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72.29.98.19\share\40共有\250庶務係\104 経営・収支計画\R05年度\060116 公営企業に係る経営比較分析表(令和4年度)の分析等について\提出\"/>
    </mc:Choice>
  </mc:AlternateContent>
  <xr:revisionPtr revIDLastSave="0" documentId="13_ncr:1_{3CAF43BA-EB62-4E34-934C-FDD0D9509FF3}" xr6:coauthVersionLast="36" xr6:coauthVersionMax="36" xr10:uidLastSave="{00000000-0000-0000-0000-000000000000}"/>
  <workbookProtection workbookAlgorithmName="SHA-512" workbookHashValue="dGIBFHKW1q/2bJYPEZkcE7KhypOdpW4C/O7wiDBE162NQhHIPn0l/nardPJL8eJ/zvMJFToj5ix1JoeN8kDIEA==" workbookSaltValue="30U4+yVJQMTqAFW4JwKIsw==" workbookSpinCount="100000" lockStructure="1"/>
  <bookViews>
    <workbookView xWindow="0" yWindow="0" windowWidth="28800" windowHeight="119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<sst xmlns="http://schemas.openxmlformats.org/spreadsheetml/2006/main" count="231" uniqueCount="118">
  <si>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</si>
  <si>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</si>
  <si>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</si>
  <si>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</si>
  <si>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</si>
  <si>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</si>
  <si>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</si>
  <si>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</si>
  <si>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</si>
  <si>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</si>
  <si>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</si>
  <si>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</si>
  <si>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</si>
  <si>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</si>
  <si>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</si>
  <si>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</si>
  <si>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</si>
  <si>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</si>
  <si>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</si>
  <si>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</si>
  <si>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</si>
  <si>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</si>
  <si>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</si>
  <si>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</si>
  <si>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</si>
  <si>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</si>
  <si>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</si>
  <si>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</si>
  <si>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</si>
  <si>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</si>
  <si>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</si>
  <si>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</si>
  <si>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</si>
  <si>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</si>
  <si>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</si>
  <si>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</si>
  <si>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</si>
  <si>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</si>
  <si>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</si>
  <si>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</si>
  <si>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</si>
  <si>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</si>
  <si>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</si>
  <si>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</si>
  <si>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</si>
  <si>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</si>
  <si>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</si>
  <si>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</si>
  <si>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</si>
  <si>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</si>
  <si>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</si>
  <si>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</si>
  <si>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</si>
  <si>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</si>
  <si>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</si>
  <si>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</si>
  <si>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</si>
  <si>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</si>
  <si>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</si>
  <si>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</si>
  <si>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</si>
  <si>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</si>
  <si>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</si>
  <si>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</si>
  <si>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</si>
  <si>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</si>
  <si>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</si>
  <si>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</si>
  <si>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</si>
  <si>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</si>
  <si>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</si>
  <si>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</si>
  <si>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</si>
  <si>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</si>
  <si>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</si>
  <si>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</si>
  <si>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</si>
  <si>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</si>
  <si>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</si>
  <si>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</si>
  <si>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</si>
  <si>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</si>
  <si>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</si>
  <si>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</si>
  <si>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</si>
  <si>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</si>
  <si>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</si>
  <si>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</si>
  <si>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</si>
  <si>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</si>
  <si>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</si>
  <si>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</si>
  <si>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</si>
  <si>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</si>
  <si>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</si>
  <si>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</si>
  <si>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魚沼市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</si>
  <si>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</si>
  <si>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</si>
  <si>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</si>
  <si>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</si>
  <si>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</si>
  <si>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</si>
  <si>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</si>
  <si>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</si>
  <si>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</si>
  <si>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</si>
  <si>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</si>
  <si>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</si>
  <si>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</si>
  <si>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</si>
  <si>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</si>
  <si>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</si>
  <si>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</si>
  <si>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</si>
  <si>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・小規模な処理区設定となっている。
・有形固定資産減価償却率は、整備が完了し、区域拡張に係る大きな投資はないため、償却が進んでいくことによる逓増傾向にある。
・管渠は、老朽化による更新の時期となっていない。</t>
    <phoneticPr fontId="4"/>
  </si>
  <si>
    <t>・整備は完了しており、事業は施設設備の維持管理が主な業務となっている。
・事業に要する費用は、使用料収入や一般会計からの繰入金（企業債償還の交付税措置等）等で賄われている。水洗化率が100％に達し新たな接続が見込めないため、今後も人口減少や節水志向等の影響を直に受け、使用料収入の減少が見込まれる。
・今後、処理施設の更新が見込まれるが、使用料単価は高い水準にあり、更新費用の捻出に困難が予想される。
・平成28年度に策定した「魚沼市下水道事業経営戦略」の進捗管理や計画見直しを行いながら、経営の質と効率化を高め、市民サービスの安定的な継続が図られるよう運営するものとする。</t>
    <phoneticPr fontId="4"/>
  </si>
  <si>
    <t>・経常収支比率は、費用が収益を上回る傾向が続いていることから低下しており、累積欠損金比率は増加している。小規模な事業であり、また現段階では類似団体数が少なく、適切な比較が難しいところである。
・施設の初期投資に係る資本費等がかかっており、処理原価も高くなっている。また、使用料は市内の下水道関連5事業が一体的に運営されていることから統一しており、そのため、処理原価に見合った使用料の徴収が出来ないため、経費回収率が上がらない要因となっている。
・施設利用率は、設置当時より人口や流入水量が減少傾向であるが、対象件数が少なく、処理人口に変動があると数値に大きく影響するものの、近年は同率で推移している。
・水洗化率は、100％となっており、接続は完了している。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</si>
</sst>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9-49CA-BD1E-D41E14AA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9-49CA-BD1E-D41E14AA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89.39</c:v>
                </c:pt>
                <c:pt idx="1">
                  <c:v>88.27</c:v>
                </c:pt>
                <c:pt idx="2">
                  <c:v>87.72</c:v>
                </c:pt>
                <c:pt idx="3">
                  <c:v>85.47</c:v>
                </c:pt>
                <c:pt idx="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C-4196-A08F-E05C5FD8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98.37</c:v>
                </c:pt>
                <c:pt idx="1">
                  <c:v>99.2</c:v>
                </c:pt>
                <c:pt idx="2">
                  <c:v>100.42</c:v>
                </c:pt>
                <c:pt idx="3">
                  <c:v>98.03</c:v>
                </c:pt>
                <c:pt idx="4">
                  <c:v>105.46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C-4196-A08F-E05C5FD8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34.68</c:v>
                </c:pt>
                <c:pt idx="1">
                  <c:v>37.299999999999997</c:v>
                </c:pt>
                <c:pt idx="2">
                  <c:v>40.21</c:v>
                </c:pt>
                <c:pt idx="3">
                  <c:v>43.13</c:v>
                </c:pt>
                <c:pt idx="4">
                  <c:v>46.04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9-49D0-B8D6-91B4238A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29.58</c:v>
                </c:pt>
                <c:pt idx="1">
                  <c:v>31</c:v>
                </c:pt>
                <c:pt idx="2">
                  <c:v>29.28</c:v>
                </c:pt>
                <c:pt idx="3">
                  <c:v>32.380000000000003</c:v>
                </c:pt>
                <c:pt idx="4">
                  <c:v>35.24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9-49D0-B8D6-91B4238A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6-4F47-9B14-56DC7511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6-4F47-9B14-56DC7511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561.74</c:v>
                </c:pt>
                <c:pt idx="1">
                  <c:v>792.88</c:v>
                </c:pt>
                <c:pt idx="2">
                  <c:v>927.18</c:v>
                </c:pt>
                <c:pt idx="3">
                  <c:v>1253.46</c:v>
                </c:pt>
                <c:pt idx="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C-43BB-B9FA-E052CB28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199.01</c:v>
                </c:pt>
                <c:pt idx="1">
                  <c:v>1500.46</c:v>
                </c:pt>
                <c:pt idx="2">
                  <c:v>762.05</c:v>
                </c:pt>
                <c:pt idx="3">
                  <c:v>755.68</c:v>
                </c:pt>
                <c:pt idx="4">
                  <c:v>806.39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C-43BB-B9FA-E052CB28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351.45</c:v>
                </c:pt>
                <c:pt idx="1">
                  <c:v>330.13</c:v>
                </c:pt>
                <c:pt idx="2">
                  <c:v>315.12</c:v>
                </c:pt>
                <c:pt idx="3">
                  <c:v>298.94</c:v>
                </c:pt>
                <c:pt idx="4">
                  <c:v>281.26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7-4E96-BED6-B915B637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130.9</c:v>
                </c:pt>
                <c:pt idx="1">
                  <c:v>81.260000000000005</c:v>
                </c:pt>
                <c:pt idx="2">
                  <c:v>92.61</c:v>
                </c:pt>
                <c:pt idx="3">
                  <c:v>91.41</c:v>
                </c:pt>
                <c:pt idx="4">
                  <c:v>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7-4E96-BED6-B915B637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2422.9</c:v>
                </c:pt>
                <c:pt idx="1">
                  <c:v>2682.71</c:v>
                </c:pt>
                <c:pt idx="2">
                  <c:v>2503.69</c:v>
                </c:pt>
                <c:pt idx="3">
                  <c:v>2691.15</c:v>
                </c:pt>
                <c:pt idx="4">
                  <c:v>2588.89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3-4695-8A1E-ADB6BDC1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2834.34</c:v>
                </c:pt>
                <c:pt idx="1">
                  <c:v>1748.51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3-4695-8A1E-ADB6BDC1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48.25</c:v>
                </c:pt>
                <c:pt idx="1">
                  <c:v>42.39</c:v>
                </c:pt>
                <c:pt idx="2">
                  <c:v>39.840000000000003</c:v>
                </c:pt>
                <c:pt idx="3">
                  <c:v>34.39</c:v>
                </c:pt>
                <c:pt idx="4">
                  <c:v>32.47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D31-8B94-7D4D038A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37.979999999999997</c:v>
                </c:pt>
                <c:pt idx="1">
                  <c:v>34.99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7-4D31-8B94-7D4D038A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406.25</c:v>
                </c:pt>
                <c:pt idx="1">
                  <c:v>484.01</c:v>
                </c:pt>
                <c:pt idx="2">
                  <c:v>465.46</c:v>
                </c:pt>
                <c:pt idx="3">
                  <c:v>575.78</c:v>
                </c:pt>
                <c:pt idx="4">
                  <c:v>609.58000000000004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D-4C02-BBC1-9F6EB576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484.48</c:v>
                </c:pt>
                <c:pt idx="1">
                  <c:v>520.91999999999996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D-4C02-BBC1-9F6EB576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790-8DF5-F34873C3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39.76</c:v>
                </c:pt>
                <c:pt idx="1">
                  <c:v>34.68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6-4790-8DF5-F34873C34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42D-9E49-88899D83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83.43</c:v>
                </c:pt>
                <c:pt idx="1">
                  <c:v>90.33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C-442D-9E49-88899D83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【787.78】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新潟県　魚沼市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小規模集合排水処理</v>
      </c>
      <c r="Q8" s="35"/>
      <c r="R8" s="35"/>
      <c r="S8" s="35"/>
      <c r="T8" s="35"/>
      <c r="U8" s="35"/>
      <c r="V8" s="35"/>
      <c r="W8" s="35" t="str">
        <f>データ!L6</f>
        <v>I2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33722</v>
      </c>
      <c r="AM8" s="37"/>
      <c r="AN8" s="37"/>
      <c r="AO8" s="37"/>
      <c r="AP8" s="37"/>
      <c r="AQ8" s="37"/>
      <c r="AR8" s="37"/>
      <c r="AS8" s="37"/>
      <c r="AT8" s="38">
        <f>データ!T6</f>
        <v>946.76</v>
      </c>
      <c r="AU8" s="38"/>
      <c r="AV8" s="38"/>
      <c r="AW8" s="38"/>
      <c r="AX8" s="38"/>
      <c r="AY8" s="38"/>
      <c r="AZ8" s="38"/>
      <c r="BA8" s="38"/>
      <c r="BB8" s="38">
        <f>データ!U6</f>
        <v>35.619999999999997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22.68</v>
      </c>
      <c r="J10" s="38"/>
      <c r="K10" s="38"/>
      <c r="L10" s="38"/>
      <c r="M10" s="38"/>
      <c r="N10" s="38"/>
      <c r="O10" s="38"/>
      <c r="P10" s="38">
        <f>データ!P6</f>
        <v>0.04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4114</v>
      </c>
      <c r="AE10" s="37"/>
      <c r="AF10" s="37"/>
      <c r="AG10" s="37"/>
      <c r="AH10" s="37"/>
      <c r="AI10" s="37"/>
      <c r="AJ10" s="37"/>
      <c r="AK10" s="2"/>
      <c r="AL10" s="37">
        <f>データ!V6</f>
        <v>14</v>
      </c>
      <c r="AM10" s="37"/>
      <c r="AN10" s="37"/>
      <c r="AO10" s="37"/>
      <c r="AP10" s="37"/>
      <c r="AQ10" s="37"/>
      <c r="AR10" s="37"/>
      <c r="AS10" s="37"/>
      <c r="AT10" s="38">
        <f>データ!W6</f>
        <v>0.04</v>
      </c>
      <c r="AU10" s="38"/>
      <c r="AV10" s="38"/>
      <c r="AW10" s="38"/>
      <c r="AX10" s="38"/>
      <c r="AY10" s="38"/>
      <c r="AZ10" s="38"/>
      <c r="BA10" s="38"/>
      <c r="BB10" s="38">
        <f>データ!X6</f>
        <v>350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117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116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【105.41】</v>
      </c>
      <c r="F85" s="12" t="str">
        <f>データ!AT6</f>
        <v>【787.78】</v>
      </c>
      <c r="G85" s="12" t="str">
        <f>データ!BE6</f>
        <v>【96.87】</v>
      </c>
      <c r="H85" s="12" t="str">
        <f>データ!BP6</f>
        <v>【1,496.36】</v>
      </c>
      <c r="I85" s="12" t="str">
        <f>データ!CA6</f>
        <v>【35.16】</v>
      </c>
      <c r="J85" s="12" t="str">
        <f>データ!CL6</f>
        <v>【534.98】</v>
      </c>
      <c r="K85" s="12" t="str">
        <f>データ!CW6</f>
        <v>【33.84】</v>
      </c>
      <c r="L85" s="12" t="str">
        <f>データ!DH6</f>
        <v>【89.98】</v>
      </c>
      <c r="M85" s="12" t="str">
        <f>データ!DS6</f>
        <v>【34.79】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S5OIKmluUm8iVCaaUXy3IhHW+/7RkBAVRadN+YpckT82RMwqV2/uI04J1JRGDZvuQ+GdaIQpTDWsb1r3/O9bNg==" saltValue="Os41B1d605Y57M2TZb2Yp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152251</v>
      </c>
      <c r="D6" s="19">
        <f t="shared" si="3"/>
        <v>46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新潟県　魚沼市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>
        <f t="shared" si="3"/>
        <v>22.68</v>
      </c>
      <c r="P6" s="20">
        <f t="shared" si="3"/>
        <v>0.04</v>
      </c>
      <c r="Q6" s="20">
        <f t="shared" si="3"/>
        <v>100</v>
      </c>
      <c r="R6" s="20">
        <f t="shared" si="3"/>
        <v>4114</v>
      </c>
      <c r="S6" s="20">
        <f t="shared" si="3"/>
        <v>33722</v>
      </c>
      <c r="T6" s="20">
        <f t="shared" si="3"/>
        <v>946.76</v>
      </c>
      <c r="U6" s="20">
        <f t="shared" si="3"/>
        <v>35.619999999999997</v>
      </c>
      <c r="V6" s="20">
        <f t="shared" si="3"/>
        <v>14</v>
      </c>
      <c r="W6" s="20">
        <f t="shared" si="3"/>
        <v>0.04</v>
      </c>
      <c r="X6" s="20">
        <f t="shared" si="3"/>
        <v>350</v>
      </c>
      <c r="Y6" s="21">
        <f>IF(Y7="",NA(),Y7)</f>
        <v>89.39</v>
      </c>
      <c r="Z6" s="21">
        <f t="shared" ref="Z6:AH6" si="4">IF(Z7="",NA(),Z7)</f>
        <v>88.27</v>
      </c>
      <c r="AA6" s="21">
        <f t="shared" si="4"/>
        <v>87.72</v>
      </c>
      <c r="AB6" s="21">
        <f t="shared" si="4"/>
        <v>85.47</v>
      </c>
      <c r="AC6" s="21">
        <f t="shared" si="4"/>
        <v>84.6</v>
      </c>
      <c r="AD6" s="21">
        <f t="shared" si="4"/>
        <v>98.37</v>
      </c>
      <c r="AE6" s="21">
        <f t="shared" si="4"/>
        <v>99.2</v>
      </c>
      <c r="AF6" s="21">
        <f t="shared" si="4"/>
        <v>100.42</v>
      </c>
      <c r="AG6" s="21">
        <f t="shared" si="4"/>
        <v>98.03</v>
      </c>
      <c r="AH6" s="21">
        <f t="shared" si="4"/>
        <v>105.46</v>
      </c>
      <c r="AI6" s="20" t="str">
        <f>IF(AI7="","",IF(AI7="-","【-】","【"&amp;SUBSTITUTE(TEXT(AI7,"#,##0.00"),"-","△")&amp;"】"))</f>
        <v>【105.41】</v>
      </c>
      <c r="AJ6" s="21">
        <f>IF(AJ7="",NA(),AJ7)</f>
        <v>561.74</v>
      </c>
      <c r="AK6" s="21">
        <f t="shared" ref="AK6:AS6" si="5">IF(AK7="",NA(),AK7)</f>
        <v>792.88</v>
      </c>
      <c r="AL6" s="21">
        <f t="shared" si="5"/>
        <v>927.18</v>
      </c>
      <c r="AM6" s="21">
        <f t="shared" si="5"/>
        <v>1253.46</v>
      </c>
      <c r="AN6" s="21">
        <f t="shared" si="5"/>
        <v>1500</v>
      </c>
      <c r="AO6" s="21">
        <f t="shared" si="5"/>
        <v>199.01</v>
      </c>
      <c r="AP6" s="21">
        <f t="shared" si="5"/>
        <v>1500.46</v>
      </c>
      <c r="AQ6" s="21">
        <f t="shared" si="5"/>
        <v>762.05</v>
      </c>
      <c r="AR6" s="21">
        <f t="shared" si="5"/>
        <v>755.68</v>
      </c>
      <c r="AS6" s="21">
        <f t="shared" si="5"/>
        <v>806.39</v>
      </c>
      <c r="AT6" s="20" t="str">
        <f>IF(AT7="","",IF(AT7="-","【-】","【"&amp;SUBSTITUTE(TEXT(AT7,"#,##0.00"),"-","△")&amp;"】"))</f>
        <v>【787.78】</v>
      </c>
      <c r="AU6" s="21">
        <f>IF(AU7="",NA(),AU7)</f>
        <v>351.45</v>
      </c>
      <c r="AV6" s="21">
        <f t="shared" ref="AV6:BD6" si="6">IF(AV7="",NA(),AV7)</f>
        <v>330.13</v>
      </c>
      <c r="AW6" s="21">
        <f t="shared" si="6"/>
        <v>315.12</v>
      </c>
      <c r="AX6" s="21">
        <f t="shared" si="6"/>
        <v>298.94</v>
      </c>
      <c r="AY6" s="21">
        <f t="shared" si="6"/>
        <v>281.26</v>
      </c>
      <c r="AZ6" s="21">
        <f t="shared" si="6"/>
        <v>130.9</v>
      </c>
      <c r="BA6" s="21">
        <f t="shared" si="6"/>
        <v>81.260000000000005</v>
      </c>
      <c r="BB6" s="21">
        <f t="shared" si="6"/>
        <v>92.61</v>
      </c>
      <c r="BC6" s="21">
        <f t="shared" si="6"/>
        <v>91.41</v>
      </c>
      <c r="BD6" s="21">
        <f t="shared" si="6"/>
        <v>96.26</v>
      </c>
      <c r="BE6" s="20" t="str">
        <f>IF(BE7="","",IF(BE7="-","【-】","【"&amp;SUBSTITUTE(TEXT(BE7,"#,##0.00"),"-","△")&amp;"】"))</f>
        <v>【96.87】</v>
      </c>
      <c r="BF6" s="21">
        <f>IF(BF7="",NA(),BF7)</f>
        <v>2422.9</v>
      </c>
      <c r="BG6" s="21">
        <f t="shared" ref="BG6:BO6" si="7">IF(BG7="",NA(),BG7)</f>
        <v>2682.71</v>
      </c>
      <c r="BH6" s="21">
        <f t="shared" si="7"/>
        <v>2503.69</v>
      </c>
      <c r="BI6" s="21">
        <f t="shared" si="7"/>
        <v>2691.15</v>
      </c>
      <c r="BJ6" s="21">
        <f t="shared" si="7"/>
        <v>2588.89</v>
      </c>
      <c r="BK6" s="21">
        <f t="shared" si="7"/>
        <v>2834.34</v>
      </c>
      <c r="BL6" s="21">
        <f t="shared" si="7"/>
        <v>1748.51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>
        <f>IF(BQ7="",NA(),BQ7)</f>
        <v>48.25</v>
      </c>
      <c r="BR6" s="21">
        <f t="shared" ref="BR6:BZ6" si="8">IF(BR7="",NA(),BR7)</f>
        <v>42.39</v>
      </c>
      <c r="BS6" s="21">
        <f t="shared" si="8"/>
        <v>39.840000000000003</v>
      </c>
      <c r="BT6" s="21">
        <f t="shared" si="8"/>
        <v>34.39</v>
      </c>
      <c r="BU6" s="21">
        <f t="shared" si="8"/>
        <v>32.47</v>
      </c>
      <c r="BV6" s="21">
        <f t="shared" si="8"/>
        <v>37.979999999999997</v>
      </c>
      <c r="BW6" s="21">
        <f t="shared" si="8"/>
        <v>34.99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>
        <f>IF(CB7="",NA(),CB7)</f>
        <v>406.25</v>
      </c>
      <c r="CC6" s="21">
        <f t="shared" ref="CC6:CK6" si="9">IF(CC7="",NA(),CC7)</f>
        <v>484.01</v>
      </c>
      <c r="CD6" s="21">
        <f t="shared" si="9"/>
        <v>465.46</v>
      </c>
      <c r="CE6" s="21">
        <f t="shared" si="9"/>
        <v>575.78</v>
      </c>
      <c r="CF6" s="21">
        <f t="shared" si="9"/>
        <v>609.58000000000004</v>
      </c>
      <c r="CG6" s="21">
        <f t="shared" si="9"/>
        <v>484.48</v>
      </c>
      <c r="CH6" s="21">
        <f t="shared" si="9"/>
        <v>520.91999999999996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>
        <f>IF(CM7="",NA(),CM7)</f>
        <v>50</v>
      </c>
      <c r="CN6" s="21">
        <f t="shared" ref="CN6:CV6" si="10">IF(CN7="",NA(),CN7)</f>
        <v>50</v>
      </c>
      <c r="CO6" s="21">
        <f t="shared" si="10"/>
        <v>50</v>
      </c>
      <c r="CP6" s="21">
        <f t="shared" si="10"/>
        <v>50</v>
      </c>
      <c r="CQ6" s="21">
        <f t="shared" si="10"/>
        <v>50</v>
      </c>
      <c r="CR6" s="21">
        <f t="shared" si="10"/>
        <v>39.76</v>
      </c>
      <c r="CS6" s="21">
        <f t="shared" si="10"/>
        <v>34.68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83.43</v>
      </c>
      <c r="DD6" s="21">
        <f t="shared" si="11"/>
        <v>90.33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1">
        <f>IF(DI7="",NA(),DI7)</f>
        <v>34.68</v>
      </c>
      <c r="DJ6" s="21">
        <f t="shared" ref="DJ6:DR6" si="12">IF(DJ7="",NA(),DJ7)</f>
        <v>37.299999999999997</v>
      </c>
      <c r="DK6" s="21">
        <f t="shared" si="12"/>
        <v>40.21</v>
      </c>
      <c r="DL6" s="21">
        <f t="shared" si="12"/>
        <v>43.13</v>
      </c>
      <c r="DM6" s="21">
        <f t="shared" si="12"/>
        <v>46.04</v>
      </c>
      <c r="DN6" s="21">
        <f t="shared" si="12"/>
        <v>29.58</v>
      </c>
      <c r="DO6" s="21">
        <f t="shared" si="12"/>
        <v>31</v>
      </c>
      <c r="DP6" s="21">
        <f t="shared" si="12"/>
        <v>29.28</v>
      </c>
      <c r="DQ6" s="21">
        <f t="shared" si="12"/>
        <v>32.380000000000003</v>
      </c>
      <c r="DR6" s="21">
        <f t="shared" si="12"/>
        <v>35.24</v>
      </c>
      <c r="DS6" s="20" t="str">
        <f>IF(DS7="","",IF(DS7="-","【-】","【"&amp;SUBSTITUTE(TEXT(DS7,"#,##0.00"),"-","△")&amp;"】"))</f>
        <v>【34.79】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15">
      <c r="A7" s="14"/>
      <c r="B7" s="23">
        <v>2022</v>
      </c>
      <c r="C7" s="23">
        <v>152251</v>
      </c>
      <c r="D7" s="23">
        <v>46</v>
      </c>
      <c r="E7" s="23">
        <v>17</v>
      </c>
      <c r="F7" s="23">
        <v>9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22.68</v>
      </c>
      <c r="P7" s="24">
        <v>0.04</v>
      </c>
      <c r="Q7" s="24">
        <v>100</v>
      </c>
      <c r="R7" s="24">
        <v>4114</v>
      </c>
      <c r="S7" s="24">
        <v>33722</v>
      </c>
      <c r="T7" s="24">
        <v>946.76</v>
      </c>
      <c r="U7" s="24">
        <v>35.619999999999997</v>
      </c>
      <c r="V7" s="24">
        <v>14</v>
      </c>
      <c r="W7" s="24">
        <v>0.04</v>
      </c>
      <c r="X7" s="24">
        <v>350</v>
      </c>
      <c r="Y7" s="24">
        <v>89.39</v>
      </c>
      <c r="Z7" s="24">
        <v>88.27</v>
      </c>
      <c r="AA7" s="24">
        <v>87.72</v>
      </c>
      <c r="AB7" s="24">
        <v>85.47</v>
      </c>
      <c r="AC7" s="24">
        <v>84.6</v>
      </c>
      <c r="AD7" s="24">
        <v>98.37</v>
      </c>
      <c r="AE7" s="24">
        <v>99.2</v>
      </c>
      <c r="AF7" s="24">
        <v>100.42</v>
      </c>
      <c r="AG7" s="24">
        <v>98.03</v>
      </c>
      <c r="AH7" s="24">
        <v>105.46</v>
      </c>
      <c r="AI7" s="24">
        <v>105.41</v>
      </c>
      <c r="AJ7" s="24">
        <v>561.74</v>
      </c>
      <c r="AK7" s="24">
        <v>792.88</v>
      </c>
      <c r="AL7" s="24">
        <v>927.18</v>
      </c>
      <c r="AM7" s="24">
        <v>1253.46</v>
      </c>
      <c r="AN7" s="24">
        <v>1500</v>
      </c>
      <c r="AO7" s="24">
        <v>199.01</v>
      </c>
      <c r="AP7" s="24">
        <v>1500.46</v>
      </c>
      <c r="AQ7" s="24">
        <v>762.05</v>
      </c>
      <c r="AR7" s="24">
        <v>755.68</v>
      </c>
      <c r="AS7" s="24">
        <v>806.39</v>
      </c>
      <c r="AT7" s="24">
        <v>787.78</v>
      </c>
      <c r="AU7" s="24">
        <v>351.45</v>
      </c>
      <c r="AV7" s="24">
        <v>330.13</v>
      </c>
      <c r="AW7" s="24">
        <v>315.12</v>
      </c>
      <c r="AX7" s="24">
        <v>298.94</v>
      </c>
      <c r="AY7" s="24">
        <v>281.26</v>
      </c>
      <c r="AZ7" s="24">
        <v>130.9</v>
      </c>
      <c r="BA7" s="24">
        <v>81.260000000000005</v>
      </c>
      <c r="BB7" s="24">
        <v>92.61</v>
      </c>
      <c r="BC7" s="24">
        <v>91.41</v>
      </c>
      <c r="BD7" s="24">
        <v>96.26</v>
      </c>
      <c r="BE7" s="24">
        <v>96.87</v>
      </c>
      <c r="BF7" s="24">
        <v>2422.9</v>
      </c>
      <c r="BG7" s="24">
        <v>2682.71</v>
      </c>
      <c r="BH7" s="24">
        <v>2503.69</v>
      </c>
      <c r="BI7" s="24">
        <v>2691.15</v>
      </c>
      <c r="BJ7" s="24">
        <v>2588.89</v>
      </c>
      <c r="BK7" s="24">
        <v>2834.34</v>
      </c>
      <c r="BL7" s="24">
        <v>1748.51</v>
      </c>
      <c r="BM7" s="24">
        <v>1640.16</v>
      </c>
      <c r="BN7" s="24">
        <v>1521.05</v>
      </c>
      <c r="BO7" s="24">
        <v>1490.65</v>
      </c>
      <c r="BP7" s="24">
        <v>1496.36</v>
      </c>
      <c r="BQ7" s="24">
        <v>48.25</v>
      </c>
      <c r="BR7" s="24">
        <v>42.39</v>
      </c>
      <c r="BS7" s="24">
        <v>39.840000000000003</v>
      </c>
      <c r="BT7" s="24">
        <v>34.39</v>
      </c>
      <c r="BU7" s="24">
        <v>32.47</v>
      </c>
      <c r="BV7" s="24">
        <v>37.979999999999997</v>
      </c>
      <c r="BW7" s="24">
        <v>34.99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>
        <v>406.25</v>
      </c>
      <c r="CC7" s="24">
        <v>484.01</v>
      </c>
      <c r="CD7" s="24">
        <v>465.46</v>
      </c>
      <c r="CE7" s="24">
        <v>575.78</v>
      </c>
      <c r="CF7" s="24">
        <v>609.58000000000004</v>
      </c>
      <c r="CG7" s="24">
        <v>484.48</v>
      </c>
      <c r="CH7" s="24">
        <v>520.91999999999996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>
        <v>50</v>
      </c>
      <c r="CN7" s="24">
        <v>50</v>
      </c>
      <c r="CO7" s="24">
        <v>50</v>
      </c>
      <c r="CP7" s="24">
        <v>50</v>
      </c>
      <c r="CQ7" s="24">
        <v>50</v>
      </c>
      <c r="CR7" s="24">
        <v>39.76</v>
      </c>
      <c r="CS7" s="24">
        <v>34.68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83.43</v>
      </c>
      <c r="DD7" s="24">
        <v>90.33</v>
      </c>
      <c r="DE7" s="24">
        <v>90.04</v>
      </c>
      <c r="DF7" s="24">
        <v>90.58</v>
      </c>
      <c r="DG7" s="24">
        <v>90.11</v>
      </c>
      <c r="DH7" s="24">
        <v>89.98</v>
      </c>
      <c r="DI7" s="24">
        <v>34.68</v>
      </c>
      <c r="DJ7" s="24">
        <v>37.299999999999997</v>
      </c>
      <c r="DK7" s="24">
        <v>40.21</v>
      </c>
      <c r="DL7" s="24">
        <v>43.13</v>
      </c>
      <c r="DM7" s="24">
        <v>46.04</v>
      </c>
      <c r="DN7" s="24">
        <v>29.58</v>
      </c>
      <c r="DO7" s="24">
        <v>31</v>
      </c>
      <c r="DP7" s="24">
        <v>29.28</v>
      </c>
      <c r="DQ7" s="24">
        <v>32.380000000000003</v>
      </c>
      <c r="DR7" s="24">
        <v>35.24</v>
      </c>
      <c r="DS7" s="24">
        <v>34.79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U6950</cp:lastModifiedBy>
  <dcterms:created xsi:type="dcterms:W3CDTF">2023-12-12T01:06:20Z</dcterms:created>
  <dcterms:modified xsi:type="dcterms:W3CDTF">2024-01-25T02:23:34Z</dcterms:modified>
  <cp:category/>
</cp:coreProperties>
</file>