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172.29.98.19\share\40共有\250庶務係\104 経営・収支計画\R05年度\060116 公営企業に係る経営比較分析表(令和4年度)の分析等について\提出\"/>
    </mc:Choice>
  </mc:AlternateContent>
  <xr:revisionPtr revIDLastSave="0" documentId="13_ncr:1_{6BCFBCA2-1B05-4A67-8D2C-D143D84B6774}" xr6:coauthVersionLast="36" xr6:coauthVersionMax="36" xr10:uidLastSave="{00000000-0000-0000-0000-000000000000}"/>
  <workbookProtection workbookAlgorithmName="SHA-512" workbookHashValue="8kNX74dhDm07WaphF/SR+PtahlU6qArAY0zenbZWgcHLuTk4ESWAohcQ5thJjVUMeNi4Q6avany/IRp1VZuKpg==" workbookSaltValue="MnfDUsmrKmmf8P/Ux3K3UA==" workbookSpinCount="100000" lockStructure="1"/>
  <bookViews>
    <workbookView xWindow="0" yWindow="0" windowWidth="28800" windowHeight="119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AL8" i="4" s="1"/>
  <c r="R6" i="5"/>
  <c r="Q6" i="5"/>
  <c r="W10" i="4" s="1"/>
  <c r="P6" i="5"/>
  <c r="P10" i="4" s="1"/>
  <c r="O6" i="5"/>
  <c r="N6" i="5"/>
  <c r="B10" i="4" s="1"/>
  <c r="M6" i="5"/>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H85" i="4"/>
  <c r="BB10" i="4"/>
  <c r="AT10" i="4"/>
  <c r="AD10" i="4"/>
  <c r="I10" i="4"/>
  <c r="BB8" i="4"/>
  <c r="AT8" i="4"/>
  <c r="AD8" i="4"/>
  <c r="W8" i="4"/>
  <c r="P8" i="4"/>
  <c r="I8" i="4"/>
  <c r="B6" i="4"/>
</calcChain>
</file>

<file path=xl/sharedStrings.xml><?xml version="1.0" encoding="utf-8"?>
<sst xmlns="http://schemas.openxmlformats.org/spreadsheetml/2006/main" count="253" uniqueCount="116">
  <si>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</si>
  <si>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</si>
  <si>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</si>
  <si>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</si>
  <si>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</si>
  <si>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</si>
  <si>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</si>
  <si>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</si>
  <si>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</si>
  <si>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</si>
  <si>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</si>
  <si>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</si>
  <si>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</si>
  <si>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</si>
  <si>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</si>
  <si>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</si>
  <si>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</si>
  <si>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</si>
  <si>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</si>
  <si>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</si>
  <si>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</si>
  <si>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</si>
  <si>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</si>
  <si>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</si>
  <si>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</si>
  <si>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</si>
  <si>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</si>
  <si>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</si>
  <si>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</si>
  <si>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</si>
  <si>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</si>
  <si>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</si>
  <si>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</si>
  <si>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</si>
  <si>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</si>
  <si>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</si>
  <si>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</si>
  <si>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</si>
  <si>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</si>
  <si>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</si>
  <si>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</si>
  <si>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</si>
  <si>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</si>
  <si>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</si>
  <si>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</si>
  <si>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</si>
  <si>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</si>
  <si>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</si>
  <si>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</si>
  <si>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</si>
  <si>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</si>
  <si>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</si>
  <si>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</si>
  <si>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</si>
  <si>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</si>
  <si>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</si>
  <si>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</si>
  <si>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</si>
  <si>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</si>
  <si>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</si>
  <si>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</si>
  <si>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</si>
  <si>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</si>
  <si>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</si>
  <si>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</si>
  <si>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</si>
  <si>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</si>
  <si>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</si>
  <si>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</si>
  <si>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</si>
  <si>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</si>
  <si>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</si>
  <si>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</si>
  <si>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</si>
  <si>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</si>
  <si>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</si>
  <si>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</si>
  <si>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</si>
  <si>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</si>
  <si>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</si>
  <si>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</si>
  <si>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</si>
  <si>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</si>
  <si>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</si>
  <si>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</si>
  <si>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</si>
  <si>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</si>
  <si>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</si>
  <si>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</si>
  <si>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</si>
  <si>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</si>
  <si>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</si>
  <si>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</si>
  <si>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</si>
  <si>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</si>
  <si>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</si>
  <si>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魚沼市</t>
  </si>
  <si>
    <t>法適用</t>
  </si>
  <si>
    <t>下水道事業</t>
  </si>
  <si>
    <t>個別排水処理</t>
  </si>
  <si>
    <t>L2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</si>
  <si>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</si>
  <si>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</si>
  <si>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</si>
  <si>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</si>
  <si>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</si>
  <si>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</si>
  <si>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</si>
  <si>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</si>
  <si>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</si>
  <si>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</si>
  <si>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</si>
  <si>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</si>
  <si>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経常収支比率は、費用が収益を上回っており低い水準となっていることから、累積欠損金比率は増加している。小規模な事業であり、また現段階では類似団体数が少なく、適切な比較が難しいところである。
・個別処理施設のため個々の施設の初期投資に係る資本費等がかかっており、処理原価も高くなっている。また、使用料は市内の下水道関連5事業が一体的に運営されていることから統一しており、そのため、処理原価に見合った使用料の徴収が出来ないため、経費回収率が上がらない要因となっている。
・施設利用率は、設置当時より人口や流入水量が減少傾向であるが、対象件数が少なく、処理人口に変動があると数値に大きく影響するものの、近年は同率で推移している。個別処理であるため流入水量に見合った規模への縮小が難しい。
・水洗化率は、100％となっており、接続は完了している。</t>
    <phoneticPr fontId="4"/>
  </si>
  <si>
    <t>・小規模な処理区設定となっている。
・有形固定資産減価償却率は、整備が完了し、区域拡張に係る大きな投資はないため、償却が進んでいくことによる逓増傾向にある。
・管渠は、老朽化による更新の時期となっていない。</t>
    <phoneticPr fontId="4"/>
  </si>
  <si>
    <t>・整備は完了しており、事業は施設設備の維持管理が主な業務となっている。
・事業に要する費用は、使用料収入や一般会計からの繰入金（企業債償還の交付税措置等）等で賄われている。水洗化率が100％に達し新たな接続が見込めないため、今後も人口減少、節水志向等の影響を直に受け、使用料収入の減少が見込まれる。
・今後、処理施設の更新が見込まれるが、使用料単価は高い水準にあり、更新費用の捻出に困難が予想される。
・平成28年度に策定した「魚沼市下水道事業経営戦略」の進捗管理や計画見直しを行いながら、経営の質と効率化を高め、市民サービスの安定的な継続が図られるよう運営するものとする。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</si>
</sst>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F7B-47FA-911F-6F514C39507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6F7B-47FA-911F-6F514C39507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81.040000000000006</c:v>
                </c:pt>
                <c:pt idx="1">
                  <c:v>77.739999999999995</c:v>
                </c:pt>
                <c:pt idx="2">
                  <c:v>74.61</c:v>
                </c:pt>
                <c:pt idx="3">
                  <c:v>65.34</c:v>
                </c:pt>
                <c:pt idx="4">
                  <c:v>43.18</c:v>
                </c:pt>
              </c:numCache>
            </c:numRef>
          </c:val>
          <c:extLst>
            <c:ext xmlns:c16="http://schemas.microsoft.com/office/drawing/2014/chart" uri="{C3380CC4-5D6E-409C-BE32-E72D297353CC}">
              <c16:uniqueId val="{00000000-4819-4172-9EEB-1DF6BAB9DDA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86.84</c:v>
                </c:pt>
                <c:pt idx="1">
                  <c:v>89.75</c:v>
                </c:pt>
                <c:pt idx="2">
                  <c:v>96.14</c:v>
                </c:pt>
                <c:pt idx="3">
                  <c:v>95.6</c:v>
                </c:pt>
                <c:pt idx="4">
                  <c:v>93.57</c:v>
                </c:pt>
              </c:numCache>
            </c:numRef>
          </c:val>
          <c:smooth val="0"/>
          <c:extLst>
            <c:ext xmlns:c16="http://schemas.microsoft.com/office/drawing/2014/chart" uri="{C3380CC4-5D6E-409C-BE32-E72D297353CC}">
              <c16:uniqueId val="{00000001-4819-4172-9EEB-1DF6BAB9DDA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78.400000000000006</c:v>
                </c:pt>
                <c:pt idx="1">
                  <c:v>84.68</c:v>
                </c:pt>
                <c:pt idx="2">
                  <c:v>90.09</c:v>
                </c:pt>
                <c:pt idx="3">
                  <c:v>93.47</c:v>
                </c:pt>
                <c:pt idx="4">
                  <c:v>93.95</c:v>
                </c:pt>
              </c:numCache>
            </c:numRef>
          </c:val>
          <c:extLst>
            <c:ext xmlns:c16="http://schemas.microsoft.com/office/drawing/2014/chart" uri="{C3380CC4-5D6E-409C-BE32-E72D297353CC}">
              <c16:uniqueId val="{00000000-D5C9-459E-A2F9-B4ABC3297CF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44.22</c:v>
                </c:pt>
                <c:pt idx="1">
                  <c:v>39.64</c:v>
                </c:pt>
                <c:pt idx="2">
                  <c:v>33.75</c:v>
                </c:pt>
                <c:pt idx="3">
                  <c:v>36.21</c:v>
                </c:pt>
                <c:pt idx="4">
                  <c:v>39.69</c:v>
                </c:pt>
              </c:numCache>
            </c:numRef>
          </c:val>
          <c:smooth val="0"/>
          <c:extLst>
            <c:ext xmlns:c16="http://schemas.microsoft.com/office/drawing/2014/chart" uri="{C3380CC4-5D6E-409C-BE32-E72D297353CC}">
              <c16:uniqueId val="{00000001-D5C9-459E-A2F9-B4ABC3297CF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7D2-4D1B-9C91-6677181269F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A7D2-4D1B-9C91-6677181269F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1453.79</c:v>
                </c:pt>
                <c:pt idx="1">
                  <c:v>1709.75</c:v>
                </c:pt>
                <c:pt idx="2">
                  <c:v>1922.96</c:v>
                </c:pt>
                <c:pt idx="3">
                  <c:v>2217.2399999999998</c:v>
                </c:pt>
                <c:pt idx="4">
                  <c:v>2737.89</c:v>
                </c:pt>
              </c:numCache>
            </c:numRef>
          </c:val>
          <c:extLst>
            <c:ext xmlns:c16="http://schemas.microsoft.com/office/drawing/2014/chart" uri="{C3380CC4-5D6E-409C-BE32-E72D297353CC}">
              <c16:uniqueId val="{00000000-7831-48F4-9581-903C25E395E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254.32</c:v>
                </c:pt>
                <c:pt idx="1">
                  <c:v>249.76</c:v>
                </c:pt>
                <c:pt idx="2">
                  <c:v>237</c:v>
                </c:pt>
                <c:pt idx="3">
                  <c:v>257.23</c:v>
                </c:pt>
                <c:pt idx="4">
                  <c:v>293.54000000000002</c:v>
                </c:pt>
              </c:numCache>
            </c:numRef>
          </c:val>
          <c:smooth val="0"/>
          <c:extLst>
            <c:ext xmlns:c16="http://schemas.microsoft.com/office/drawing/2014/chart" uri="{C3380CC4-5D6E-409C-BE32-E72D297353CC}">
              <c16:uniqueId val="{00000001-7831-48F4-9581-903C25E395E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739.31</c:v>
                </c:pt>
                <c:pt idx="1">
                  <c:v>740.77</c:v>
                </c:pt>
                <c:pt idx="2">
                  <c:v>705.59</c:v>
                </c:pt>
                <c:pt idx="3">
                  <c:v>684.2</c:v>
                </c:pt>
                <c:pt idx="4">
                  <c:v>595.13</c:v>
                </c:pt>
              </c:numCache>
            </c:numRef>
          </c:val>
          <c:extLst>
            <c:ext xmlns:c16="http://schemas.microsoft.com/office/drawing/2014/chart" uri="{C3380CC4-5D6E-409C-BE32-E72D297353CC}">
              <c16:uniqueId val="{00000000-376B-4953-A0D7-44B26173C79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277.89</c:v>
                </c:pt>
                <c:pt idx="1">
                  <c:v>256.37</c:v>
                </c:pt>
                <c:pt idx="2">
                  <c:v>135.35</c:v>
                </c:pt>
                <c:pt idx="3">
                  <c:v>150.91999999999999</c:v>
                </c:pt>
                <c:pt idx="4">
                  <c:v>151.72</c:v>
                </c:pt>
              </c:numCache>
            </c:numRef>
          </c:val>
          <c:smooth val="0"/>
          <c:extLst>
            <c:ext xmlns:c16="http://schemas.microsoft.com/office/drawing/2014/chart" uri="{C3380CC4-5D6E-409C-BE32-E72D297353CC}">
              <c16:uniqueId val="{00000001-376B-4953-A0D7-44B26173C79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363.72</c:v>
                </c:pt>
                <c:pt idx="1">
                  <c:v>347.6</c:v>
                </c:pt>
                <c:pt idx="2">
                  <c:v>315.64</c:v>
                </c:pt>
                <c:pt idx="3">
                  <c:v>291.20999999999998</c:v>
                </c:pt>
                <c:pt idx="4">
                  <c:v>272.64</c:v>
                </c:pt>
              </c:numCache>
            </c:numRef>
          </c:val>
          <c:extLst>
            <c:ext xmlns:c16="http://schemas.microsoft.com/office/drawing/2014/chart" uri="{C3380CC4-5D6E-409C-BE32-E72D297353CC}">
              <c16:uniqueId val="{00000000-2EEF-4A13-91DA-B9228A3DB83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855.65</c:v>
                </c:pt>
                <c:pt idx="1">
                  <c:v>862.99</c:v>
                </c:pt>
                <c:pt idx="2">
                  <c:v>782.91</c:v>
                </c:pt>
                <c:pt idx="3">
                  <c:v>783.21</c:v>
                </c:pt>
                <c:pt idx="4">
                  <c:v>902.04</c:v>
                </c:pt>
              </c:numCache>
            </c:numRef>
          </c:val>
          <c:smooth val="0"/>
          <c:extLst>
            <c:ext xmlns:c16="http://schemas.microsoft.com/office/drawing/2014/chart" uri="{C3380CC4-5D6E-409C-BE32-E72D297353CC}">
              <c16:uniqueId val="{00000001-2EEF-4A13-91DA-B9228A3DB83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39.700000000000003</c:v>
                </c:pt>
                <c:pt idx="1">
                  <c:v>34.93</c:v>
                </c:pt>
                <c:pt idx="2">
                  <c:v>31.78</c:v>
                </c:pt>
                <c:pt idx="3">
                  <c:v>30.8</c:v>
                </c:pt>
                <c:pt idx="4">
                  <c:v>29.01</c:v>
                </c:pt>
              </c:numCache>
            </c:numRef>
          </c:val>
          <c:extLst>
            <c:ext xmlns:c16="http://schemas.microsoft.com/office/drawing/2014/chart" uri="{C3380CC4-5D6E-409C-BE32-E72D297353CC}">
              <c16:uniqueId val="{00000000-B137-4A56-A680-9906AFD652D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52.23</c:v>
                </c:pt>
                <c:pt idx="1">
                  <c:v>50.06</c:v>
                </c:pt>
                <c:pt idx="2">
                  <c:v>49.38</c:v>
                </c:pt>
                <c:pt idx="3">
                  <c:v>48.53</c:v>
                </c:pt>
                <c:pt idx="4">
                  <c:v>46.11</c:v>
                </c:pt>
              </c:numCache>
            </c:numRef>
          </c:val>
          <c:smooth val="0"/>
          <c:extLst>
            <c:ext xmlns:c16="http://schemas.microsoft.com/office/drawing/2014/chart" uri="{C3380CC4-5D6E-409C-BE32-E72D297353CC}">
              <c16:uniqueId val="{00000001-B137-4A56-A680-9906AFD652D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522.24</c:v>
                </c:pt>
                <c:pt idx="1">
                  <c:v>602.42999999999995</c:v>
                </c:pt>
                <c:pt idx="2">
                  <c:v>584.91</c:v>
                </c:pt>
                <c:pt idx="3">
                  <c:v>692.28</c:v>
                </c:pt>
                <c:pt idx="4">
                  <c:v>743.92</c:v>
                </c:pt>
              </c:numCache>
            </c:numRef>
          </c:val>
          <c:extLst>
            <c:ext xmlns:c16="http://schemas.microsoft.com/office/drawing/2014/chart" uri="{C3380CC4-5D6E-409C-BE32-E72D297353CC}">
              <c16:uniqueId val="{00000000-9FB9-4E6D-9674-7AB062E4B9E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294.05</c:v>
                </c:pt>
                <c:pt idx="1">
                  <c:v>309.22000000000003</c:v>
                </c:pt>
                <c:pt idx="2">
                  <c:v>316.97000000000003</c:v>
                </c:pt>
                <c:pt idx="3">
                  <c:v>326.17</c:v>
                </c:pt>
                <c:pt idx="4">
                  <c:v>336.93</c:v>
                </c:pt>
              </c:numCache>
            </c:numRef>
          </c:val>
          <c:smooth val="0"/>
          <c:extLst>
            <c:ext xmlns:c16="http://schemas.microsoft.com/office/drawing/2014/chart" uri="{C3380CC4-5D6E-409C-BE32-E72D297353CC}">
              <c16:uniqueId val="{00000001-9FB9-4E6D-9674-7AB062E4B9E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36</c:v>
                </c:pt>
                <c:pt idx="1">
                  <c:v>36</c:v>
                </c:pt>
                <c:pt idx="2">
                  <c:v>36</c:v>
                </c:pt>
                <c:pt idx="3">
                  <c:v>36</c:v>
                </c:pt>
                <c:pt idx="4">
                  <c:v>36</c:v>
                </c:pt>
              </c:numCache>
            </c:numRef>
          </c:val>
          <c:extLst>
            <c:ext xmlns:c16="http://schemas.microsoft.com/office/drawing/2014/chart" uri="{C3380CC4-5D6E-409C-BE32-E72D297353CC}">
              <c16:uniqueId val="{00000000-7F14-4E22-B2C4-1EBD7EB77A1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50.56</c:v>
                </c:pt>
                <c:pt idx="1">
                  <c:v>47.35</c:v>
                </c:pt>
                <c:pt idx="2">
                  <c:v>46.36</c:v>
                </c:pt>
                <c:pt idx="3">
                  <c:v>46.45</c:v>
                </c:pt>
                <c:pt idx="4">
                  <c:v>45.36</c:v>
                </c:pt>
              </c:numCache>
            </c:numRef>
          </c:val>
          <c:smooth val="0"/>
          <c:extLst>
            <c:ext xmlns:c16="http://schemas.microsoft.com/office/drawing/2014/chart" uri="{C3380CC4-5D6E-409C-BE32-E72D297353CC}">
              <c16:uniqueId val="{00000001-7F14-4E22-B2C4-1EBD7EB77A1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15FF-4A10-A120-09C7C1AE462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83.85</c:v>
                </c:pt>
                <c:pt idx="1">
                  <c:v>81.209999999999994</c:v>
                </c:pt>
                <c:pt idx="2">
                  <c:v>83.08</c:v>
                </c:pt>
                <c:pt idx="3">
                  <c:v>82.61</c:v>
                </c:pt>
                <c:pt idx="4">
                  <c:v>82.21</c:v>
                </c:pt>
              </c:numCache>
            </c:numRef>
          </c:val>
          <c:smooth val="0"/>
          <c:extLst>
            <c:ext xmlns:c16="http://schemas.microsoft.com/office/drawing/2014/chart" uri="{C3380CC4-5D6E-409C-BE32-E72D297353CC}">
              <c16:uniqueId val="{00000001-15FF-4A10-A120-09C7C1AE462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【93.47】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【881.57】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【339.86】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58"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新潟県　魚沼市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個別排水処理</v>
      </c>
      <c r="Q8" s="65"/>
      <c r="R8" s="65"/>
      <c r="S8" s="65"/>
      <c r="T8" s="65"/>
      <c r="U8" s="65"/>
      <c r="V8" s="65"/>
      <c r="W8" s="65" t="str">
        <f>データ!L6</f>
        <v>L2</v>
      </c>
      <c r="X8" s="65"/>
      <c r="Y8" s="65"/>
      <c r="Z8" s="65"/>
      <c r="AA8" s="65"/>
      <c r="AB8" s="65"/>
      <c r="AC8" s="65"/>
      <c r="AD8" s="66" t="str">
        <f>データ!$M$6</f>
        <v>非設置</v>
      </c>
      <c r="AE8" s="66"/>
      <c r="AF8" s="66"/>
      <c r="AG8" s="66"/>
      <c r="AH8" s="66"/>
      <c r="AI8" s="66"/>
      <c r="AJ8" s="66"/>
      <c r="AK8" s="3"/>
      <c r="AL8" s="46">
        <f>データ!S6</f>
        <v>33722</v>
      </c>
      <c r="AM8" s="46"/>
      <c r="AN8" s="46"/>
      <c r="AO8" s="46"/>
      <c r="AP8" s="46"/>
      <c r="AQ8" s="46"/>
      <c r="AR8" s="46"/>
      <c r="AS8" s="46"/>
      <c r="AT8" s="45">
        <f>データ!T6</f>
        <v>946.76</v>
      </c>
      <c r="AU8" s="45"/>
      <c r="AV8" s="45"/>
      <c r="AW8" s="45"/>
      <c r="AX8" s="45"/>
      <c r="AY8" s="45"/>
      <c r="AZ8" s="45"/>
      <c r="BA8" s="45"/>
      <c r="BB8" s="45">
        <f>データ!U6</f>
        <v>35.619999999999997</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31.12</v>
      </c>
      <c r="J10" s="45"/>
      <c r="K10" s="45"/>
      <c r="L10" s="45"/>
      <c r="M10" s="45"/>
      <c r="N10" s="45"/>
      <c r="O10" s="45"/>
      <c r="P10" s="45">
        <f>データ!P6</f>
        <v>0.09</v>
      </c>
      <c r="Q10" s="45"/>
      <c r="R10" s="45"/>
      <c r="S10" s="45"/>
      <c r="T10" s="45"/>
      <c r="U10" s="45"/>
      <c r="V10" s="45"/>
      <c r="W10" s="45">
        <f>データ!Q6</f>
        <v>100</v>
      </c>
      <c r="X10" s="45"/>
      <c r="Y10" s="45"/>
      <c r="Z10" s="45"/>
      <c r="AA10" s="45"/>
      <c r="AB10" s="45"/>
      <c r="AC10" s="45"/>
      <c r="AD10" s="46">
        <f>データ!R6</f>
        <v>4114</v>
      </c>
      <c r="AE10" s="46"/>
      <c r="AF10" s="46"/>
      <c r="AG10" s="46"/>
      <c r="AH10" s="46"/>
      <c r="AI10" s="46"/>
      <c r="AJ10" s="46"/>
      <c r="AK10" s="2"/>
      <c r="AL10" s="46">
        <f>データ!V6</f>
        <v>30</v>
      </c>
      <c r="AM10" s="46"/>
      <c r="AN10" s="46"/>
      <c r="AO10" s="46"/>
      <c r="AP10" s="46"/>
      <c r="AQ10" s="46"/>
      <c r="AR10" s="46"/>
      <c r="AS10" s="46"/>
      <c r="AT10" s="45">
        <f>データ!W6</f>
        <v>0.01</v>
      </c>
      <c r="AU10" s="45"/>
      <c r="AV10" s="45"/>
      <c r="AW10" s="45"/>
      <c r="AX10" s="45"/>
      <c r="AY10" s="45"/>
      <c r="AZ10" s="45"/>
      <c r="BA10" s="45"/>
      <c r="BB10" s="45">
        <f>データ!X6</f>
        <v>3000</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113</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0" t="s">
        <v>115</v>
      </c>
      <c r="BM66" s="81"/>
      <c r="BN66" s="81"/>
      <c r="BO66" s="81"/>
      <c r="BP66" s="81"/>
      <c r="BQ66" s="81"/>
      <c r="BR66" s="81"/>
      <c r="BS66" s="81"/>
      <c r="BT66" s="81"/>
      <c r="BU66" s="81"/>
      <c r="BV66" s="81"/>
      <c r="BW66" s="81"/>
      <c r="BX66" s="81"/>
      <c r="BY66" s="81"/>
      <c r="BZ66" s="8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0"/>
      <c r="BM67" s="81"/>
      <c r="BN67" s="81"/>
      <c r="BO67" s="81"/>
      <c r="BP67" s="81"/>
      <c r="BQ67" s="81"/>
      <c r="BR67" s="81"/>
      <c r="BS67" s="81"/>
      <c r="BT67" s="81"/>
      <c r="BU67" s="81"/>
      <c r="BV67" s="81"/>
      <c r="BW67" s="81"/>
      <c r="BX67" s="81"/>
      <c r="BY67" s="81"/>
      <c r="BZ67" s="8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0"/>
      <c r="BM68" s="81"/>
      <c r="BN68" s="81"/>
      <c r="BO68" s="81"/>
      <c r="BP68" s="81"/>
      <c r="BQ68" s="81"/>
      <c r="BR68" s="81"/>
      <c r="BS68" s="81"/>
      <c r="BT68" s="81"/>
      <c r="BU68" s="81"/>
      <c r="BV68" s="81"/>
      <c r="BW68" s="81"/>
      <c r="BX68" s="81"/>
      <c r="BY68" s="81"/>
      <c r="BZ68" s="8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0"/>
      <c r="BM69" s="81"/>
      <c r="BN69" s="81"/>
      <c r="BO69" s="81"/>
      <c r="BP69" s="81"/>
      <c r="BQ69" s="81"/>
      <c r="BR69" s="81"/>
      <c r="BS69" s="81"/>
      <c r="BT69" s="81"/>
      <c r="BU69" s="81"/>
      <c r="BV69" s="81"/>
      <c r="BW69" s="81"/>
      <c r="BX69" s="81"/>
      <c r="BY69" s="81"/>
      <c r="BZ69" s="8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0"/>
      <c r="BM70" s="81"/>
      <c r="BN70" s="81"/>
      <c r="BO70" s="81"/>
      <c r="BP70" s="81"/>
      <c r="BQ70" s="81"/>
      <c r="BR70" s="81"/>
      <c r="BS70" s="81"/>
      <c r="BT70" s="81"/>
      <c r="BU70" s="81"/>
      <c r="BV70" s="81"/>
      <c r="BW70" s="81"/>
      <c r="BX70" s="81"/>
      <c r="BY70" s="81"/>
      <c r="BZ70" s="8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0"/>
      <c r="BM71" s="81"/>
      <c r="BN71" s="81"/>
      <c r="BO71" s="81"/>
      <c r="BP71" s="81"/>
      <c r="BQ71" s="81"/>
      <c r="BR71" s="81"/>
      <c r="BS71" s="81"/>
      <c r="BT71" s="81"/>
      <c r="BU71" s="81"/>
      <c r="BV71" s="81"/>
      <c r="BW71" s="81"/>
      <c r="BX71" s="81"/>
      <c r="BY71" s="81"/>
      <c r="BZ71" s="8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0"/>
      <c r="BM72" s="81"/>
      <c r="BN72" s="81"/>
      <c r="BO72" s="81"/>
      <c r="BP72" s="81"/>
      <c r="BQ72" s="81"/>
      <c r="BR72" s="81"/>
      <c r="BS72" s="81"/>
      <c r="BT72" s="81"/>
      <c r="BU72" s="81"/>
      <c r="BV72" s="81"/>
      <c r="BW72" s="81"/>
      <c r="BX72" s="81"/>
      <c r="BY72" s="81"/>
      <c r="BZ72" s="8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0"/>
      <c r="BM73" s="81"/>
      <c r="BN73" s="81"/>
      <c r="BO73" s="81"/>
      <c r="BP73" s="81"/>
      <c r="BQ73" s="81"/>
      <c r="BR73" s="81"/>
      <c r="BS73" s="81"/>
      <c r="BT73" s="81"/>
      <c r="BU73" s="81"/>
      <c r="BV73" s="81"/>
      <c r="BW73" s="81"/>
      <c r="BX73" s="81"/>
      <c r="BY73" s="81"/>
      <c r="BZ73" s="8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0"/>
      <c r="BM74" s="81"/>
      <c r="BN74" s="81"/>
      <c r="BO74" s="81"/>
      <c r="BP74" s="81"/>
      <c r="BQ74" s="81"/>
      <c r="BR74" s="81"/>
      <c r="BS74" s="81"/>
      <c r="BT74" s="81"/>
      <c r="BU74" s="81"/>
      <c r="BV74" s="81"/>
      <c r="BW74" s="81"/>
      <c r="BX74" s="81"/>
      <c r="BY74" s="81"/>
      <c r="BZ74" s="8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0"/>
      <c r="BM75" s="81"/>
      <c r="BN75" s="81"/>
      <c r="BO75" s="81"/>
      <c r="BP75" s="81"/>
      <c r="BQ75" s="81"/>
      <c r="BR75" s="81"/>
      <c r="BS75" s="81"/>
      <c r="BT75" s="81"/>
      <c r="BU75" s="81"/>
      <c r="BV75" s="81"/>
      <c r="BW75" s="81"/>
      <c r="BX75" s="81"/>
      <c r="BY75" s="81"/>
      <c r="BZ75" s="8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0"/>
      <c r="BM76" s="81"/>
      <c r="BN76" s="81"/>
      <c r="BO76" s="81"/>
      <c r="BP76" s="81"/>
      <c r="BQ76" s="81"/>
      <c r="BR76" s="81"/>
      <c r="BS76" s="81"/>
      <c r="BT76" s="81"/>
      <c r="BU76" s="81"/>
      <c r="BV76" s="81"/>
      <c r="BW76" s="81"/>
      <c r="BX76" s="81"/>
      <c r="BY76" s="81"/>
      <c r="BZ76" s="8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0"/>
      <c r="BM77" s="81"/>
      <c r="BN77" s="81"/>
      <c r="BO77" s="81"/>
      <c r="BP77" s="81"/>
      <c r="BQ77" s="81"/>
      <c r="BR77" s="81"/>
      <c r="BS77" s="81"/>
      <c r="BT77" s="81"/>
      <c r="BU77" s="81"/>
      <c r="BV77" s="81"/>
      <c r="BW77" s="81"/>
      <c r="BX77" s="81"/>
      <c r="BY77" s="81"/>
      <c r="BZ77" s="8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0"/>
      <c r="BM78" s="81"/>
      <c r="BN78" s="81"/>
      <c r="BO78" s="81"/>
      <c r="BP78" s="81"/>
      <c r="BQ78" s="81"/>
      <c r="BR78" s="81"/>
      <c r="BS78" s="81"/>
      <c r="BT78" s="81"/>
      <c r="BU78" s="81"/>
      <c r="BV78" s="81"/>
      <c r="BW78" s="81"/>
      <c r="BX78" s="81"/>
      <c r="BY78" s="81"/>
      <c r="BZ78" s="8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0"/>
      <c r="BM79" s="81"/>
      <c r="BN79" s="81"/>
      <c r="BO79" s="81"/>
      <c r="BP79" s="81"/>
      <c r="BQ79" s="81"/>
      <c r="BR79" s="81"/>
      <c r="BS79" s="81"/>
      <c r="BT79" s="81"/>
      <c r="BU79" s="81"/>
      <c r="BV79" s="81"/>
      <c r="BW79" s="81"/>
      <c r="BX79" s="81"/>
      <c r="BY79" s="81"/>
      <c r="BZ79" s="8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0"/>
      <c r="BM80" s="81"/>
      <c r="BN80" s="81"/>
      <c r="BO80" s="81"/>
      <c r="BP80" s="81"/>
      <c r="BQ80" s="81"/>
      <c r="BR80" s="81"/>
      <c r="BS80" s="81"/>
      <c r="BT80" s="81"/>
      <c r="BU80" s="81"/>
      <c r="BV80" s="81"/>
      <c r="BW80" s="81"/>
      <c r="BX80" s="81"/>
      <c r="BY80" s="81"/>
      <c r="BZ80" s="8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0"/>
      <c r="BM81" s="81"/>
      <c r="BN81" s="81"/>
      <c r="BO81" s="81"/>
      <c r="BP81" s="81"/>
      <c r="BQ81" s="81"/>
      <c r="BR81" s="81"/>
      <c r="BS81" s="81"/>
      <c r="BT81" s="81"/>
      <c r="BU81" s="81"/>
      <c r="BV81" s="81"/>
      <c r="BW81" s="81"/>
      <c r="BX81" s="81"/>
      <c r="BY81" s="81"/>
      <c r="BZ81" s="8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3"/>
      <c r="BM82" s="84"/>
      <c r="BN82" s="84"/>
      <c r="BO82" s="84"/>
      <c r="BP82" s="84"/>
      <c r="BQ82" s="84"/>
      <c r="BR82" s="84"/>
      <c r="BS82" s="84"/>
      <c r="BT82" s="84"/>
      <c r="BU82" s="84"/>
      <c r="BV82" s="84"/>
      <c r="BW82" s="84"/>
      <c r="BX82" s="84"/>
      <c r="BY82" s="84"/>
      <c r="BZ82" s="85"/>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【93.47】</v>
      </c>
      <c r="F85" s="12" t="str">
        <f>データ!AT6</f>
        <v>【264.35】</v>
      </c>
      <c r="G85" s="12" t="str">
        <f>データ!BE6</f>
        <v>【155.91】</v>
      </c>
      <c r="H85" s="12" t="str">
        <f>データ!BP6</f>
        <v>【881.57】</v>
      </c>
      <c r="I85" s="12" t="str">
        <f>データ!CA6</f>
        <v>【46.46】</v>
      </c>
      <c r="J85" s="12" t="str">
        <f>データ!CL6</f>
        <v>【339.86】</v>
      </c>
      <c r="K85" s="12" t="str">
        <f>データ!CW6</f>
        <v>【45.78】</v>
      </c>
      <c r="L85" s="12" t="str">
        <f>データ!DH6</f>
        <v>【81.82】</v>
      </c>
      <c r="M85" s="12" t="str">
        <f>データ!DS6</f>
        <v>【39.37】</v>
      </c>
      <c r="N85" s="12" t="str">
        <f>データ!ED6</f>
        <v>【-】</v>
      </c>
      <c r="O85" s="12" t="str">
        <f>データ!EO6</f>
        <v>【-】</v>
      </c>
    </row>
  </sheetData>
  <sheetProtection algorithmName="SHA-512" hashValue="lqbnAjW60RDeTbUwWUrCMvuXLRckKSLeQy261vY5w2TgENztS5I87GTlNAiMCKMxwCHoOQ6fX2RdSiYAKB2NjQ==" saltValue="nzRaVz3aHqTJm/vmZil45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152251</v>
      </c>
      <c r="D6" s="19">
        <f t="shared" si="3"/>
        <v>46</v>
      </c>
      <c r="E6" s="19">
        <f t="shared" si="3"/>
        <v>18</v>
      </c>
      <c r="F6" s="19">
        <f t="shared" si="3"/>
        <v>1</v>
      </c>
      <c r="G6" s="19">
        <f t="shared" si="3"/>
        <v>0</v>
      </c>
      <c r="H6" s="19" t="str">
        <f t="shared" si="3"/>
        <v>新潟県　魚沼市</v>
      </c>
      <c r="I6" s="19" t="str">
        <f t="shared" si="3"/>
        <v>法適用</v>
      </c>
      <c r="J6" s="19" t="str">
        <f t="shared" si="3"/>
        <v>下水道事業</v>
      </c>
      <c r="K6" s="19" t="str">
        <f t="shared" si="3"/>
        <v>個別排水処理</v>
      </c>
      <c r="L6" s="19" t="str">
        <f t="shared" si="3"/>
        <v>L2</v>
      </c>
      <c r="M6" s="19" t="str">
        <f t="shared" si="3"/>
        <v>非設置</v>
      </c>
      <c r="N6" s="20" t="str">
        <f t="shared" si="3"/>
        <v>-</v>
      </c>
      <c r="O6" s="20">
        <f t="shared" si="3"/>
        <v>31.12</v>
      </c>
      <c r="P6" s="20">
        <f t="shared" si="3"/>
        <v>0.09</v>
      </c>
      <c r="Q6" s="20">
        <f t="shared" si="3"/>
        <v>100</v>
      </c>
      <c r="R6" s="20">
        <f t="shared" si="3"/>
        <v>4114</v>
      </c>
      <c r="S6" s="20">
        <f t="shared" si="3"/>
        <v>33722</v>
      </c>
      <c r="T6" s="20">
        <f t="shared" si="3"/>
        <v>946.76</v>
      </c>
      <c r="U6" s="20">
        <f t="shared" si="3"/>
        <v>35.619999999999997</v>
      </c>
      <c r="V6" s="20">
        <f t="shared" si="3"/>
        <v>30</v>
      </c>
      <c r="W6" s="20">
        <f t="shared" si="3"/>
        <v>0.01</v>
      </c>
      <c r="X6" s="20">
        <f t="shared" si="3"/>
        <v>3000</v>
      </c>
      <c r="Y6" s="21">
        <f>IF(Y7="",NA(),Y7)</f>
        <v>81.040000000000006</v>
      </c>
      <c r="Z6" s="21">
        <f t="shared" ref="Z6:AH6" si="4">IF(Z7="",NA(),Z7)</f>
        <v>77.739999999999995</v>
      </c>
      <c r="AA6" s="21">
        <f t="shared" si="4"/>
        <v>74.61</v>
      </c>
      <c r="AB6" s="21">
        <f t="shared" si="4"/>
        <v>65.34</v>
      </c>
      <c r="AC6" s="21">
        <f t="shared" si="4"/>
        <v>43.18</v>
      </c>
      <c r="AD6" s="21">
        <f t="shared" si="4"/>
        <v>86.84</v>
      </c>
      <c r="AE6" s="21">
        <f t="shared" si="4"/>
        <v>89.75</v>
      </c>
      <c r="AF6" s="21">
        <f t="shared" si="4"/>
        <v>96.14</v>
      </c>
      <c r="AG6" s="21">
        <f t="shared" si="4"/>
        <v>95.6</v>
      </c>
      <c r="AH6" s="21">
        <f t="shared" si="4"/>
        <v>93.57</v>
      </c>
      <c r="AI6" s="20" t="str">
        <f>IF(AI7="","",IF(AI7="-","【-】","【"&amp;SUBSTITUTE(TEXT(AI7,"#,##0.00"),"-","△")&amp;"】"))</f>
        <v>【93.47】</v>
      </c>
      <c r="AJ6" s="21">
        <f>IF(AJ7="",NA(),AJ7)</f>
        <v>1453.79</v>
      </c>
      <c r="AK6" s="21">
        <f t="shared" ref="AK6:AS6" si="5">IF(AK7="",NA(),AK7)</f>
        <v>1709.75</v>
      </c>
      <c r="AL6" s="21">
        <f t="shared" si="5"/>
        <v>1922.96</v>
      </c>
      <c r="AM6" s="21">
        <f t="shared" si="5"/>
        <v>2217.2399999999998</v>
      </c>
      <c r="AN6" s="21">
        <f t="shared" si="5"/>
        <v>2737.89</v>
      </c>
      <c r="AO6" s="21">
        <f t="shared" si="5"/>
        <v>254.32</v>
      </c>
      <c r="AP6" s="21">
        <f t="shared" si="5"/>
        <v>249.76</v>
      </c>
      <c r="AQ6" s="21">
        <f t="shared" si="5"/>
        <v>237</v>
      </c>
      <c r="AR6" s="21">
        <f t="shared" si="5"/>
        <v>257.23</v>
      </c>
      <c r="AS6" s="21">
        <f t="shared" si="5"/>
        <v>293.54000000000002</v>
      </c>
      <c r="AT6" s="20" t="str">
        <f>IF(AT7="","",IF(AT7="-","【-】","【"&amp;SUBSTITUTE(TEXT(AT7,"#,##0.00"),"-","△")&amp;"】"))</f>
        <v>【264.35】</v>
      </c>
      <c r="AU6" s="21">
        <f>IF(AU7="",NA(),AU7)</f>
        <v>739.31</v>
      </c>
      <c r="AV6" s="21">
        <f t="shared" ref="AV6:BD6" si="6">IF(AV7="",NA(),AV7)</f>
        <v>740.77</v>
      </c>
      <c r="AW6" s="21">
        <f t="shared" si="6"/>
        <v>705.59</v>
      </c>
      <c r="AX6" s="21">
        <f t="shared" si="6"/>
        <v>684.2</v>
      </c>
      <c r="AY6" s="21">
        <f t="shared" si="6"/>
        <v>595.13</v>
      </c>
      <c r="AZ6" s="21">
        <f t="shared" si="6"/>
        <v>277.89</v>
      </c>
      <c r="BA6" s="21">
        <f t="shared" si="6"/>
        <v>256.37</v>
      </c>
      <c r="BB6" s="21">
        <f t="shared" si="6"/>
        <v>135.35</v>
      </c>
      <c r="BC6" s="21">
        <f t="shared" si="6"/>
        <v>150.91999999999999</v>
      </c>
      <c r="BD6" s="21">
        <f t="shared" si="6"/>
        <v>151.72</v>
      </c>
      <c r="BE6" s="20" t="str">
        <f>IF(BE7="","",IF(BE7="-","【-】","【"&amp;SUBSTITUTE(TEXT(BE7,"#,##0.00"),"-","△")&amp;"】"))</f>
        <v>【155.91】</v>
      </c>
      <c r="BF6" s="21">
        <f>IF(BF7="",NA(),BF7)</f>
        <v>363.72</v>
      </c>
      <c r="BG6" s="21">
        <f t="shared" ref="BG6:BO6" si="7">IF(BG7="",NA(),BG7)</f>
        <v>347.6</v>
      </c>
      <c r="BH6" s="21">
        <f t="shared" si="7"/>
        <v>315.64</v>
      </c>
      <c r="BI6" s="21">
        <f t="shared" si="7"/>
        <v>291.20999999999998</v>
      </c>
      <c r="BJ6" s="21">
        <f t="shared" si="7"/>
        <v>272.64</v>
      </c>
      <c r="BK6" s="21">
        <f t="shared" si="7"/>
        <v>855.65</v>
      </c>
      <c r="BL6" s="21">
        <f t="shared" si="7"/>
        <v>862.99</v>
      </c>
      <c r="BM6" s="21">
        <f t="shared" si="7"/>
        <v>782.91</v>
      </c>
      <c r="BN6" s="21">
        <f t="shared" si="7"/>
        <v>783.21</v>
      </c>
      <c r="BO6" s="21">
        <f t="shared" si="7"/>
        <v>902.04</v>
      </c>
      <c r="BP6" s="20" t="str">
        <f>IF(BP7="","",IF(BP7="-","【-】","【"&amp;SUBSTITUTE(TEXT(BP7,"#,##0.00"),"-","△")&amp;"】"))</f>
        <v>【881.57】</v>
      </c>
      <c r="BQ6" s="21">
        <f>IF(BQ7="",NA(),BQ7)</f>
        <v>39.700000000000003</v>
      </c>
      <c r="BR6" s="21">
        <f t="shared" ref="BR6:BZ6" si="8">IF(BR7="",NA(),BR7)</f>
        <v>34.93</v>
      </c>
      <c r="BS6" s="21">
        <f t="shared" si="8"/>
        <v>31.78</v>
      </c>
      <c r="BT6" s="21">
        <f t="shared" si="8"/>
        <v>30.8</v>
      </c>
      <c r="BU6" s="21">
        <f t="shared" si="8"/>
        <v>29.01</v>
      </c>
      <c r="BV6" s="21">
        <f t="shared" si="8"/>
        <v>52.23</v>
      </c>
      <c r="BW6" s="21">
        <f t="shared" si="8"/>
        <v>50.06</v>
      </c>
      <c r="BX6" s="21">
        <f t="shared" si="8"/>
        <v>49.38</v>
      </c>
      <c r="BY6" s="21">
        <f t="shared" si="8"/>
        <v>48.53</v>
      </c>
      <c r="BZ6" s="21">
        <f t="shared" si="8"/>
        <v>46.11</v>
      </c>
      <c r="CA6" s="20" t="str">
        <f>IF(CA7="","",IF(CA7="-","【-】","【"&amp;SUBSTITUTE(TEXT(CA7,"#,##0.00"),"-","△")&amp;"】"))</f>
        <v>【46.46】</v>
      </c>
      <c r="CB6" s="21">
        <f>IF(CB7="",NA(),CB7)</f>
        <v>522.24</v>
      </c>
      <c r="CC6" s="21">
        <f t="shared" ref="CC6:CK6" si="9">IF(CC7="",NA(),CC7)</f>
        <v>602.42999999999995</v>
      </c>
      <c r="CD6" s="21">
        <f t="shared" si="9"/>
        <v>584.91</v>
      </c>
      <c r="CE6" s="21">
        <f t="shared" si="9"/>
        <v>692.28</v>
      </c>
      <c r="CF6" s="21">
        <f t="shared" si="9"/>
        <v>743.92</v>
      </c>
      <c r="CG6" s="21">
        <f t="shared" si="9"/>
        <v>294.05</v>
      </c>
      <c r="CH6" s="21">
        <f t="shared" si="9"/>
        <v>309.22000000000003</v>
      </c>
      <c r="CI6" s="21">
        <f t="shared" si="9"/>
        <v>316.97000000000003</v>
      </c>
      <c r="CJ6" s="21">
        <f t="shared" si="9"/>
        <v>326.17</v>
      </c>
      <c r="CK6" s="21">
        <f t="shared" si="9"/>
        <v>336.93</v>
      </c>
      <c r="CL6" s="20" t="str">
        <f>IF(CL7="","",IF(CL7="-","【-】","【"&amp;SUBSTITUTE(TEXT(CL7,"#,##0.00"),"-","△")&amp;"】"))</f>
        <v>【339.86】</v>
      </c>
      <c r="CM6" s="21">
        <f>IF(CM7="",NA(),CM7)</f>
        <v>36</v>
      </c>
      <c r="CN6" s="21">
        <f t="shared" ref="CN6:CV6" si="10">IF(CN7="",NA(),CN7)</f>
        <v>36</v>
      </c>
      <c r="CO6" s="21">
        <f t="shared" si="10"/>
        <v>36</v>
      </c>
      <c r="CP6" s="21">
        <f t="shared" si="10"/>
        <v>36</v>
      </c>
      <c r="CQ6" s="21">
        <f t="shared" si="10"/>
        <v>36</v>
      </c>
      <c r="CR6" s="21">
        <f t="shared" si="10"/>
        <v>50.56</v>
      </c>
      <c r="CS6" s="21">
        <f t="shared" si="10"/>
        <v>47.35</v>
      </c>
      <c r="CT6" s="21">
        <f t="shared" si="10"/>
        <v>46.36</v>
      </c>
      <c r="CU6" s="21">
        <f t="shared" si="10"/>
        <v>46.45</v>
      </c>
      <c r="CV6" s="21">
        <f t="shared" si="10"/>
        <v>45.36</v>
      </c>
      <c r="CW6" s="20" t="str">
        <f>IF(CW7="","",IF(CW7="-","【-】","【"&amp;SUBSTITUTE(TEXT(CW7,"#,##0.00"),"-","△")&amp;"】"))</f>
        <v>【45.78】</v>
      </c>
      <c r="CX6" s="21">
        <f>IF(CX7="",NA(),CX7)</f>
        <v>100</v>
      </c>
      <c r="CY6" s="21">
        <f t="shared" ref="CY6:DG6" si="11">IF(CY7="",NA(),CY7)</f>
        <v>100</v>
      </c>
      <c r="CZ6" s="21">
        <f t="shared" si="11"/>
        <v>100</v>
      </c>
      <c r="DA6" s="21">
        <f t="shared" si="11"/>
        <v>100</v>
      </c>
      <c r="DB6" s="21">
        <f t="shared" si="11"/>
        <v>100</v>
      </c>
      <c r="DC6" s="21">
        <f t="shared" si="11"/>
        <v>83.85</v>
      </c>
      <c r="DD6" s="21">
        <f t="shared" si="11"/>
        <v>81.209999999999994</v>
      </c>
      <c r="DE6" s="21">
        <f t="shared" si="11"/>
        <v>83.08</v>
      </c>
      <c r="DF6" s="21">
        <f t="shared" si="11"/>
        <v>82.61</v>
      </c>
      <c r="DG6" s="21">
        <f t="shared" si="11"/>
        <v>82.21</v>
      </c>
      <c r="DH6" s="20" t="str">
        <f>IF(DH7="","",IF(DH7="-","【-】","【"&amp;SUBSTITUTE(TEXT(DH7,"#,##0.00"),"-","△")&amp;"】"))</f>
        <v>【81.82】</v>
      </c>
      <c r="DI6" s="21">
        <f>IF(DI7="",NA(),DI7)</f>
        <v>78.400000000000006</v>
      </c>
      <c r="DJ6" s="21">
        <f t="shared" ref="DJ6:DR6" si="12">IF(DJ7="",NA(),DJ7)</f>
        <v>84.68</v>
      </c>
      <c r="DK6" s="21">
        <f t="shared" si="12"/>
        <v>90.09</v>
      </c>
      <c r="DL6" s="21">
        <f t="shared" si="12"/>
        <v>93.47</v>
      </c>
      <c r="DM6" s="21">
        <f t="shared" si="12"/>
        <v>93.95</v>
      </c>
      <c r="DN6" s="21">
        <f t="shared" si="12"/>
        <v>44.22</v>
      </c>
      <c r="DO6" s="21">
        <f t="shared" si="12"/>
        <v>39.64</v>
      </c>
      <c r="DP6" s="21">
        <f t="shared" si="12"/>
        <v>33.75</v>
      </c>
      <c r="DQ6" s="21">
        <f t="shared" si="12"/>
        <v>36.21</v>
      </c>
      <c r="DR6" s="21">
        <f t="shared" si="12"/>
        <v>39.69</v>
      </c>
      <c r="DS6" s="20" t="str">
        <f>IF(DS7="","",IF(DS7="-","【-】","【"&amp;SUBSTITUTE(TEXT(DS7,"#,##0.00"),"-","△")&amp;"】"))</f>
        <v>【39.37】</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2022</v>
      </c>
      <c r="C7" s="23">
        <v>152251</v>
      </c>
      <c r="D7" s="23">
        <v>46</v>
      </c>
      <c r="E7" s="23">
        <v>18</v>
      </c>
      <c r="F7" s="23">
        <v>1</v>
      </c>
      <c r="G7" s="23">
        <v>0</v>
      </c>
      <c r="H7" s="23" t="s">
        <v>96</v>
      </c>
      <c r="I7" s="23" t="s">
        <v>97</v>
      </c>
      <c r="J7" s="23" t="s">
        <v>98</v>
      </c>
      <c r="K7" s="23" t="s">
        <v>99</v>
      </c>
      <c r="L7" s="23" t="s">
        <v>100</v>
      </c>
      <c r="M7" s="23" t="s">
        <v>101</v>
      </c>
      <c r="N7" s="24" t="s">
        <v>102</v>
      </c>
      <c r="O7" s="24">
        <v>31.12</v>
      </c>
      <c r="P7" s="24">
        <v>0.09</v>
      </c>
      <c r="Q7" s="24">
        <v>100</v>
      </c>
      <c r="R7" s="24">
        <v>4114</v>
      </c>
      <c r="S7" s="24">
        <v>33722</v>
      </c>
      <c r="T7" s="24">
        <v>946.76</v>
      </c>
      <c r="U7" s="24">
        <v>35.619999999999997</v>
      </c>
      <c r="V7" s="24">
        <v>30</v>
      </c>
      <c r="W7" s="24">
        <v>0.01</v>
      </c>
      <c r="X7" s="24">
        <v>3000</v>
      </c>
      <c r="Y7" s="24">
        <v>81.040000000000006</v>
      </c>
      <c r="Z7" s="24">
        <v>77.739999999999995</v>
      </c>
      <c r="AA7" s="24">
        <v>74.61</v>
      </c>
      <c r="AB7" s="24">
        <v>65.34</v>
      </c>
      <c r="AC7" s="24">
        <v>43.18</v>
      </c>
      <c r="AD7" s="24">
        <v>86.84</v>
      </c>
      <c r="AE7" s="24">
        <v>89.75</v>
      </c>
      <c r="AF7" s="24">
        <v>96.14</v>
      </c>
      <c r="AG7" s="24">
        <v>95.6</v>
      </c>
      <c r="AH7" s="24">
        <v>93.57</v>
      </c>
      <c r="AI7" s="24">
        <v>93.47</v>
      </c>
      <c r="AJ7" s="24">
        <v>1453.79</v>
      </c>
      <c r="AK7" s="24">
        <v>1709.75</v>
      </c>
      <c r="AL7" s="24">
        <v>1922.96</v>
      </c>
      <c r="AM7" s="24">
        <v>2217.2399999999998</v>
      </c>
      <c r="AN7" s="24">
        <v>2737.89</v>
      </c>
      <c r="AO7" s="24">
        <v>254.32</v>
      </c>
      <c r="AP7" s="24">
        <v>249.76</v>
      </c>
      <c r="AQ7" s="24">
        <v>237</v>
      </c>
      <c r="AR7" s="24">
        <v>257.23</v>
      </c>
      <c r="AS7" s="24">
        <v>293.54000000000002</v>
      </c>
      <c r="AT7" s="24">
        <v>264.35000000000002</v>
      </c>
      <c r="AU7" s="24">
        <v>739.31</v>
      </c>
      <c r="AV7" s="24">
        <v>740.77</v>
      </c>
      <c r="AW7" s="24">
        <v>705.59</v>
      </c>
      <c r="AX7" s="24">
        <v>684.2</v>
      </c>
      <c r="AY7" s="24">
        <v>595.13</v>
      </c>
      <c r="AZ7" s="24">
        <v>277.89</v>
      </c>
      <c r="BA7" s="24">
        <v>256.37</v>
      </c>
      <c r="BB7" s="24">
        <v>135.35</v>
      </c>
      <c r="BC7" s="24">
        <v>150.91999999999999</v>
      </c>
      <c r="BD7" s="24">
        <v>151.72</v>
      </c>
      <c r="BE7" s="24">
        <v>155.91</v>
      </c>
      <c r="BF7" s="24">
        <v>363.72</v>
      </c>
      <c r="BG7" s="24">
        <v>347.6</v>
      </c>
      <c r="BH7" s="24">
        <v>315.64</v>
      </c>
      <c r="BI7" s="24">
        <v>291.20999999999998</v>
      </c>
      <c r="BJ7" s="24">
        <v>272.64</v>
      </c>
      <c r="BK7" s="24">
        <v>855.65</v>
      </c>
      <c r="BL7" s="24">
        <v>862.99</v>
      </c>
      <c r="BM7" s="24">
        <v>782.91</v>
      </c>
      <c r="BN7" s="24">
        <v>783.21</v>
      </c>
      <c r="BO7" s="24">
        <v>902.04</v>
      </c>
      <c r="BP7" s="24">
        <v>881.57</v>
      </c>
      <c r="BQ7" s="24">
        <v>39.700000000000003</v>
      </c>
      <c r="BR7" s="24">
        <v>34.93</v>
      </c>
      <c r="BS7" s="24">
        <v>31.78</v>
      </c>
      <c r="BT7" s="24">
        <v>30.8</v>
      </c>
      <c r="BU7" s="24">
        <v>29.01</v>
      </c>
      <c r="BV7" s="24">
        <v>52.23</v>
      </c>
      <c r="BW7" s="24">
        <v>50.06</v>
      </c>
      <c r="BX7" s="24">
        <v>49.38</v>
      </c>
      <c r="BY7" s="24">
        <v>48.53</v>
      </c>
      <c r="BZ7" s="24">
        <v>46.11</v>
      </c>
      <c r="CA7" s="24">
        <v>46.46</v>
      </c>
      <c r="CB7" s="24">
        <v>522.24</v>
      </c>
      <c r="CC7" s="24">
        <v>602.42999999999995</v>
      </c>
      <c r="CD7" s="24">
        <v>584.91</v>
      </c>
      <c r="CE7" s="24">
        <v>692.28</v>
      </c>
      <c r="CF7" s="24">
        <v>743.92</v>
      </c>
      <c r="CG7" s="24">
        <v>294.05</v>
      </c>
      <c r="CH7" s="24">
        <v>309.22000000000003</v>
      </c>
      <c r="CI7" s="24">
        <v>316.97000000000003</v>
      </c>
      <c r="CJ7" s="24">
        <v>326.17</v>
      </c>
      <c r="CK7" s="24">
        <v>336.93</v>
      </c>
      <c r="CL7" s="24">
        <v>339.86</v>
      </c>
      <c r="CM7" s="24">
        <v>36</v>
      </c>
      <c r="CN7" s="24">
        <v>36</v>
      </c>
      <c r="CO7" s="24">
        <v>36</v>
      </c>
      <c r="CP7" s="24">
        <v>36</v>
      </c>
      <c r="CQ7" s="24">
        <v>36</v>
      </c>
      <c r="CR7" s="24">
        <v>50.56</v>
      </c>
      <c r="CS7" s="24">
        <v>47.35</v>
      </c>
      <c r="CT7" s="24">
        <v>46.36</v>
      </c>
      <c r="CU7" s="24">
        <v>46.45</v>
      </c>
      <c r="CV7" s="24">
        <v>45.36</v>
      </c>
      <c r="CW7" s="24">
        <v>45.78</v>
      </c>
      <c r="CX7" s="24">
        <v>100</v>
      </c>
      <c r="CY7" s="24">
        <v>100</v>
      </c>
      <c r="CZ7" s="24">
        <v>100</v>
      </c>
      <c r="DA7" s="24">
        <v>100</v>
      </c>
      <c r="DB7" s="24">
        <v>100</v>
      </c>
      <c r="DC7" s="24">
        <v>83.85</v>
      </c>
      <c r="DD7" s="24">
        <v>81.209999999999994</v>
      </c>
      <c r="DE7" s="24">
        <v>83.08</v>
      </c>
      <c r="DF7" s="24">
        <v>82.61</v>
      </c>
      <c r="DG7" s="24">
        <v>82.21</v>
      </c>
      <c r="DH7" s="24">
        <v>81.819999999999993</v>
      </c>
      <c r="DI7" s="24">
        <v>78.400000000000006</v>
      </c>
      <c r="DJ7" s="24">
        <v>84.68</v>
      </c>
      <c r="DK7" s="24">
        <v>90.09</v>
      </c>
      <c r="DL7" s="24">
        <v>93.47</v>
      </c>
      <c r="DM7" s="24">
        <v>93.95</v>
      </c>
      <c r="DN7" s="24">
        <v>44.22</v>
      </c>
      <c r="DO7" s="24">
        <v>39.64</v>
      </c>
      <c r="DP7" s="24">
        <v>33.75</v>
      </c>
      <c r="DQ7" s="24">
        <v>36.21</v>
      </c>
      <c r="DR7" s="24">
        <v>39.69</v>
      </c>
      <c r="DS7" s="24">
        <v>39.369999999999997</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U6950</cp:lastModifiedBy>
  <dcterms:created xsi:type="dcterms:W3CDTF">2023-12-12T01:08:46Z</dcterms:created>
  <dcterms:modified xsi:type="dcterms:W3CDTF">2024-01-25T02:25:00Z</dcterms:modified>
  <cp:category/>
</cp:coreProperties>
</file>