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16" windowHeight="6924"/>
  </bookViews>
  <sheets>
    <sheet name="市町村鏡（総括）" sheetId="10" r:id="rId1"/>
    <sheet name="工事内訳" sheetId="11" r:id="rId2"/>
    <sheet name="第6号 旅費交通費（1日あたり）" sheetId="25" state="hidden" r:id="rId3"/>
    <sheet name="第1号" sheetId="1" r:id="rId4"/>
    <sheet name="第1－1号" sheetId="4" r:id="rId5"/>
    <sheet name="第2号" sheetId="2" r:id="rId6"/>
    <sheet name="第3号" sheetId="3" r:id="rId7"/>
  </sheets>
  <definedNames>
    <definedName name="_xlnm.Print_Area" localSheetId="3">第1号!$A$1:$AV$28</definedName>
    <definedName name="_xlnm.Print_Area" localSheetId="5">第2号!$A$1:$AV$28</definedName>
    <definedName name="_xlnm.Print_Area" localSheetId="6">第3号!$A$1:$AV$28</definedName>
    <definedName name="_xlnm.Print_Area" localSheetId="4">'第1－1号'!$A$1:$AX$26</definedName>
    <definedName name="S1ITM001" localSheetId="0">#REF!</definedName>
    <definedName name="S1ITM006" localSheetId="0">#REF!</definedName>
    <definedName name="S1ITM068" localSheetId="0">#REF!</definedName>
    <definedName name="S1ITM017" localSheetId="0">#REF!</definedName>
    <definedName name="S1ITM002" localSheetId="0">#REF!</definedName>
    <definedName name="S1ITM003" localSheetId="0">#REF!</definedName>
    <definedName name="S1ITM004" localSheetId="0">#REF!</definedName>
    <definedName name="S1ITM005" localSheetId="0">#REF!</definedName>
    <definedName name="S1ITM007" localSheetId="0">#REF!</definedName>
    <definedName name="S1ITM008" localSheetId="0">#REF!</definedName>
    <definedName name="S1ITM009" localSheetId="0">#REF!</definedName>
    <definedName name="S1ITM013" localSheetId="0">#REF!</definedName>
    <definedName name="S1ITM014" localSheetId="0">#REF!</definedName>
    <definedName name="S1ITM015" localSheetId="0">#REF!</definedName>
    <definedName name="S1ITM016" localSheetId="0">#REF!</definedName>
    <definedName name="S1ITM069" localSheetId="0">#REF!</definedName>
    <definedName name="S1ITM020" localSheetId="0">#REF!</definedName>
    <definedName name="S1ITM021" localSheetId="0">#REF!</definedName>
    <definedName name="S1ITM022" localSheetId="0">#REF!</definedName>
    <definedName name="S1ITM040" localSheetId="0">#REF!</definedName>
    <definedName name="S1ITM041" localSheetId="0">#REF!</definedName>
    <definedName name="T1ITM031" localSheetId="0">#REF!</definedName>
    <definedName name="S1ITM044" localSheetId="0">#REF!</definedName>
    <definedName name="S1ITM050" localSheetId="0">#REF!</definedName>
    <definedName name="T2ITM001" localSheetId="0">#REF!</definedName>
    <definedName name="S1ITM051" localSheetId="0">#REF!</definedName>
    <definedName name="S1ITM052" localSheetId="0">#REF!</definedName>
    <definedName name="T2ITM003" localSheetId="0">#REF!</definedName>
    <definedName name="S1ITM053" localSheetId="0">#REF!</definedName>
    <definedName name="T1ITM023" localSheetId="0">#REF!</definedName>
    <definedName name="T2ITM002" localSheetId="0">#REF!</definedName>
    <definedName name="S1ITM054" localSheetId="0">#REF!</definedName>
    <definedName name="T2ITM005" localSheetId="0">#REF!</definedName>
    <definedName name="S1ITM060" localSheetId="0">#REF!</definedName>
    <definedName name="T2ITM013" localSheetId="0">#REF!</definedName>
    <definedName name="S1ITM061" localSheetId="0">#REF!</definedName>
    <definedName name="T2ITM012" localSheetId="0">#REF!</definedName>
    <definedName name="S1ITM062" localSheetId="0">#REF!</definedName>
    <definedName name="T2ITM011" localSheetId="0">#REF!</definedName>
    <definedName name="S1ITM063" localSheetId="0">#REF!</definedName>
    <definedName name="T2ITM010" localSheetId="0">#REF!</definedName>
    <definedName name="S1ITM064" localSheetId="0">#REF!</definedName>
    <definedName name="S1USERNM" localSheetId="0">#REF!</definedName>
    <definedName name="T1ITM014" localSheetId="0">#REF!</definedName>
    <definedName name="S1ITM065" localSheetId="0">#REF!</definedName>
    <definedName name="S1ITM070" localSheetId="0">#REF!</definedName>
    <definedName name="S1ITM071" localSheetId="0">#REF!</definedName>
    <definedName name="T2USERNM" localSheetId="0">#REF!</definedName>
    <definedName name="S1ITM066" localSheetId="0">#REF!</definedName>
    <definedName name="T2ITM015" localSheetId="0">#REF!</definedName>
    <definedName name="S1ITM067" localSheetId="0">#REF!</definedName>
    <definedName name="T2ITM014" localSheetId="0">#REF!</definedName>
    <definedName name="S1ITM072" localSheetId="0">#REF!</definedName>
    <definedName name="S1ITM073" localSheetId="0">#REF!</definedName>
    <definedName name="T2ITM004" localSheetId="0">#REF!</definedName>
    <definedName name="T2ITM006" localSheetId="0">#REF!</definedName>
    <definedName name="T2ITM007" localSheetId="0">#REF!</definedName>
    <definedName name="T2ITM008" localSheetId="0">#REF!</definedName>
    <definedName name="T2ITM009" localSheetId="0">#REF!</definedName>
    <definedName name="_xlnm._FilterDatabase" localSheetId="1" hidden="1">工事内訳!$A$2:$F$2</definedName>
    <definedName name="_xlnm.Print_Titles" localSheetId="1">工事内訳!$1:$2</definedName>
    <definedName name="_xlnm.Print_Area" localSheetId="2">'第6号 旅費交通費（1日あたり）'!$A$1:$AU$9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<sst xmlns="http://schemas.openxmlformats.org/spreadsheetml/2006/main" xmlns:r="http://schemas.openxmlformats.org/officeDocument/2006/relationships" count="165" uniqueCount="165">
  <si>
    <t>摘　　　要</t>
    <rPh sb="0" eb="1">
      <t>テキ</t>
    </rPh>
    <rPh sb="4" eb="5">
      <t>ヨウ</t>
    </rPh>
    <phoneticPr fontId="19"/>
  </si>
  <si>
    <t>技師(Ａ)</t>
    <rPh sb="0" eb="2">
      <t>ギシ</t>
    </rPh>
    <phoneticPr fontId="7"/>
  </si>
  <si>
    <t>　③返信用封筒・印刷</t>
    <rPh sb="2" eb="4">
      <t>ヘンシン</t>
    </rPh>
    <rPh sb="4" eb="5">
      <t>ヨウ</t>
    </rPh>
    <rPh sb="5" eb="7">
      <t>フウトウ</t>
    </rPh>
    <rPh sb="8" eb="10">
      <t>インサツ</t>
    </rPh>
    <phoneticPr fontId="7"/>
  </si>
  <si>
    <t>ライトバン
(1500CC)</t>
  </si>
  <si>
    <t>第</t>
    <rPh sb="0" eb="1">
      <t>ダイ</t>
    </rPh>
    <phoneticPr fontId="7"/>
  </si>
  <si>
    <t>旅費交通費（1日あたり）</t>
    <rPh sb="0" eb="2">
      <t>リョヒ</t>
    </rPh>
    <rPh sb="2" eb="5">
      <t>コウツウヒ</t>
    </rPh>
    <rPh sb="7" eb="8">
      <t>ニチ</t>
    </rPh>
    <phoneticPr fontId="7"/>
  </si>
  <si>
    <t>業務</t>
    <rPh sb="0" eb="2">
      <t>ギョウム</t>
    </rPh>
    <phoneticPr fontId="7"/>
  </si>
  <si>
    <t>技師長</t>
    <rPh sb="0" eb="3">
      <t>ギシチョウ</t>
    </rPh>
    <phoneticPr fontId="19"/>
  </si>
  <si>
    <t>金額</t>
    <rPh sb="0" eb="2">
      <t>キンガク</t>
    </rPh>
    <phoneticPr fontId="7"/>
  </si>
  <si>
    <t>一式</t>
    <rPh sb="0" eb="2">
      <t>イッシキ</t>
    </rPh>
    <phoneticPr fontId="7"/>
  </si>
  <si>
    <t>号</t>
    <rPh sb="0" eb="1">
      <t>ゴウ</t>
    </rPh>
    <phoneticPr fontId="7"/>
  </si>
  <si>
    <t>令和6年度都市計画マスタープラン改定業務</t>
    <rPh sb="0" eb="2">
      <t>レイワ</t>
    </rPh>
    <rPh sb="3" eb="5">
      <t>ネンド</t>
    </rPh>
    <rPh sb="5" eb="9">
      <t>トシケイ</t>
    </rPh>
    <rPh sb="16" eb="18">
      <t>カイテイ</t>
    </rPh>
    <rPh sb="18" eb="20">
      <t>ギョウム</t>
    </rPh>
    <phoneticPr fontId="7"/>
  </si>
  <si>
    <t xml:space="preserve">                                              </t>
  </si>
  <si>
    <t>報告書印刷製本費（電子成果品含む）</t>
    <rPh sb="0" eb="3">
      <t>ホウコクショ</t>
    </rPh>
    <rPh sb="3" eb="5">
      <t>インサツ</t>
    </rPh>
    <rPh sb="5" eb="8">
      <t>セイホ</t>
    </rPh>
    <rPh sb="9" eb="11">
      <t>デンシ</t>
    </rPh>
    <rPh sb="11" eb="14">
      <t>セイカ</t>
    </rPh>
    <rPh sb="14" eb="15">
      <t>フク</t>
    </rPh>
    <phoneticPr fontId="7"/>
  </si>
  <si>
    <t>第3号内訳書</t>
    <rPh sb="0" eb="3">
      <t>ダイ</t>
    </rPh>
    <rPh sb="3" eb="6">
      <t>ウチワケショ</t>
    </rPh>
    <phoneticPr fontId="7"/>
  </si>
  <si>
    <t>業務費</t>
    <rPh sb="0" eb="3">
      <t>ギョ</t>
    </rPh>
    <phoneticPr fontId="7"/>
  </si>
  <si>
    <t>単位</t>
    <rPh sb="0" eb="2">
      <t>タンイ</t>
    </rPh>
    <phoneticPr fontId="19"/>
  </si>
  <si>
    <t>仕様</t>
    <rPh sb="0" eb="2">
      <t>シヨウ</t>
    </rPh>
    <phoneticPr fontId="19"/>
  </si>
  <si>
    <t>式</t>
    <rPh sb="0" eb="1">
      <t>シキ</t>
    </rPh>
    <phoneticPr fontId="7"/>
  </si>
  <si>
    <t>(</t>
  </si>
  <si>
    <t>　⑥封入作業</t>
    <rPh sb="2" eb="4">
      <t>フウニュウ</t>
    </rPh>
    <rPh sb="4" eb="6">
      <t>サギョウ</t>
    </rPh>
    <phoneticPr fontId="7"/>
  </si>
  <si>
    <t>数量</t>
    <rPh sb="0" eb="2">
      <t>スウリョウ</t>
    </rPh>
    <phoneticPr fontId="19"/>
  </si>
  <si>
    <t>単価</t>
    <rPh sb="0" eb="2">
      <t>タンカ</t>
    </rPh>
    <phoneticPr fontId="19"/>
  </si>
  <si>
    <t>主任技師</t>
    <rPh sb="0" eb="2">
      <t>シュニン</t>
    </rPh>
    <rPh sb="2" eb="4">
      <t>ギシ</t>
    </rPh>
    <phoneticPr fontId="7"/>
  </si>
  <si>
    <t>　②アンケート調査の実施【明細書1－1】</t>
    <rPh sb="7" eb="9">
      <t>チョウサ</t>
    </rPh>
    <rPh sb="10" eb="12">
      <t>ジッシ</t>
    </rPh>
    <rPh sb="13" eb="16">
      <t>メイサイショ</t>
    </rPh>
    <phoneticPr fontId="7"/>
  </si>
  <si>
    <t>明細書</t>
    <rPh sb="0" eb="2">
      <t>メイサイ</t>
    </rPh>
    <rPh sb="2" eb="3">
      <t>ショ</t>
    </rPh>
    <phoneticPr fontId="7"/>
  </si>
  <si>
    <t>供用日当たり損料</t>
    <rPh sb="0" eb="2">
      <t>キョウヨウ</t>
    </rPh>
    <rPh sb="2" eb="3">
      <t>ニチ</t>
    </rPh>
    <rPh sb="3" eb="4">
      <t>ア</t>
    </rPh>
    <rPh sb="6" eb="8">
      <t>ソンリョウ</t>
    </rPh>
    <phoneticPr fontId="7"/>
  </si>
  <si>
    <t>％</t>
  </si>
  <si>
    <t>委託・履行日数</t>
    <rPh sb="0" eb="2">
      <t>イタク</t>
    </rPh>
    <rPh sb="3" eb="5">
      <t>リコウ</t>
    </rPh>
    <rPh sb="5" eb="7">
      <t>ニッスウ</t>
    </rPh>
    <phoneticPr fontId="7"/>
  </si>
  <si>
    <t>主任技術者</t>
    <rPh sb="0" eb="2">
      <t>シュニン</t>
    </rPh>
    <rPh sb="2" eb="5">
      <t>ギジュツシャ</t>
    </rPh>
    <phoneticPr fontId="7"/>
  </si>
  <si>
    <t>費　目</t>
    <rPh sb="0" eb="1">
      <t>ヒ</t>
    </rPh>
    <rPh sb="2" eb="3">
      <t>メ</t>
    </rPh>
    <phoneticPr fontId="19"/>
  </si>
  <si>
    <t>円</t>
    <rPh sb="0" eb="1">
      <t>エン</t>
    </rPh>
    <phoneticPr fontId="7"/>
  </si>
  <si>
    <t>出張運転費</t>
    <rPh sb="0" eb="2">
      <t>シュッチョウ</t>
    </rPh>
    <rPh sb="2" eb="4">
      <t>ウンテン</t>
    </rPh>
    <rPh sb="4" eb="5">
      <t>ヒ</t>
    </rPh>
    <phoneticPr fontId="7"/>
  </si>
  <si>
    <t>打合せ協議</t>
    <rPh sb="0" eb="2">
      <t>ウチアワ</t>
    </rPh>
    <rPh sb="3" eb="5">
      <t>キョウギ</t>
    </rPh>
    <phoneticPr fontId="7"/>
  </si>
  <si>
    <t>令和元年度 新庁舎市役所周辺まちづくり構想検討支援業務委託</t>
  </si>
  <si>
    <t>年度</t>
    <rPh sb="0" eb="2">
      <t>ネンド</t>
    </rPh>
    <phoneticPr fontId="7"/>
  </si>
  <si>
    <t>種　別</t>
    <rPh sb="0" eb="1">
      <t>タネ</t>
    </rPh>
    <rPh sb="2" eb="3">
      <t>ベツ</t>
    </rPh>
    <phoneticPr fontId="19"/>
  </si>
  <si>
    <t>工　種</t>
    <rPh sb="0" eb="1">
      <t>コウ</t>
    </rPh>
    <rPh sb="2" eb="3">
      <t>シュ</t>
    </rPh>
    <phoneticPr fontId="19"/>
  </si>
  <si>
    <t>細　別</t>
    <rPh sb="0" eb="1">
      <t>ホソ</t>
    </rPh>
    <rPh sb="2" eb="3">
      <t>ベツ</t>
    </rPh>
    <phoneticPr fontId="19"/>
  </si>
  <si>
    <t>日</t>
    <rPh sb="0" eb="1">
      <t>ニチ</t>
    </rPh>
    <phoneticPr fontId="7"/>
  </si>
  <si>
    <t>金　額</t>
    <rPh sb="0" eb="1">
      <t>キン</t>
    </rPh>
    <rPh sb="2" eb="3">
      <t>ガ</t>
    </rPh>
    <phoneticPr fontId="19"/>
  </si>
  <si>
    <t>ガソリン</t>
  </si>
  <si>
    <t>　・達成度評価</t>
    <rPh sb="2" eb="5">
      <t>タッセ</t>
    </rPh>
    <rPh sb="5" eb="7">
      <t>ヒョウカ</t>
    </rPh>
    <phoneticPr fontId="7"/>
  </si>
  <si>
    <t>ℓ</t>
  </si>
  <si>
    <t>日間</t>
    <rPh sb="0" eb="1">
      <t>ニチ</t>
    </rPh>
    <rPh sb="1" eb="2">
      <t>アイダ</t>
    </rPh>
    <phoneticPr fontId="7"/>
  </si>
  <si>
    <t>運転時間当たり損料</t>
    <rPh sb="0" eb="2">
      <t>ウンテン</t>
    </rPh>
    <rPh sb="2" eb="4">
      <t>ジカン</t>
    </rPh>
    <rPh sb="4" eb="5">
      <t>ア</t>
    </rPh>
    <rPh sb="7" eb="9">
      <t>ソンリョウ</t>
    </rPh>
    <phoneticPr fontId="7"/>
  </si>
  <si>
    <t>ｈ</t>
  </si>
  <si>
    <t>委託価格</t>
    <rPh sb="0" eb="2">
      <t>イタク</t>
    </rPh>
    <rPh sb="2" eb="4">
      <t>カカク</t>
    </rPh>
    <phoneticPr fontId="7"/>
  </si>
  <si>
    <t>計</t>
    <rPh sb="0" eb="1">
      <t>ケイ</t>
    </rPh>
    <phoneticPr fontId="7"/>
  </si>
  <si>
    <t>回収率：40%</t>
    <rPh sb="0" eb="3">
      <t>カイシ</t>
    </rPh>
    <phoneticPr fontId="7"/>
  </si>
  <si>
    <t xml:space="preserve">                                                    </t>
  </si>
  <si>
    <t>旅費・交通費</t>
    <rPh sb="0" eb="2">
      <t>リョヒ</t>
    </rPh>
    <rPh sb="3" eb="6">
      <t>コウツウヒ</t>
    </rPh>
    <phoneticPr fontId="7"/>
  </si>
  <si>
    <t>レギュラー
スタンド渡し</t>
    <rPh sb="10" eb="11">
      <t>ワタ</t>
    </rPh>
    <phoneticPr fontId="7"/>
  </si>
  <si>
    <t>委　託　番　号</t>
    <rPh sb="0" eb="1">
      <t>イ</t>
    </rPh>
    <rPh sb="2" eb="3">
      <t>タク</t>
    </rPh>
    <rPh sb="4" eb="5">
      <t>バン</t>
    </rPh>
    <rPh sb="6" eb="7">
      <t>ゴウ</t>
    </rPh>
    <phoneticPr fontId="7"/>
  </si>
  <si>
    <t>アンケート調査実費</t>
    <rPh sb="5" eb="7">
      <t>チョウサ</t>
    </rPh>
    <rPh sb="7" eb="9">
      <t>ジッピ</t>
    </rPh>
    <phoneticPr fontId="7"/>
  </si>
  <si>
    <t xml:space="preserve">魚沼市              </t>
  </si>
  <si>
    <t>ライトバン
運転費</t>
    <rPh sb="6" eb="8">
      <t>ウンテン</t>
    </rPh>
    <rPh sb="8" eb="9">
      <t>ヒ</t>
    </rPh>
    <phoneticPr fontId="7"/>
  </si>
  <si>
    <t xml:space="preserve"> 運転時間(往復時間):</t>
    <rPh sb="1" eb="3">
      <t>ウンテン</t>
    </rPh>
    <rPh sb="3" eb="5">
      <t>ジカン</t>
    </rPh>
    <rPh sb="6" eb="8">
      <t>オウフク</t>
    </rPh>
    <rPh sb="8" eb="10">
      <t>ジカン</t>
    </rPh>
    <phoneticPr fontId="7"/>
  </si>
  <si>
    <r>
      <t xml:space="preserve">金額
</t>
    </r>
    <r>
      <rPr>
        <sz val="9"/>
        <color auto="1"/>
        <rFont val="ＭＳ ゴシック"/>
      </rPr>
      <t>（1式当り）</t>
    </r>
    <rPh sb="0" eb="2">
      <t>キンガク</t>
    </rPh>
    <rPh sb="5" eb="6">
      <t>シキ</t>
    </rPh>
    <rPh sb="6" eb="7">
      <t>アタ</t>
    </rPh>
    <phoneticPr fontId="19"/>
  </si>
  <si>
    <t>会議等の合意形成支援</t>
    <rPh sb="0" eb="3">
      <t>カイギ</t>
    </rPh>
    <rPh sb="4" eb="6">
      <t>ゴウイ</t>
    </rPh>
    <rPh sb="6" eb="8">
      <t>ケイセイ</t>
    </rPh>
    <rPh sb="8" eb="10">
      <t>シエン</t>
    </rPh>
    <phoneticPr fontId="7"/>
  </si>
  <si>
    <t>設計概要</t>
    <rPh sb="0" eb="2">
      <t>セッケイ</t>
    </rPh>
    <rPh sb="2" eb="4">
      <t>ガイヨウ</t>
    </rPh>
    <phoneticPr fontId="7"/>
  </si>
  <si>
    <t>(内消費税額)</t>
    <rPh sb="1" eb="2">
      <t>ウチ</t>
    </rPh>
    <rPh sb="2" eb="5">
      <t>ショウヒゼイ</t>
    </rPh>
    <rPh sb="5" eb="6">
      <t>ガク</t>
    </rPh>
    <phoneticPr fontId="7"/>
  </si>
  <si>
    <t>（元）</t>
    <rPh sb="1" eb="2">
      <t>モト</t>
    </rPh>
    <phoneticPr fontId="7"/>
  </si>
  <si>
    <t xml:space="preserve"> </t>
  </si>
  <si>
    <t>実　　施</t>
    <rPh sb="0" eb="1">
      <t>ジツ</t>
    </rPh>
    <rPh sb="3" eb="4">
      <t>シ</t>
    </rPh>
    <phoneticPr fontId="7"/>
  </si>
  <si>
    <t>３．成果品納入時</t>
    <rPh sb="2" eb="5">
      <t>セイカ</t>
    </rPh>
    <rPh sb="5" eb="8">
      <t>ノウニ</t>
    </rPh>
    <phoneticPr fontId="7"/>
  </si>
  <si>
    <t>　令和</t>
    <rPh sb="1" eb="3">
      <t>レイワ</t>
    </rPh>
    <phoneticPr fontId="7"/>
  </si>
  <si>
    <t>6都計委第1号</t>
    <rPh sb="1" eb="3">
      <t>トケイ</t>
    </rPh>
    <rPh sb="3" eb="4">
      <t>イ</t>
    </rPh>
    <rPh sb="4" eb="5">
      <t>ダイ</t>
    </rPh>
    <rPh sb="6" eb="7">
      <t>ゴウ</t>
    </rPh>
    <phoneticPr fontId="7"/>
  </si>
  <si>
    <t>設　　計　　額</t>
    <rPh sb="0" eb="1">
      <t>セツ</t>
    </rPh>
    <rPh sb="3" eb="4">
      <t>ケイ</t>
    </rPh>
    <rPh sb="6" eb="7">
      <t>ガク</t>
    </rPh>
    <phoneticPr fontId="7"/>
  </si>
  <si>
    <t>直接原価</t>
    <rPh sb="0" eb="2">
      <t>チョクセツ</t>
    </rPh>
    <rPh sb="2" eb="4">
      <t>ゲンカ</t>
    </rPh>
    <phoneticPr fontId="7"/>
  </si>
  <si>
    <t>契　　約　　額</t>
    <rPh sb="0" eb="1">
      <t>チギリ</t>
    </rPh>
    <rPh sb="3" eb="4">
      <t>ヤク</t>
    </rPh>
    <rPh sb="6" eb="7">
      <t>ガク</t>
    </rPh>
    <phoneticPr fontId="7"/>
  </si>
  <si>
    <t>定形郵便(50g以内)</t>
    <rPh sb="0" eb="2">
      <t>テイケイ</t>
    </rPh>
    <rPh sb="2" eb="4">
      <t>ユウビン</t>
    </rPh>
    <rPh sb="8" eb="10">
      <t>イナイ</t>
    </rPh>
    <phoneticPr fontId="7"/>
  </si>
  <si>
    <t>6</t>
  </si>
  <si>
    <t>令和6年度魚沼市都市計画マスタープラン改定業務委託</t>
    <rPh sb="0" eb="2">
      <t>レイワ</t>
    </rPh>
    <rPh sb="3" eb="5">
      <t>ネンド</t>
    </rPh>
    <rPh sb="5" eb="8">
      <t>ウオヌマシ</t>
    </rPh>
    <rPh sb="8" eb="12">
      <t>トシケイ</t>
    </rPh>
    <rPh sb="19" eb="21">
      <t>カイテイ</t>
    </rPh>
    <rPh sb="21" eb="23">
      <t>ギョウム</t>
    </rPh>
    <rPh sb="23" eb="25">
      <t>イタク</t>
    </rPh>
    <phoneticPr fontId="7"/>
  </si>
  <si>
    <t>都市計画マスタープラン改定業務</t>
    <rPh sb="0" eb="4">
      <t>トシケイ</t>
    </rPh>
    <rPh sb="11" eb="13">
      <t>カイテイ</t>
    </rPh>
    <rPh sb="13" eb="15">
      <t>ギョウム</t>
    </rPh>
    <phoneticPr fontId="7"/>
  </si>
  <si>
    <t>　・市民アンケート調査</t>
    <rPh sb="2" eb="4">
      <t>シミン</t>
    </rPh>
    <rPh sb="9" eb="11">
      <t>チョウサ</t>
    </rPh>
    <phoneticPr fontId="7"/>
  </si>
  <si>
    <t>通</t>
    <rPh sb="0" eb="1">
      <t>ツウ</t>
    </rPh>
    <phoneticPr fontId="7"/>
  </si>
  <si>
    <t>実　施　・　元</t>
    <rPh sb="0" eb="1">
      <t>ジツ</t>
    </rPh>
    <rPh sb="2" eb="3">
      <t>シ</t>
    </rPh>
    <rPh sb="6" eb="7">
      <t>モト</t>
    </rPh>
    <phoneticPr fontId="7"/>
  </si>
  <si>
    <t>　④調査票の配布（郵送配布）</t>
    <rPh sb="2" eb="5">
      <t>チョウサヒョウ</t>
    </rPh>
    <rPh sb="6" eb="8">
      <t>ハイフ</t>
    </rPh>
    <rPh sb="9" eb="11">
      <t>ユウソウ</t>
    </rPh>
    <rPh sb="11" eb="13">
      <t>ハイフ</t>
    </rPh>
    <phoneticPr fontId="7"/>
  </si>
  <si>
    <t>日数</t>
    <rPh sb="0" eb="2">
      <t>ニッスウ</t>
    </rPh>
    <phoneticPr fontId="7"/>
  </si>
  <si>
    <t xml:space="preserve">     </t>
  </si>
  <si>
    <t>施　工　地</t>
    <rPh sb="0" eb="1">
      <t>シ</t>
    </rPh>
    <rPh sb="4" eb="5">
      <t>チ</t>
    </rPh>
    <phoneticPr fontId="7"/>
  </si>
  <si>
    <t>変　　更</t>
    <rPh sb="0" eb="1">
      <t>ヘン</t>
    </rPh>
    <rPh sb="3" eb="4">
      <t>サラ</t>
    </rPh>
    <phoneticPr fontId="7"/>
  </si>
  <si>
    <t>円 )</t>
    <rPh sb="0" eb="1">
      <t>エン</t>
    </rPh>
    <phoneticPr fontId="7"/>
  </si>
  <si>
    <t>変　　　　　　　　更</t>
    <rPh sb="0" eb="1">
      <t>ヘン</t>
    </rPh>
    <rPh sb="9" eb="10">
      <t>サラ</t>
    </rPh>
    <phoneticPr fontId="7"/>
  </si>
  <si>
    <t>設計書</t>
    <rPh sb="0" eb="3">
      <t>セッケイショ</t>
    </rPh>
    <phoneticPr fontId="7"/>
  </si>
  <si>
    <t>日間( 付与日数</t>
    <rPh sb="0" eb="2">
      <t>ニチカン</t>
    </rPh>
    <rPh sb="4" eb="6">
      <t>フヨ</t>
    </rPh>
    <rPh sb="6" eb="8">
      <t>ニッスウ</t>
    </rPh>
    <phoneticPr fontId="7"/>
  </si>
  <si>
    <t>調　　査</t>
    <rPh sb="0" eb="1">
      <t>チョウ</t>
    </rPh>
    <rPh sb="3" eb="4">
      <t>サ</t>
    </rPh>
    <phoneticPr fontId="7"/>
  </si>
  <si>
    <t>設　　計</t>
    <rPh sb="0" eb="1">
      <t>セツ</t>
    </rPh>
    <rPh sb="3" eb="4">
      <t>ケイ</t>
    </rPh>
    <phoneticPr fontId="7"/>
  </si>
  <si>
    <t>日間 )</t>
    <rPh sb="0" eb="2">
      <t>ニチカン</t>
    </rPh>
    <phoneticPr fontId="7"/>
  </si>
  <si>
    <t>R6労務単価
軽作業員</t>
    <rPh sb="2" eb="6">
      <t>ロウムタ</t>
    </rPh>
    <rPh sb="7" eb="10">
      <t>ケイサギョウ</t>
    </rPh>
    <rPh sb="10" eb="11">
      <t>イン</t>
    </rPh>
    <phoneticPr fontId="7"/>
  </si>
  <si>
    <t>費目・工種・施工名称など</t>
    <rPh sb="0" eb="2">
      <t>ヒモク</t>
    </rPh>
    <rPh sb="3" eb="4">
      <t>コウ</t>
    </rPh>
    <rPh sb="4" eb="5">
      <t>シュ</t>
    </rPh>
    <rPh sb="6" eb="8">
      <t>セコウ</t>
    </rPh>
    <rPh sb="8" eb="10">
      <t>メイショウ</t>
    </rPh>
    <phoneticPr fontId="7"/>
  </si>
  <si>
    <t>その他原価</t>
    <rPh sb="2" eb="3">
      <t>タ</t>
    </rPh>
    <rPh sb="3" eb="5">
      <t>ゲンカ</t>
    </rPh>
    <phoneticPr fontId="7"/>
  </si>
  <si>
    <t>業務原価</t>
    <rPh sb="0" eb="2">
      <t>ギョウム</t>
    </rPh>
    <rPh sb="2" eb="4">
      <t>ゲンカ</t>
    </rPh>
    <phoneticPr fontId="7"/>
  </si>
  <si>
    <t>一般管理費等</t>
    <rPh sb="0" eb="2">
      <t>イッパン</t>
    </rPh>
    <rPh sb="2" eb="5">
      <t>カンリヒ</t>
    </rPh>
    <rPh sb="5" eb="6">
      <t>トウ</t>
    </rPh>
    <phoneticPr fontId="7"/>
  </si>
  <si>
    <t>消費税相当額</t>
    <rPh sb="0" eb="3">
      <t>ショウヒゼイ</t>
    </rPh>
    <rPh sb="3" eb="6">
      <t>ソウト</t>
    </rPh>
    <phoneticPr fontId="7"/>
  </si>
  <si>
    <t>委託費</t>
    <rPh sb="0" eb="3">
      <t>イタク</t>
    </rPh>
    <phoneticPr fontId="7"/>
  </si>
  <si>
    <t>直接人件費</t>
    <rPh sb="0" eb="2">
      <t>チョクセツ</t>
    </rPh>
    <rPh sb="2" eb="5">
      <t>ジンケンヒ</t>
    </rPh>
    <phoneticPr fontId="7"/>
  </si>
  <si>
    <t>直接経費</t>
    <rPh sb="0" eb="2">
      <t>チョクセツ</t>
    </rPh>
    <rPh sb="2" eb="4">
      <t>ケイヒ</t>
    </rPh>
    <phoneticPr fontId="7"/>
  </si>
  <si>
    <t>業務委託　内訳表</t>
    <rPh sb="2" eb="4">
      <t>イタク</t>
    </rPh>
    <phoneticPr fontId="7"/>
  </si>
  <si>
    <t>都市計画マスタープラン改定</t>
    <rPh sb="0" eb="4">
      <t>トシケイ</t>
    </rPh>
    <rPh sb="11" eb="13">
      <t>カイテイ</t>
    </rPh>
    <phoneticPr fontId="7"/>
  </si>
  <si>
    <t>単  位</t>
  </si>
  <si>
    <t>　A*B</t>
  </si>
  <si>
    <t>２．市民アンケート調査</t>
    <rPh sb="2" eb="4">
      <t>シミン</t>
    </rPh>
    <rPh sb="9" eb="11">
      <t>チョウサ</t>
    </rPh>
    <phoneticPr fontId="7"/>
  </si>
  <si>
    <t>１．業務着手時</t>
    <rPh sb="2" eb="4">
      <t>ギョウム</t>
    </rPh>
    <rPh sb="4" eb="7">
      <t>チャク</t>
    </rPh>
    <phoneticPr fontId="7"/>
  </si>
  <si>
    <t>数      量</t>
  </si>
  <si>
    <t>1</t>
  </si>
  <si>
    <t>直　接　人　件　費　等</t>
    <rPh sb="0" eb="1">
      <t>ジカ</t>
    </rPh>
    <rPh sb="2" eb="3">
      <t>セッ</t>
    </rPh>
    <rPh sb="4" eb="5">
      <t>ヒト</t>
    </rPh>
    <rPh sb="10" eb="11">
      <t>トウ</t>
    </rPh>
    <phoneticPr fontId="19"/>
  </si>
  <si>
    <t>単      価</t>
  </si>
  <si>
    <t>金      額</t>
  </si>
  <si>
    <t>備                考</t>
  </si>
  <si>
    <t>第1号内訳書</t>
    <rPh sb="0" eb="3">
      <t>ダイ</t>
    </rPh>
    <rPh sb="3" eb="6">
      <t>ウチワケショ</t>
    </rPh>
    <phoneticPr fontId="7"/>
  </si>
  <si>
    <t>第2号内訳書</t>
    <rPh sb="0" eb="1">
      <t>ダイ</t>
    </rPh>
    <rPh sb="2" eb="3">
      <t>ゴウ</t>
    </rPh>
    <rPh sb="3" eb="6">
      <t>ウチワケショ</t>
    </rPh>
    <phoneticPr fontId="7"/>
  </si>
  <si>
    <t>業　　務　　項　　目</t>
    <rPh sb="0" eb="1">
      <t>ゴウ</t>
    </rPh>
    <rPh sb="3" eb="4">
      <t>ツトム</t>
    </rPh>
    <rPh sb="6" eb="7">
      <t>コウ</t>
    </rPh>
    <rPh sb="9" eb="10">
      <t>メ</t>
    </rPh>
    <phoneticPr fontId="19"/>
  </si>
  <si>
    <t>１．達成度評価</t>
    <rPh sb="2" eb="5">
      <t>タッセ</t>
    </rPh>
    <rPh sb="5" eb="7">
      <t>ヒョウカ</t>
    </rPh>
    <phoneticPr fontId="7"/>
  </si>
  <si>
    <t>　①指標算定及び評価</t>
    <rPh sb="2" eb="4">
      <t>シヒョウ</t>
    </rPh>
    <rPh sb="4" eb="6">
      <t>サンテイ</t>
    </rPh>
    <rPh sb="6" eb="7">
      <t>オヨ</t>
    </rPh>
    <rPh sb="8" eb="10">
      <t>ヒョウカ</t>
    </rPh>
    <phoneticPr fontId="7"/>
  </si>
  <si>
    <t>　②評価結果に関する分析・考察</t>
    <rPh sb="2" eb="4">
      <t>ヒョウカ</t>
    </rPh>
    <rPh sb="4" eb="6">
      <t>ケッカ</t>
    </rPh>
    <rPh sb="7" eb="8">
      <t>カン</t>
    </rPh>
    <rPh sb="10" eb="12">
      <t>ブンセキ</t>
    </rPh>
    <rPh sb="13" eb="15">
      <t>コウサツ</t>
    </rPh>
    <phoneticPr fontId="7"/>
  </si>
  <si>
    <t>対象額　　A=</t>
    <rPh sb="0" eb="3">
      <t>タイシ</t>
    </rPh>
    <phoneticPr fontId="7"/>
  </si>
  <si>
    <t>　③見直し方針案の作成</t>
    <rPh sb="2" eb="4">
      <t>ミナオ</t>
    </rPh>
    <rPh sb="5" eb="7">
      <t>ホウシン</t>
    </rPh>
    <rPh sb="7" eb="8">
      <t>アン</t>
    </rPh>
    <rPh sb="9" eb="11">
      <t>サクセイ</t>
    </rPh>
    <phoneticPr fontId="7"/>
  </si>
  <si>
    <t>　①アンケート調査票の集計</t>
    <rPh sb="7" eb="9">
      <t>チョウサ</t>
    </rPh>
    <rPh sb="9" eb="10">
      <t>ヒョウ</t>
    </rPh>
    <rPh sb="11" eb="13">
      <t>シュウケイ</t>
    </rPh>
    <phoneticPr fontId="7"/>
  </si>
  <si>
    <t>　③アンケート結果の集計・分析</t>
    <rPh sb="7" eb="9">
      <t>ケッカ</t>
    </rPh>
    <rPh sb="10" eb="12">
      <t>シュウケイ</t>
    </rPh>
    <rPh sb="13" eb="15">
      <t>ブンセキ</t>
    </rPh>
    <phoneticPr fontId="7"/>
  </si>
  <si>
    <t>計</t>
    <rPh sb="0" eb="1">
      <t>ケイ</t>
    </rPh>
    <phoneticPr fontId="19"/>
  </si>
  <si>
    <t>都市計画マスタープラン改定</t>
    <rPh sb="0" eb="2">
      <t>トシ</t>
    </rPh>
    <rPh sb="2" eb="4">
      <t>ケイカク</t>
    </rPh>
    <rPh sb="11" eb="13">
      <t>カイテイ</t>
    </rPh>
    <phoneticPr fontId="7"/>
  </si>
  <si>
    <t>郵送配布：3000通、郵送回収、回収率：40%を想定</t>
    <rPh sb="0" eb="2">
      <t>ユウソウ</t>
    </rPh>
    <rPh sb="2" eb="4">
      <t>ハイフ</t>
    </rPh>
    <rPh sb="9" eb="10">
      <t>ツウ</t>
    </rPh>
    <rPh sb="11" eb="13">
      <t>ユウソウ</t>
    </rPh>
    <rPh sb="13" eb="15">
      <t>カイシュウ</t>
    </rPh>
    <rPh sb="16" eb="19">
      <t>カイシ</t>
    </rPh>
    <rPh sb="24" eb="26">
      <t>ソウテイ</t>
    </rPh>
    <phoneticPr fontId="7"/>
  </si>
  <si>
    <t>技師(Ｂ)</t>
    <rPh sb="0" eb="2">
      <t>ギシ</t>
    </rPh>
    <phoneticPr fontId="7"/>
  </si>
  <si>
    <t>技師(Ｃ)</t>
    <rPh sb="0" eb="2">
      <t>ギシ</t>
    </rPh>
    <phoneticPr fontId="7"/>
  </si>
  <si>
    <t>技術員</t>
    <rPh sb="0" eb="3">
      <t>ギジュツイン</t>
    </rPh>
    <phoneticPr fontId="7"/>
  </si>
  <si>
    <t>２．中間打合せ　　　（中間1回）</t>
    <rPh sb="2" eb="4">
      <t>チュウカン</t>
    </rPh>
    <rPh sb="4" eb="6">
      <t>ウチアワ</t>
    </rPh>
    <rPh sb="11" eb="13">
      <t>チュウカン</t>
    </rPh>
    <rPh sb="14" eb="15">
      <t>カイ</t>
    </rPh>
    <phoneticPr fontId="7"/>
  </si>
  <si>
    <t>内訳書</t>
    <rPh sb="0" eb="2">
      <t>ウチワケ</t>
    </rPh>
    <rPh sb="2" eb="3">
      <t>ショ</t>
    </rPh>
    <phoneticPr fontId="7"/>
  </si>
  <si>
    <t>適用</t>
    <rPh sb="0" eb="2">
      <t>テキヨウ</t>
    </rPh>
    <phoneticPr fontId="19"/>
  </si>
  <si>
    <t>１．庁内検討委員会</t>
    <rPh sb="2" eb="4">
      <t>チョ</t>
    </rPh>
    <rPh sb="4" eb="6">
      <t>ケントウ</t>
    </rPh>
    <rPh sb="6" eb="9">
      <t>イインカイ</t>
    </rPh>
    <phoneticPr fontId="7"/>
  </si>
  <si>
    <t>　①資料作成</t>
    <rPh sb="2" eb="4">
      <t>シリョウ</t>
    </rPh>
    <rPh sb="4" eb="6">
      <t>サクセイ</t>
    </rPh>
    <phoneticPr fontId="7"/>
  </si>
  <si>
    <t>　②会議出席</t>
    <rPh sb="2" eb="4">
      <t>カイギ</t>
    </rPh>
    <rPh sb="4" eb="6">
      <t>シュッセキ</t>
    </rPh>
    <phoneticPr fontId="7"/>
  </si>
  <si>
    <t>　③議事要旨作成</t>
    <rPh sb="2" eb="4">
      <t>ギジ</t>
    </rPh>
    <rPh sb="4" eb="6">
      <t>ヨウシ</t>
    </rPh>
    <rPh sb="6" eb="8">
      <t>サクセイ</t>
    </rPh>
    <phoneticPr fontId="7"/>
  </si>
  <si>
    <t>２．都市計画審議会</t>
    <rPh sb="2" eb="4">
      <t>トシ</t>
    </rPh>
    <rPh sb="4" eb="6">
      <t>ケイカク</t>
    </rPh>
    <rPh sb="6" eb="9">
      <t>シンギカイ</t>
    </rPh>
    <phoneticPr fontId="7"/>
  </si>
  <si>
    <t>　④有識者事前協議</t>
    <rPh sb="2" eb="5">
      <t>ユウシキシャ</t>
    </rPh>
    <rPh sb="5" eb="7">
      <t>ジゼン</t>
    </rPh>
    <rPh sb="7" eb="9">
      <t>キョウギ</t>
    </rPh>
    <phoneticPr fontId="7"/>
  </si>
  <si>
    <t>会議等の合意形成支援</t>
    <rPh sb="0" eb="2">
      <t>カイギ</t>
    </rPh>
    <rPh sb="2" eb="3">
      <t>トウ</t>
    </rPh>
    <rPh sb="4" eb="6">
      <t>ゴウイ</t>
    </rPh>
    <rPh sb="6" eb="8">
      <t>ケイセイ</t>
    </rPh>
    <rPh sb="8" eb="10">
      <t>シエン</t>
    </rPh>
    <phoneticPr fontId="7"/>
  </si>
  <si>
    <t>1回を想定</t>
    <rPh sb="1" eb="2">
      <t>カイ</t>
    </rPh>
    <rPh sb="3" eb="5">
      <t>ソウテイ</t>
    </rPh>
    <phoneticPr fontId="7"/>
  </si>
  <si>
    <t>名称</t>
    <rPh sb="0" eb="2">
      <t>メイショウ</t>
    </rPh>
    <phoneticPr fontId="19"/>
  </si>
  <si>
    <t>１．アンケート調査（郵送方式）</t>
    <rPh sb="7" eb="9">
      <t>チョウサ</t>
    </rPh>
    <rPh sb="10" eb="12">
      <t>ユウソウ</t>
    </rPh>
    <rPh sb="12" eb="14">
      <t>ホウシキ</t>
    </rPh>
    <phoneticPr fontId="7"/>
  </si>
  <si>
    <t>　①アンケート票印刷</t>
    <rPh sb="7" eb="8">
      <t>ヒョウ</t>
    </rPh>
    <rPh sb="8" eb="10">
      <t>インサツ</t>
    </rPh>
    <phoneticPr fontId="7"/>
  </si>
  <si>
    <t>　②発送用封筒</t>
    <rPh sb="2" eb="4">
      <t>ハッソウ</t>
    </rPh>
    <rPh sb="4" eb="5">
      <t>ヨウ</t>
    </rPh>
    <rPh sb="5" eb="7">
      <t>フウトウ</t>
    </rPh>
    <phoneticPr fontId="7"/>
  </si>
  <si>
    <t>R6労務単価
普通作業員</t>
    <rPh sb="2" eb="4">
      <t>ロウム</t>
    </rPh>
    <rPh sb="4" eb="6">
      <t>タンカ</t>
    </rPh>
    <rPh sb="7" eb="9">
      <t>フツウ</t>
    </rPh>
    <rPh sb="9" eb="12">
      <t>サギョウイン</t>
    </rPh>
    <phoneticPr fontId="7"/>
  </si>
  <si>
    <t>　⑤調査票の回収（郵送回収）</t>
    <rPh sb="2" eb="5">
      <t>チョウサヒョウ</t>
    </rPh>
    <rPh sb="6" eb="8">
      <t>カイシュウ</t>
    </rPh>
    <rPh sb="9" eb="11">
      <t>ユウソウ</t>
    </rPh>
    <rPh sb="11" eb="13">
      <t>カイシュウ</t>
    </rPh>
    <phoneticPr fontId="7"/>
  </si>
  <si>
    <t>1－1</t>
  </si>
  <si>
    <t>　⑦入力作業</t>
    <rPh sb="2" eb="4">
      <t>ニュウリョク</t>
    </rPh>
    <rPh sb="4" eb="6">
      <t>サギョウ</t>
    </rPh>
    <phoneticPr fontId="7"/>
  </si>
  <si>
    <t>アンケート調査の実施</t>
    <rPh sb="5" eb="7">
      <t>チョウサ</t>
    </rPh>
    <rPh sb="8" eb="10">
      <t>ジッシ</t>
    </rPh>
    <phoneticPr fontId="7"/>
  </si>
  <si>
    <t>A4版調査票4頁＋依頼文1頁、白黒印刷</t>
    <rPh sb="2" eb="3">
      <t>バン</t>
    </rPh>
    <rPh sb="3" eb="6">
      <t>チョウサヒョウ</t>
    </rPh>
    <rPh sb="7" eb="8">
      <t>ページ</t>
    </rPh>
    <rPh sb="9" eb="12">
      <t>イライブン</t>
    </rPh>
    <rPh sb="13" eb="14">
      <t>ページ</t>
    </rPh>
    <rPh sb="15" eb="17">
      <t>シロクロ</t>
    </rPh>
    <rPh sb="17" eb="19">
      <t>インサツ</t>
    </rPh>
    <phoneticPr fontId="7"/>
  </si>
  <si>
    <t>長形3号、市ロゴ入り</t>
    <rPh sb="0" eb="1">
      <t>チョウ</t>
    </rPh>
    <rPh sb="1" eb="2">
      <t>カタ</t>
    </rPh>
    <rPh sb="3" eb="4">
      <t>ゴウ</t>
    </rPh>
    <rPh sb="5" eb="6">
      <t>シ</t>
    </rPh>
    <rPh sb="8" eb="9">
      <t>イ</t>
    </rPh>
    <phoneticPr fontId="7"/>
  </si>
  <si>
    <t>長形3号封筒本体（両面テープ付き）及び白黒印刷</t>
    <rPh sb="0" eb="1">
      <t>チョウ</t>
    </rPh>
    <rPh sb="1" eb="2">
      <t>カタチ</t>
    </rPh>
    <rPh sb="3" eb="4">
      <t>ゴウ</t>
    </rPh>
    <rPh sb="4" eb="6">
      <t>フウトウ</t>
    </rPh>
    <rPh sb="6" eb="8">
      <t>ホンタイ</t>
    </rPh>
    <rPh sb="9" eb="11">
      <t>リョウメン</t>
    </rPh>
    <rPh sb="14" eb="15">
      <t>ツ</t>
    </rPh>
    <rPh sb="17" eb="18">
      <t>オヨ</t>
    </rPh>
    <rPh sb="19" eb="21">
      <t>シロクロ</t>
    </rPh>
    <rPh sb="21" eb="23">
      <t>インサツ</t>
    </rPh>
    <phoneticPr fontId="7"/>
  </si>
  <si>
    <t>封入作業及び宛名シール貼り(3,000部)</t>
    <rPh sb="0" eb="2">
      <t>フウニュウ</t>
    </rPh>
    <rPh sb="2" eb="4">
      <t>サギョウ</t>
    </rPh>
    <rPh sb="4" eb="5">
      <t>オヨ</t>
    </rPh>
    <rPh sb="6" eb="8">
      <t>アテナ</t>
    </rPh>
    <rPh sb="11" eb="12">
      <t>ハ</t>
    </rPh>
    <rPh sb="19" eb="20">
      <t>ブ</t>
    </rPh>
    <phoneticPr fontId="7"/>
  </si>
  <si>
    <t>回収：1,200通の結果入力を想定</t>
    <rPh sb="0" eb="2">
      <t>カイシュウ</t>
    </rPh>
    <rPh sb="8" eb="9">
      <t>ツウ</t>
    </rPh>
    <rPh sb="10" eb="12">
      <t>ケッカ</t>
    </rPh>
    <rPh sb="12" eb="14">
      <t>ニュウリョク</t>
    </rPh>
    <rPh sb="15" eb="17">
      <t>ソウテイ</t>
    </rPh>
    <phoneticPr fontId="7"/>
  </si>
  <si>
    <t>単位</t>
    <rPh sb="0" eb="2">
      <t>タンイ</t>
    </rPh>
    <phoneticPr fontId="7"/>
  </si>
  <si>
    <t>部</t>
    <rPh sb="0" eb="1">
      <t>ブ</t>
    </rPh>
    <phoneticPr fontId="7"/>
  </si>
  <si>
    <t>枚</t>
    <rPh sb="0" eb="1">
      <t>マイ</t>
    </rPh>
    <phoneticPr fontId="7"/>
  </si>
  <si>
    <t>人</t>
    <rPh sb="0" eb="1">
      <t>ニン</t>
    </rPh>
    <phoneticPr fontId="7"/>
  </si>
  <si>
    <t>数量</t>
    <rPh sb="0" eb="2">
      <t>スウリョウ</t>
    </rPh>
    <phoneticPr fontId="7"/>
  </si>
  <si>
    <t>単価</t>
    <rPh sb="0" eb="2">
      <t>タンカ</t>
    </rPh>
    <phoneticPr fontId="7"/>
  </si>
  <si>
    <t>合計</t>
    <rPh sb="0" eb="2">
      <t>ゴウケイ</t>
    </rPh>
    <phoneticPr fontId="7"/>
  </si>
  <si>
    <t>魚沼市ロゴ入り
市から提供</t>
    <rPh sb="0" eb="3">
      <t>ウオヌマシ</t>
    </rPh>
    <rPh sb="5" eb="6">
      <t>イ</t>
    </rPh>
    <rPh sb="8" eb="9">
      <t>シ</t>
    </rPh>
    <rPh sb="11" eb="13">
      <t>テイキョウ</t>
    </rPh>
    <phoneticPr fontId="7"/>
  </si>
  <si>
    <t xml:space="preserve">魚沼市内　一円                                  </t>
    <rPh sb="3" eb="4">
      <t>ナイ</t>
    </rPh>
    <rPh sb="5" eb="7">
      <t>イチエン</t>
    </rPh>
    <phoneticPr fontId="7"/>
  </si>
  <si>
    <t>又は履行期間　契約締結の日から令和７年３月14日まで</t>
    <rPh sb="0" eb="1">
      <t>マタ</t>
    </rPh>
    <rPh sb="15" eb="17">
      <t>レイワ</t>
    </rPh>
    <rPh sb="18" eb="19">
      <t>ネン</t>
    </rPh>
    <rPh sb="20" eb="21">
      <t>ガツ</t>
    </rPh>
    <rPh sb="23" eb="24">
      <t>ヒ</t>
    </rPh>
    <phoneticPr fontId="7"/>
  </si>
  <si>
    <t>又は履行期間　令和 年 月  日から令和 年 月  日まで</t>
    <rPh sb="0" eb="1">
      <t>マタ</t>
    </rPh>
    <rPh sb="7" eb="9">
      <t>レイワ</t>
    </rPh>
    <rPh sb="10" eb="11">
      <t>ネン</t>
    </rPh>
    <rPh sb="12" eb="13">
      <t>ツキ</t>
    </rPh>
    <rPh sb="15" eb="16">
      <t>ヒ</t>
    </rPh>
    <rPh sb="18" eb="20">
      <t>レイワ</t>
    </rPh>
    <rPh sb="21" eb="22">
      <t>ネン</t>
    </rPh>
    <rPh sb="23" eb="24">
      <t>ガツ</t>
    </rPh>
    <rPh sb="26" eb="27">
      <t>ヒ</t>
    </rPh>
    <phoneticPr fontId="7"/>
  </si>
  <si>
    <t>料金受取人払い　</t>
    <rPh sb="0" eb="2">
      <t>リョウキン</t>
    </rPh>
    <rPh sb="2" eb="5">
      <t>ウケト</t>
    </rPh>
    <rPh sb="5" eb="6">
      <t>ハラ</t>
    </rPh>
    <phoneticPr fontId="7"/>
  </si>
  <si>
    <t>率　　　　B=</t>
    <rPh sb="0" eb="1">
      <t>リツ</t>
    </rPh>
    <phoneticPr fontId="7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</si>
</sst>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3">
    <numFmt numFmtId="176" formatCode="&quot;第&quot;\ \ 0&quot;　号&quot;"/>
    <numFmt numFmtId="177" formatCode="#,##0.0_ "/>
    <numFmt numFmtId="178" formatCode="#,##0;[Red]#,##0"/>
    <numFmt numFmtId="179" formatCode="\ &quot;別紙&quot;\ &quot;第&quot;#&quot;号人件費代価表&quot;"/>
    <numFmt numFmtId="180" formatCode="##,###.0&quot;（ℓ/h）×&quot;"/>
    <numFmt numFmtId="181" formatCode="#,###.0\ &quot;(ｈ)&quot;"/>
    <numFmt numFmtId="182" formatCode="#,##0.0"/>
    <numFmt numFmtId="183" formatCode="0.0_);[Red]\(0.0\)"/>
    <numFmt numFmtId="184" formatCode="#,##0_ ;[Red]\-#,##0\ "/>
    <numFmt numFmtId="185" formatCode="0.0_ "/>
    <numFmt numFmtId="186" formatCode="#,##0_ "/>
    <numFmt numFmtId="187" formatCode="0.00_);[Red]\(0.00\)"/>
    <numFmt numFmtId="188" formatCode="0_);[Red]\(0\)"/>
  </numFmts>
  <fonts count="20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auto="1"/>
      <name val="ＭＳ 明朝"/>
      <family val="1"/>
    </font>
    <font>
      <sz val="10"/>
      <color theme="1"/>
      <name val="ＭＳ ゴシック"/>
      <family val="3"/>
    </font>
    <font>
      <sz val="11"/>
      <color auto="1"/>
      <name val="游ゴシック"/>
      <family val="3"/>
    </font>
    <font>
      <sz val="11"/>
      <color auto="1"/>
      <name val="明朝"/>
      <family val="1"/>
    </font>
    <font>
      <sz val="6"/>
      <color auto="1"/>
      <name val="ＭＳ Ｐゴシック"/>
      <family val="3"/>
      <scheme val="minor"/>
    </font>
    <font>
      <sz val="16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明朝"/>
      <family val="1"/>
    </font>
    <font>
      <sz val="12"/>
      <color auto="1"/>
      <name val="ＭＳ 明朝"/>
      <family val="1"/>
    </font>
    <font>
      <b/>
      <sz val="24"/>
      <color auto="1"/>
      <name val="ＭＳ 明朝"/>
      <family val="1"/>
    </font>
    <font>
      <b/>
      <sz val="28"/>
      <color auto="1"/>
      <name val="ＭＳ 明朝"/>
      <family val="1"/>
    </font>
    <font>
      <sz val="11"/>
      <color auto="1"/>
      <name val="ＭＳ ゴシック"/>
      <family val="3"/>
    </font>
    <font>
      <sz val="12"/>
      <color auto="1"/>
      <name val="ＭＳ ゴシック"/>
      <family val="3"/>
    </font>
    <font>
      <sz val="10"/>
      <color auto="1"/>
      <name val="ＭＳ 明朝"/>
      <family val="1"/>
    </font>
    <font>
      <sz val="8"/>
      <color auto="1"/>
      <name val="ＭＳ ゴシック"/>
      <family val="3"/>
    </font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gray0625"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/>
    <xf numFmtId="0" fontId="5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346">
    <xf numFmtId="0" fontId="0" fillId="0" borderId="0" xfId="0">
      <alignment vertical="center"/>
    </xf>
    <xf numFmtId="49" fontId="3" fillId="0" borderId="0" xfId="9" applyNumberFormat="1" applyFont="1" applyAlignment="1" applyProtection="1">
      <alignment vertical="top"/>
      <protection locked="0"/>
    </xf>
    <xf numFmtId="49" fontId="8" fillId="0" borderId="0" xfId="9" applyNumberFormat="1" applyFont="1" applyFill="1" applyBorder="1" applyAlignment="1" applyProtection="1">
      <alignment vertical="center"/>
      <protection locked="0"/>
    </xf>
    <xf numFmtId="0" fontId="9" fillId="0" borderId="0" xfId="9" applyFont="1" applyAlignment="1">
      <alignment vertical="center"/>
    </xf>
    <xf numFmtId="49" fontId="3" fillId="0" borderId="1" xfId="9" applyNumberFormat="1" applyFont="1" applyBorder="1" applyAlignment="1" applyProtection="1">
      <alignment vertical="center"/>
      <protection locked="0"/>
    </xf>
    <xf numFmtId="49" fontId="10" fillId="0" borderId="2" xfId="9" applyNumberFormat="1" applyFont="1" applyBorder="1" applyAlignment="1" applyProtection="1">
      <alignment vertical="center"/>
      <protection locked="0"/>
    </xf>
    <xf numFmtId="49" fontId="3" fillId="0" borderId="2" xfId="9" applyNumberFormat="1" applyFont="1" applyBorder="1" applyAlignment="1" applyProtection="1">
      <alignment vertical="top"/>
      <protection locked="0"/>
    </xf>
    <xf numFmtId="49" fontId="3" fillId="0" borderId="3" xfId="9" applyNumberFormat="1" applyFont="1" applyBorder="1" applyAlignment="1" applyProtection="1">
      <alignment vertical="top"/>
      <protection locked="0"/>
    </xf>
    <xf numFmtId="49" fontId="3" fillId="0" borderId="2" xfId="9" applyNumberFormat="1" applyFont="1" applyBorder="1" applyAlignment="1" applyProtection="1">
      <alignment horizontal="center" vertical="top"/>
      <protection locked="0"/>
    </xf>
    <xf numFmtId="49" fontId="3" fillId="0" borderId="4" xfId="9" applyNumberFormat="1" applyFont="1" applyBorder="1" applyAlignment="1" applyProtection="1">
      <alignment vertical="top"/>
      <protection locked="0"/>
    </xf>
    <xf numFmtId="49" fontId="3" fillId="0" borderId="5" xfId="9" applyNumberFormat="1" applyFont="1" applyBorder="1" applyAlignment="1" applyProtection="1">
      <alignment vertical="top"/>
      <protection locked="0"/>
    </xf>
    <xf numFmtId="49" fontId="3" fillId="0" borderId="6" xfId="9" applyNumberFormat="1" applyFont="1" applyBorder="1" applyAlignment="1" applyProtection="1">
      <alignment vertical="center"/>
      <protection locked="0"/>
    </xf>
    <xf numFmtId="49" fontId="10" fillId="0" borderId="0" xfId="9" applyNumberFormat="1" applyFont="1" applyBorder="1" applyAlignment="1" applyProtection="1">
      <alignment vertical="center"/>
      <protection locked="0"/>
    </xf>
    <xf numFmtId="49" fontId="3" fillId="0" borderId="0" xfId="9" applyNumberFormat="1" applyFont="1" applyBorder="1" applyAlignment="1" applyProtection="1">
      <alignment vertical="top"/>
      <protection locked="0"/>
    </xf>
    <xf numFmtId="49" fontId="3" fillId="0" borderId="7" xfId="9" applyNumberFormat="1" applyFont="1" applyBorder="1" applyAlignment="1" applyProtection="1">
      <alignment vertical="top"/>
      <protection locked="0"/>
    </xf>
    <xf numFmtId="49" fontId="3" fillId="0" borderId="0" xfId="9" applyNumberFormat="1" applyFont="1" applyBorder="1" applyAlignment="1" applyProtection="1">
      <alignment horizontal="center" vertical="top"/>
      <protection locked="0"/>
    </xf>
    <xf numFmtId="49" fontId="3" fillId="0" borderId="8" xfId="9" applyNumberFormat="1" applyFont="1" applyBorder="1" applyAlignment="1" applyProtection="1">
      <alignment vertical="top"/>
      <protection locked="0"/>
    </xf>
    <xf numFmtId="49" fontId="3" fillId="0" borderId="9" xfId="9" applyNumberFormat="1" applyFont="1" applyBorder="1" applyAlignment="1" applyProtection="1">
      <alignment vertical="top"/>
      <protection locked="0"/>
    </xf>
    <xf numFmtId="49" fontId="3" fillId="0" borderId="10" xfId="9" applyNumberFormat="1" applyFont="1" applyBorder="1" applyAlignment="1" applyProtection="1">
      <alignment horizontal="center" vertical="top"/>
      <protection locked="0"/>
    </xf>
    <xf numFmtId="49" fontId="3" fillId="0" borderId="11" xfId="9" applyNumberFormat="1" applyFont="1" applyBorder="1" applyAlignment="1" applyProtection="1">
      <alignment vertical="top"/>
      <protection locked="0"/>
    </xf>
    <xf numFmtId="49" fontId="3" fillId="0" borderId="12" xfId="9" applyNumberFormat="1" applyFont="1" applyBorder="1" applyAlignment="1" applyProtection="1">
      <alignment vertical="top"/>
      <protection locked="0"/>
    </xf>
    <xf numFmtId="49" fontId="3" fillId="0" borderId="13" xfId="9" applyNumberFormat="1" applyFont="1" applyBorder="1" applyAlignment="1" applyProtection="1">
      <alignment vertical="top"/>
      <protection locked="0"/>
    </xf>
    <xf numFmtId="49" fontId="10" fillId="0" borderId="0" xfId="9" applyNumberFormat="1" applyFont="1" applyBorder="1" applyAlignment="1" applyProtection="1">
      <alignment vertical="top"/>
      <protection locked="0"/>
    </xf>
    <xf numFmtId="49" fontId="3" fillId="0" borderId="0" xfId="9" applyNumberFormat="1" applyFont="1" applyBorder="1" applyAlignment="1" applyProtection="1">
      <alignment vertical="center"/>
      <protection locked="0"/>
    </xf>
    <xf numFmtId="49" fontId="3" fillId="0" borderId="12" xfId="9" applyNumberFormat="1" applyFont="1" applyBorder="1" applyAlignment="1" applyProtection="1">
      <alignment horizontal="center" vertical="top"/>
      <protection locked="0"/>
    </xf>
    <xf numFmtId="49" fontId="3" fillId="0" borderId="14" xfId="9" applyNumberFormat="1" applyFont="1" applyBorder="1" applyAlignment="1" applyProtection="1">
      <alignment vertical="top"/>
      <protection locked="0"/>
    </xf>
    <xf numFmtId="49" fontId="3" fillId="0" borderId="6" xfId="9" applyNumberFormat="1" applyFont="1" applyBorder="1" applyAlignment="1" applyProtection="1">
      <alignment vertical="top"/>
      <protection locked="0"/>
    </xf>
    <xf numFmtId="49" fontId="3" fillId="0" borderId="0" xfId="9" applyNumberFormat="1" applyFont="1" applyBorder="1" applyAlignment="1" applyProtection="1">
      <alignment horizontal="right" vertical="top"/>
      <protection locked="0"/>
    </xf>
    <xf numFmtId="38" fontId="3" fillId="0" borderId="0" xfId="9" applyNumberFormat="1" applyFont="1" applyBorder="1" applyAlignment="1" applyProtection="1">
      <alignment horizontal="right" vertical="top"/>
      <protection locked="0"/>
    </xf>
    <xf numFmtId="0" fontId="3" fillId="0" borderId="0" xfId="9" applyNumberFormat="1" applyFont="1" applyBorder="1" applyAlignment="1" applyProtection="1">
      <alignment horizontal="right" vertical="top"/>
      <protection locked="0"/>
    </xf>
    <xf numFmtId="3" fontId="3" fillId="0" borderId="0" xfId="9" applyNumberFormat="1" applyFont="1" applyBorder="1" applyAlignment="1" applyProtection="1">
      <alignment horizontal="right" vertical="top"/>
      <protection locked="0"/>
    </xf>
    <xf numFmtId="49" fontId="3" fillId="0" borderId="15" xfId="9" applyNumberFormat="1" applyFont="1" applyBorder="1" applyAlignment="1" applyProtection="1">
      <alignment vertical="top"/>
      <protection locked="0"/>
    </xf>
    <xf numFmtId="49" fontId="3" fillId="0" borderId="16" xfId="9" applyNumberFormat="1" applyFont="1" applyBorder="1" applyAlignment="1" applyProtection="1">
      <alignment vertical="top"/>
      <protection locked="0"/>
    </xf>
    <xf numFmtId="49" fontId="3" fillId="0" borderId="17" xfId="9" applyNumberFormat="1" applyFont="1" applyBorder="1" applyAlignment="1" applyProtection="1">
      <alignment vertical="top"/>
      <protection locked="0"/>
    </xf>
    <xf numFmtId="49" fontId="3" fillId="0" borderId="18" xfId="9" applyNumberFormat="1" applyFont="1" applyBorder="1" applyAlignment="1" applyProtection="1">
      <alignment vertical="top"/>
      <protection locked="0"/>
    </xf>
    <xf numFmtId="49" fontId="3" fillId="0" borderId="10" xfId="9" applyNumberFormat="1" applyFont="1" applyBorder="1" applyAlignment="1" applyProtection="1">
      <alignment vertical="top"/>
      <protection locked="0"/>
    </xf>
    <xf numFmtId="49" fontId="3" fillId="0" borderId="0" xfId="9" applyNumberFormat="1" applyFont="1" applyAlignment="1" applyProtection="1">
      <alignment horizontal="right" vertical="top"/>
      <protection locked="0"/>
    </xf>
    <xf numFmtId="49" fontId="3" fillId="0" borderId="19" xfId="9" applyNumberFormat="1" applyFont="1" applyBorder="1" applyAlignment="1" applyProtection="1">
      <alignment vertical="top"/>
      <protection locked="0"/>
    </xf>
    <xf numFmtId="49" fontId="3" fillId="0" borderId="20" xfId="9" applyNumberFormat="1" applyFont="1" applyBorder="1" applyAlignment="1" applyProtection="1">
      <alignment vertical="top"/>
      <protection locked="0"/>
    </xf>
    <xf numFmtId="49" fontId="3" fillId="0" borderId="21" xfId="9" applyNumberFormat="1" applyFont="1" applyBorder="1" applyAlignment="1" applyProtection="1">
      <alignment vertical="top"/>
      <protection locked="0"/>
    </xf>
    <xf numFmtId="49" fontId="3" fillId="0" borderId="20" xfId="9" applyNumberFormat="1" applyFont="1" applyBorder="1" applyAlignment="1" applyProtection="1">
      <alignment horizontal="center" vertical="top"/>
      <protection locked="0"/>
    </xf>
    <xf numFmtId="49" fontId="3" fillId="0" borderId="22" xfId="9" applyNumberFormat="1" applyFont="1" applyBorder="1" applyAlignment="1" applyProtection="1">
      <alignment vertical="top"/>
      <protection locked="0"/>
    </xf>
    <xf numFmtId="49" fontId="3" fillId="0" borderId="23" xfId="9" applyNumberFormat="1" applyFont="1" applyBorder="1" applyAlignment="1" applyProtection="1">
      <alignment vertical="top"/>
      <protection locked="0"/>
    </xf>
    <xf numFmtId="0" fontId="11" fillId="0" borderId="0" xfId="11" applyNumberFormat="1" applyFont="1" applyProtection="1">
      <alignment vertical="center"/>
      <protection locked="0"/>
    </xf>
    <xf numFmtId="49" fontId="11" fillId="0" borderId="0" xfId="11" applyNumberFormat="1" applyFont="1" applyProtection="1">
      <alignment vertical="center"/>
      <protection locked="0"/>
    </xf>
    <xf numFmtId="49" fontId="11" fillId="0" borderId="0" xfId="11" applyNumberFormat="1" applyFont="1" applyAlignment="1" applyProtection="1">
      <alignment horizontal="center" vertical="center"/>
      <protection locked="0"/>
    </xf>
    <xf numFmtId="0" fontId="11" fillId="0" borderId="0" xfId="11" applyNumberFormat="1" applyFont="1" applyAlignment="1" applyProtection="1">
      <alignment horizontal="center" vertical="center"/>
      <protection locked="0"/>
    </xf>
    <xf numFmtId="0" fontId="3" fillId="0" borderId="0" xfId="11" applyNumberFormat="1" applyFont="1" applyProtection="1">
      <alignment vertical="center"/>
      <protection locked="0"/>
    </xf>
    <xf numFmtId="0" fontId="3" fillId="0" borderId="0" xfId="11" applyNumberFormat="1" applyFont="1" applyAlignment="1" applyProtection="1">
      <alignment horizontal="center" vertical="center"/>
      <protection locked="0"/>
    </xf>
    <xf numFmtId="0" fontId="12" fillId="0" borderId="7" xfId="11" applyNumberFormat="1" applyFont="1" applyBorder="1" applyAlignment="1" applyProtection="1">
      <alignment vertical="center"/>
      <protection locked="0"/>
    </xf>
    <xf numFmtId="49" fontId="10" fillId="0" borderId="24" xfId="11" applyNumberFormat="1" applyFont="1" applyFill="1" applyBorder="1" applyAlignment="1" applyProtection="1">
      <alignment horizontal="center" vertical="center"/>
      <protection locked="0"/>
    </xf>
    <xf numFmtId="0" fontId="11" fillId="0" borderId="12" xfId="11" applyNumberFormat="1" applyFont="1" applyBorder="1" applyProtection="1">
      <alignment vertical="center"/>
      <protection locked="0"/>
    </xf>
    <xf numFmtId="0" fontId="11" fillId="0" borderId="14" xfId="11" applyNumberFormat="1" applyFont="1" applyBorder="1" applyProtection="1">
      <alignment vertical="center"/>
      <protection locked="0"/>
    </xf>
    <xf numFmtId="0" fontId="11" fillId="0" borderId="11" xfId="11" applyNumberFormat="1" applyFont="1" applyBorder="1" applyProtection="1">
      <alignment vertical="center"/>
      <protection locked="0"/>
    </xf>
    <xf numFmtId="49" fontId="10" fillId="0" borderId="25" xfId="11" applyNumberFormat="1" applyFont="1" applyFill="1" applyBorder="1" applyAlignment="1" applyProtection="1">
      <alignment horizontal="center" vertical="center"/>
      <protection locked="0"/>
    </xf>
    <xf numFmtId="0" fontId="11" fillId="0" borderId="7" xfId="11" applyNumberFormat="1" applyFont="1" applyBorder="1" applyProtection="1">
      <alignment vertical="center"/>
      <protection locked="0"/>
    </xf>
    <xf numFmtId="0" fontId="11" fillId="0" borderId="0" xfId="11" applyNumberFormat="1" applyFont="1" applyBorder="1" applyProtection="1">
      <alignment vertical="center"/>
      <protection locked="0"/>
    </xf>
    <xf numFmtId="0" fontId="11" fillId="0" borderId="8" xfId="11" applyNumberFormat="1" applyFont="1" applyBorder="1" applyProtection="1">
      <alignment vertical="center"/>
      <protection locked="0"/>
    </xf>
    <xf numFmtId="0" fontId="13" fillId="0" borderId="7" xfId="11" applyNumberFormat="1" applyFont="1" applyBorder="1" applyAlignment="1" applyProtection="1">
      <alignment horizontal="center" vertical="center"/>
      <protection locked="0"/>
    </xf>
    <xf numFmtId="49" fontId="10" fillId="0" borderId="26" xfId="11" applyNumberFormat="1" applyFont="1" applyFill="1" applyBorder="1" applyAlignment="1" applyProtection="1">
      <alignment horizontal="center" vertical="center"/>
      <protection locked="0"/>
    </xf>
    <xf numFmtId="49" fontId="11" fillId="0" borderId="27" xfId="11" applyNumberFormat="1" applyFont="1" applyBorder="1" applyProtection="1">
      <alignment vertical="center"/>
      <protection locked="0"/>
    </xf>
    <xf numFmtId="49" fontId="11" fillId="0" borderId="28" xfId="11" applyNumberFormat="1" applyFont="1" applyBorder="1" applyProtection="1">
      <alignment vertical="center"/>
      <protection locked="0"/>
    </xf>
    <xf numFmtId="49" fontId="11" fillId="0" borderId="29" xfId="11" applyNumberFormat="1" applyFont="1" applyBorder="1" applyProtection="1">
      <alignment vertical="center"/>
      <protection locked="0"/>
    </xf>
    <xf numFmtId="0" fontId="10" fillId="0" borderId="30" xfId="11" applyNumberFormat="1" applyFont="1" applyFill="1" applyBorder="1" applyAlignment="1" applyProtection="1">
      <alignment horizontal="center" vertical="center"/>
      <protection locked="0"/>
    </xf>
    <xf numFmtId="49" fontId="11" fillId="2" borderId="31" xfId="11" applyNumberFormat="1" applyFont="1" applyFill="1" applyBorder="1" applyAlignment="1" applyProtection="1">
      <alignment horizontal="center" vertical="center"/>
      <protection locked="0"/>
    </xf>
    <xf numFmtId="49" fontId="11" fillId="0" borderId="31" xfId="11" applyNumberFormat="1" applyFont="1" applyBorder="1" applyAlignment="1" applyProtection="1">
      <alignment horizontal="center" vertical="center"/>
      <protection locked="0"/>
    </xf>
    <xf numFmtId="49" fontId="11" fillId="0" borderId="32" xfId="11" applyNumberFormat="1" applyFont="1" applyBorder="1" applyAlignment="1" applyProtection="1">
      <alignment horizontal="center" vertical="center"/>
      <protection locked="0"/>
    </xf>
    <xf numFmtId="49" fontId="11" fillId="2" borderId="33" xfId="11" applyNumberFormat="1" applyFont="1" applyFill="1" applyBorder="1" applyAlignment="1" applyProtection="1">
      <alignment horizontal="center" vertical="center"/>
      <protection locked="0"/>
    </xf>
    <xf numFmtId="0" fontId="11" fillId="2" borderId="31" xfId="11" applyNumberFormat="1" applyFont="1" applyFill="1" applyBorder="1" applyAlignment="1" applyProtection="1">
      <alignment horizontal="center" vertical="center"/>
      <protection locked="0"/>
    </xf>
    <xf numFmtId="0" fontId="11" fillId="0" borderId="31" xfId="11" applyNumberFormat="1" applyFont="1" applyBorder="1" applyAlignment="1" applyProtection="1">
      <alignment horizontal="center" vertical="center"/>
      <protection locked="0"/>
    </xf>
    <xf numFmtId="0" fontId="11" fillId="0" borderId="32" xfId="11" applyNumberFormat="1" applyFont="1" applyBorder="1" applyAlignment="1" applyProtection="1">
      <alignment horizontal="center" vertical="center"/>
      <protection locked="0"/>
    </xf>
    <xf numFmtId="0" fontId="11" fillId="2" borderId="33" xfId="11" applyNumberFormat="1" applyFont="1" applyFill="1" applyBorder="1" applyAlignment="1" applyProtection="1">
      <alignment horizontal="center" vertical="center"/>
      <protection locked="0"/>
    </xf>
    <xf numFmtId="3" fontId="11" fillId="0" borderId="32" xfId="11" applyNumberFormat="1" applyFont="1" applyBorder="1" applyAlignment="1" applyProtection="1">
      <alignment horizontal="center" vertical="center"/>
      <protection locked="0"/>
    </xf>
    <xf numFmtId="38" fontId="11" fillId="0" borderId="32" xfId="4" applyFont="1" applyBorder="1" applyAlignment="1" applyProtection="1">
      <alignment horizontal="center" vertical="center"/>
      <protection locked="0"/>
    </xf>
    <xf numFmtId="49" fontId="12" fillId="0" borderId="7" xfId="11" applyNumberFormat="1" applyFont="1" applyBorder="1" applyAlignment="1" applyProtection="1">
      <alignment vertical="center"/>
      <protection locked="0"/>
    </xf>
    <xf numFmtId="49" fontId="10" fillId="0" borderId="30" xfId="11" applyNumberFormat="1" applyFont="1" applyFill="1" applyBorder="1" applyAlignment="1" applyProtection="1">
      <alignment horizontal="center" vertical="center"/>
      <protection locked="0"/>
    </xf>
    <xf numFmtId="49" fontId="11" fillId="0" borderId="31" xfId="11" applyNumberFormat="1" applyFont="1" applyBorder="1" applyProtection="1">
      <alignment vertical="center"/>
      <protection locked="0"/>
    </xf>
    <xf numFmtId="49" fontId="11" fillId="0" borderId="32" xfId="11" applyNumberFormat="1" applyFont="1" applyBorder="1" applyProtection="1">
      <alignment vertical="center"/>
      <protection locked="0"/>
    </xf>
    <xf numFmtId="38" fontId="11" fillId="0" borderId="32" xfId="4" applyFont="1" applyBorder="1" applyAlignment="1" applyProtection="1">
      <alignment horizontal="right" vertical="center"/>
      <protection locked="0"/>
    </xf>
    <xf numFmtId="38" fontId="11" fillId="0" borderId="32" xfId="4" applyFont="1" applyBorder="1" applyProtection="1">
      <alignment vertical="center"/>
      <protection locked="0"/>
    </xf>
    <xf numFmtId="49" fontId="11" fillId="0" borderId="33" xfId="11" applyNumberFormat="1" applyFont="1" applyBorder="1" applyProtection="1">
      <alignment vertical="center"/>
      <protection locked="0"/>
    </xf>
    <xf numFmtId="0" fontId="3" fillId="0" borderId="0" xfId="0" applyFont="1" applyAlignment="1"/>
    <xf numFmtId="0" fontId="14" fillId="0" borderId="0" xfId="0" applyFont="1" applyBorder="1" applyAlignment="1"/>
    <xf numFmtId="0" fontId="15" fillId="0" borderId="0" xfId="0" applyFont="1" applyBorder="1" applyAlignment="1"/>
    <xf numFmtId="176" fontId="14" fillId="0" borderId="7" xfId="0" applyNumberFormat="1" applyFont="1" applyFill="1" applyBorder="1" applyAlignment="1">
      <alignment horizontal="right" vertical="center"/>
    </xf>
    <xf numFmtId="0" fontId="14" fillId="0" borderId="24" xfId="0" applyFont="1" applyFill="1" applyBorder="1" applyAlignment="1">
      <alignment horizontal="center" vertical="center"/>
    </xf>
    <xf numFmtId="0" fontId="15" fillId="0" borderId="34" xfId="0" applyFont="1" applyBorder="1" applyAlignment="1">
      <alignment horizontal="left" vertical="center" shrinkToFit="1"/>
    </xf>
    <xf numFmtId="0" fontId="15" fillId="0" borderId="35" xfId="0" applyFont="1" applyBorder="1" applyAlignment="1">
      <alignment horizontal="left" vertical="center" shrinkToFit="1"/>
    </xf>
    <xf numFmtId="0" fontId="15" fillId="0" borderId="24" xfId="0" applyFont="1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center" vertical="center"/>
    </xf>
    <xf numFmtId="0" fontId="15" fillId="0" borderId="36" xfId="0" applyFont="1" applyBorder="1" applyAlignment="1">
      <alignment horizontal="left" vertical="center" shrinkToFit="1"/>
    </xf>
    <xf numFmtId="0" fontId="15" fillId="0" borderId="37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/>
    </xf>
    <xf numFmtId="176" fontId="14" fillId="0" borderId="7" xfId="0" applyNumberFormat="1" applyFont="1" applyFill="1" applyBorder="1" applyAlignment="1">
      <alignment horizontal="left" vertical="center"/>
    </xf>
    <xf numFmtId="0" fontId="14" fillId="0" borderId="38" xfId="0" applyFont="1" applyFill="1" applyBorder="1" applyAlignment="1">
      <alignment horizontal="center" vertical="center"/>
    </xf>
    <xf numFmtId="0" fontId="15" fillId="0" borderId="39" xfId="0" applyFont="1" applyBorder="1" applyAlignment="1">
      <alignment horizontal="left" vertical="center" shrinkToFit="1"/>
    </xf>
    <xf numFmtId="0" fontId="15" fillId="0" borderId="40" xfId="0" applyFont="1" applyBorder="1" applyAlignment="1">
      <alignment horizontal="left" vertical="center" shrinkToFit="1"/>
    </xf>
    <xf numFmtId="0" fontId="15" fillId="0" borderId="38" xfId="0" applyFont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/>
    </xf>
    <xf numFmtId="0" fontId="15" fillId="0" borderId="42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wrapText="1" shrinkToFit="1"/>
    </xf>
    <xf numFmtId="0" fontId="15" fillId="0" borderId="44" xfId="0" applyFont="1" applyBorder="1" applyAlignment="1">
      <alignment horizontal="left" vertical="center" shrinkToFit="1"/>
    </xf>
    <xf numFmtId="0" fontId="15" fillId="0" borderId="41" xfId="0" applyFont="1" applyBorder="1" applyAlignment="1">
      <alignment horizontal="left" vertical="center" shrinkToFit="1"/>
    </xf>
    <xf numFmtId="176" fontId="14" fillId="0" borderId="7" xfId="0" applyNumberFormat="1" applyFont="1" applyFill="1" applyBorder="1" applyAlignment="1">
      <alignment vertical="center"/>
    </xf>
    <xf numFmtId="0" fontId="15" fillId="0" borderId="45" xfId="0" applyFont="1" applyBorder="1" applyAlignment="1">
      <alignment horizontal="left" vertical="center" shrinkToFit="1"/>
    </xf>
    <xf numFmtId="0" fontId="15" fillId="0" borderId="25" xfId="0" applyFont="1" applyBorder="1" applyAlignment="1">
      <alignment horizontal="left" vertical="center" shrinkToFit="1"/>
    </xf>
    <xf numFmtId="0" fontId="14" fillId="0" borderId="7" xfId="0" applyFont="1" applyFill="1" applyBorder="1" applyAlignment="1">
      <alignment horizontal="left" vertical="center"/>
    </xf>
    <xf numFmtId="0" fontId="15" fillId="0" borderId="46" xfId="0" applyFont="1" applyBorder="1" applyAlignment="1">
      <alignment horizontal="left" vertical="center" shrinkToFit="1"/>
    </xf>
    <xf numFmtId="0" fontId="15" fillId="0" borderId="38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5" fillId="0" borderId="44" xfId="0" applyFont="1" applyBorder="1" applyAlignment="1">
      <alignment horizontal="left" vertical="center" wrapText="1" shrinkToFit="1"/>
    </xf>
    <xf numFmtId="0" fontId="15" fillId="0" borderId="42" xfId="0" applyFont="1" applyBorder="1" applyAlignment="1">
      <alignment vertical="center" shrinkToFit="1"/>
    </xf>
    <xf numFmtId="0" fontId="15" fillId="0" borderId="43" xfId="0" applyFont="1" applyBorder="1" applyAlignment="1">
      <alignment vertical="center" wrapText="1" shrinkToFit="1"/>
    </xf>
    <xf numFmtId="0" fontId="15" fillId="0" borderId="44" xfId="0" applyFont="1" applyBorder="1" applyAlignment="1">
      <alignment vertical="center" shrinkToFit="1"/>
    </xf>
    <xf numFmtId="0" fontId="15" fillId="0" borderId="41" xfId="0" applyFont="1" applyBorder="1" applyAlignment="1">
      <alignment vertical="center" shrinkToFit="1"/>
    </xf>
    <xf numFmtId="0" fontId="15" fillId="0" borderId="36" xfId="0" applyFont="1" applyBorder="1" applyAlignment="1">
      <alignment vertical="center" shrinkToFit="1"/>
    </xf>
    <xf numFmtId="0" fontId="15" fillId="0" borderId="45" xfId="0" applyFont="1" applyBorder="1" applyAlignment="1">
      <alignment vertical="center" shrinkToFit="1"/>
    </xf>
    <xf numFmtId="0" fontId="15" fillId="0" borderId="37" xfId="0" applyFont="1" applyBorder="1" applyAlignment="1">
      <alignment vertical="center" shrinkToFit="1"/>
    </xf>
    <xf numFmtId="0" fontId="15" fillId="0" borderId="25" xfId="0" applyFont="1" applyBorder="1" applyAlignment="1">
      <alignment vertical="center" shrinkToFit="1"/>
    </xf>
    <xf numFmtId="0" fontId="15" fillId="0" borderId="39" xfId="0" applyFont="1" applyBorder="1" applyAlignment="1">
      <alignment vertical="center" shrinkToFit="1"/>
    </xf>
    <xf numFmtId="0" fontId="15" fillId="0" borderId="46" xfId="0" applyFont="1" applyBorder="1" applyAlignment="1">
      <alignment vertical="center" shrinkToFit="1"/>
    </xf>
    <xf numFmtId="0" fontId="15" fillId="0" borderId="40" xfId="0" applyFont="1" applyBorder="1" applyAlignment="1">
      <alignment vertical="center" shrinkToFit="1"/>
    </xf>
    <xf numFmtId="0" fontId="15" fillId="0" borderId="38" xfId="0" applyFont="1" applyBorder="1" applyAlignment="1">
      <alignment vertical="center" shrinkToFit="1"/>
    </xf>
    <xf numFmtId="0" fontId="15" fillId="0" borderId="42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4" fontId="15" fillId="0" borderId="42" xfId="0" applyNumberFormat="1" applyFont="1" applyBorder="1" applyAlignment="1">
      <alignment horizontal="center" vertical="center"/>
    </xf>
    <xf numFmtId="177" fontId="15" fillId="0" borderId="47" xfId="0" applyNumberFormat="1" applyFont="1" applyBorder="1" applyAlignment="1">
      <alignment horizontal="right" vertical="center"/>
    </xf>
    <xf numFmtId="4" fontId="15" fillId="0" borderId="48" xfId="0" applyNumberFormat="1" applyFont="1" applyBorder="1" applyAlignment="1">
      <alignment horizontal="center" vertical="center"/>
    </xf>
    <xf numFmtId="4" fontId="15" fillId="0" borderId="36" xfId="0" applyNumberFormat="1" applyFont="1" applyBorder="1" applyAlignment="1">
      <alignment horizontal="center" vertical="center"/>
    </xf>
    <xf numFmtId="4" fontId="15" fillId="0" borderId="39" xfId="0" applyNumberFormat="1" applyFont="1" applyBorder="1" applyAlignment="1">
      <alignment horizontal="center" vertical="center"/>
    </xf>
    <xf numFmtId="178" fontId="15" fillId="0" borderId="42" xfId="1" applyNumberFormat="1" applyFont="1" applyBorder="1" applyAlignment="1">
      <alignment vertical="center"/>
    </xf>
    <xf numFmtId="178" fontId="15" fillId="0" borderId="47" xfId="1" applyNumberFormat="1" applyFont="1" applyFill="1" applyBorder="1" applyAlignment="1">
      <alignment vertical="center"/>
    </xf>
    <xf numFmtId="178" fontId="15" fillId="0" borderId="48" xfId="1" applyNumberFormat="1" applyFont="1" applyFill="1" applyBorder="1" applyAlignment="1">
      <alignment vertical="center"/>
    </xf>
    <xf numFmtId="178" fontId="15" fillId="0" borderId="36" xfId="1" applyNumberFormat="1" applyFont="1" applyBorder="1" applyAlignment="1">
      <alignment vertical="center"/>
    </xf>
    <xf numFmtId="178" fontId="15" fillId="0" borderId="39" xfId="1" applyNumberFormat="1" applyFont="1" applyBorder="1" applyAlignment="1">
      <alignment vertical="center"/>
    </xf>
    <xf numFmtId="0" fontId="16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9" fontId="17" fillId="0" borderId="42" xfId="0" applyNumberFormat="1" applyFont="1" applyFill="1" applyBorder="1" applyAlignment="1">
      <alignment horizontal="right" vertical="center"/>
    </xf>
    <xf numFmtId="180" fontId="17" fillId="0" borderId="43" xfId="8" applyNumberFormat="1" applyFont="1" applyFill="1" applyBorder="1" applyAlignment="1">
      <alignment horizontal="right" vertical="center"/>
    </xf>
    <xf numFmtId="179" fontId="17" fillId="0" borderId="49" xfId="0" applyNumberFormat="1" applyFont="1" applyFill="1" applyBorder="1" applyAlignment="1">
      <alignment horizontal="left" vertical="center"/>
    </xf>
    <xf numFmtId="179" fontId="17" fillId="0" borderId="47" xfId="0" applyNumberFormat="1" applyFont="1" applyFill="1" applyBorder="1" applyAlignment="1">
      <alignment horizontal="left" vertical="center"/>
    </xf>
    <xf numFmtId="179" fontId="17" fillId="0" borderId="48" xfId="0" applyNumberFormat="1" applyFont="1" applyFill="1" applyBorder="1" applyAlignment="1">
      <alignment horizontal="left" vertical="center"/>
    </xf>
    <xf numFmtId="179" fontId="17" fillId="0" borderId="36" xfId="0" applyNumberFormat="1" applyFont="1" applyFill="1" applyBorder="1" applyAlignment="1">
      <alignment horizontal="right" vertical="center"/>
    </xf>
    <xf numFmtId="180" fontId="17" fillId="0" borderId="45" xfId="8" applyNumberFormat="1" applyFont="1" applyFill="1" applyBorder="1" applyAlignment="1">
      <alignment horizontal="right" vertical="center"/>
    </xf>
    <xf numFmtId="0" fontId="15" fillId="0" borderId="7" xfId="0" applyFont="1" applyBorder="1" applyAlignment="1">
      <alignment horizontal="center" vertical="center"/>
    </xf>
    <xf numFmtId="181" fontId="17" fillId="0" borderId="45" xfId="8" applyNumberFormat="1" applyFont="1" applyBorder="1" applyAlignment="1">
      <alignment horizontal="left" vertical="center"/>
    </xf>
    <xf numFmtId="181" fontId="17" fillId="3" borderId="36" xfId="8" applyNumberFormat="1" applyFont="1" applyFill="1" applyBorder="1" applyAlignment="1">
      <alignment horizontal="left" vertical="center"/>
    </xf>
    <xf numFmtId="179" fontId="17" fillId="0" borderId="45" xfId="0" applyNumberFormat="1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center" vertical="center"/>
    </xf>
    <xf numFmtId="181" fontId="17" fillId="3" borderId="50" xfId="8" applyNumberFormat="1" applyFont="1" applyFill="1" applyBorder="1" applyAlignment="1">
      <alignment horizontal="left" vertical="center"/>
    </xf>
    <xf numFmtId="179" fontId="17" fillId="0" borderId="51" xfId="0" applyNumberFormat="1" applyFont="1" applyFill="1" applyBorder="1" applyAlignment="1">
      <alignment horizontal="left" vertical="center"/>
    </xf>
    <xf numFmtId="179" fontId="17" fillId="0" borderId="52" xfId="0" applyNumberFormat="1" applyFont="1" applyFill="1" applyBorder="1" applyAlignment="1">
      <alignment horizontal="left" vertical="center"/>
    </xf>
    <xf numFmtId="179" fontId="17" fillId="0" borderId="53" xfId="0" applyNumberFormat="1" applyFont="1" applyFill="1" applyBorder="1" applyAlignment="1">
      <alignment horizontal="left" vertical="center"/>
    </xf>
    <xf numFmtId="179" fontId="17" fillId="0" borderId="54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/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55" xfId="0" applyFont="1" applyFill="1" applyBorder="1" applyAlignment="1">
      <alignment horizontal="center" vertical="center"/>
    </xf>
    <xf numFmtId="182" fontId="14" fillId="0" borderId="56" xfId="0" applyNumberFormat="1" applyFont="1" applyFill="1" applyBorder="1" applyAlignment="1">
      <alignment horizontal="left" vertical="center" shrinkToFit="1"/>
    </xf>
    <xf numFmtId="182" fontId="14" fillId="0" borderId="57" xfId="0" applyNumberFormat="1" applyFont="1" applyFill="1" applyBorder="1" applyAlignment="1">
      <alignment horizontal="left" vertical="center" shrinkToFit="1"/>
    </xf>
    <xf numFmtId="182" fontId="14" fillId="0" borderId="35" xfId="0" applyNumberFormat="1" applyFont="1" applyFill="1" applyBorder="1" applyAlignment="1">
      <alignment horizontal="left" vertical="center" shrinkToFit="1"/>
    </xf>
    <xf numFmtId="182" fontId="14" fillId="0" borderId="11" xfId="0" applyNumberFormat="1" applyFont="1" applyFill="1" applyBorder="1" applyAlignment="1">
      <alignment horizontal="center" vertical="center"/>
    </xf>
    <xf numFmtId="182" fontId="14" fillId="0" borderId="12" xfId="0" applyNumberFormat="1" applyFont="1" applyFill="1" applyBorder="1" applyAlignment="1">
      <alignment horizontal="center" vertical="center"/>
    </xf>
    <xf numFmtId="182" fontId="14" fillId="0" borderId="14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182" fontId="14" fillId="0" borderId="59" xfId="0" applyNumberFormat="1" applyFont="1" applyFill="1" applyBorder="1" applyAlignment="1">
      <alignment horizontal="left" vertical="center" shrinkToFit="1"/>
    </xf>
    <xf numFmtId="182" fontId="14" fillId="0" borderId="60" xfId="0" applyNumberFormat="1" applyFont="1" applyFill="1" applyBorder="1" applyAlignment="1">
      <alignment horizontal="left" vertical="center" shrinkToFit="1"/>
    </xf>
    <xf numFmtId="182" fontId="14" fillId="0" borderId="37" xfId="0" applyNumberFormat="1" applyFont="1" applyFill="1" applyBorder="1" applyAlignment="1">
      <alignment horizontal="left" vertical="center" shrinkToFit="1"/>
    </xf>
    <xf numFmtId="182" fontId="14" fillId="0" borderId="8" xfId="0" applyNumberFormat="1" applyFont="1" applyFill="1" applyBorder="1" applyAlignment="1">
      <alignment horizontal="center" vertical="center"/>
    </xf>
    <xf numFmtId="182" fontId="14" fillId="0" borderId="0" xfId="0" applyNumberFormat="1" applyFont="1" applyFill="1" applyBorder="1" applyAlignment="1">
      <alignment horizontal="center" vertical="center"/>
    </xf>
    <xf numFmtId="182" fontId="14" fillId="0" borderId="7" xfId="0" applyNumberFormat="1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62" xfId="0" applyFont="1" applyFill="1" applyBorder="1" applyAlignment="1">
      <alignment horizontal="center" vertical="center"/>
    </xf>
    <xf numFmtId="0" fontId="14" fillId="0" borderId="63" xfId="0" applyFont="1" applyFill="1" applyBorder="1" applyAlignment="1">
      <alignment horizontal="center" vertical="center"/>
    </xf>
    <xf numFmtId="182" fontId="14" fillId="0" borderId="64" xfId="0" applyNumberFormat="1" applyFont="1" applyFill="1" applyBorder="1" applyAlignment="1">
      <alignment horizontal="left" vertical="center" shrinkToFit="1"/>
    </xf>
    <xf numFmtId="182" fontId="14" fillId="0" borderId="65" xfId="0" applyNumberFormat="1" applyFont="1" applyFill="1" applyBorder="1" applyAlignment="1">
      <alignment horizontal="left" vertical="center" shrinkToFit="1"/>
    </xf>
    <xf numFmtId="182" fontId="14" fillId="0" borderId="40" xfId="0" applyNumberFormat="1" applyFont="1" applyFill="1" applyBorder="1" applyAlignment="1">
      <alignment horizontal="left" vertical="center" shrinkToFit="1"/>
    </xf>
    <xf numFmtId="182" fontId="14" fillId="0" borderId="61" xfId="0" applyNumberFormat="1" applyFont="1" applyFill="1" applyBorder="1" applyAlignment="1">
      <alignment horizontal="center" vertical="center"/>
    </xf>
    <xf numFmtId="182" fontId="14" fillId="0" borderId="62" xfId="0" applyNumberFormat="1" applyFont="1" applyFill="1" applyBorder="1" applyAlignment="1">
      <alignment horizontal="center" vertical="center"/>
    </xf>
    <xf numFmtId="182" fontId="14" fillId="0" borderId="66" xfId="0" applyNumberFormat="1" applyFont="1" applyFill="1" applyBorder="1" applyAlignment="1">
      <alignment horizontal="center" vertical="center"/>
    </xf>
    <xf numFmtId="0" fontId="14" fillId="0" borderId="67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38" fontId="14" fillId="0" borderId="68" xfId="12" applyFont="1" applyFill="1" applyBorder="1" applyAlignment="1">
      <alignment horizontal="center" vertical="center"/>
    </xf>
    <xf numFmtId="183" fontId="14" fillId="4" borderId="47" xfId="1" applyNumberFormat="1" applyFont="1" applyFill="1" applyBorder="1" applyAlignment="1">
      <alignment horizontal="right" vertical="center"/>
    </xf>
    <xf numFmtId="183" fontId="14" fillId="0" borderId="69" xfId="1" applyNumberFormat="1" applyFont="1" applyFill="1" applyBorder="1" applyAlignment="1">
      <alignment horizontal="right" vertical="center"/>
    </xf>
    <xf numFmtId="183" fontId="14" fillId="0" borderId="70" xfId="1" applyNumberFormat="1" applyFont="1" applyFill="1" applyBorder="1" applyAlignment="1">
      <alignment horizontal="left" vertical="center"/>
    </xf>
    <xf numFmtId="183" fontId="14" fillId="4" borderId="71" xfId="1" applyNumberFormat="1" applyFont="1" applyFill="1" applyBorder="1" applyAlignment="1">
      <alignment horizontal="right" vertical="center"/>
    </xf>
    <xf numFmtId="183" fontId="14" fillId="4" borderId="72" xfId="1" applyNumberFormat="1" applyFont="1" applyFill="1" applyBorder="1" applyAlignment="1">
      <alignment horizontal="right" vertical="center"/>
    </xf>
    <xf numFmtId="183" fontId="14" fillId="0" borderId="72" xfId="1" applyNumberFormat="1" applyFont="1" applyFill="1" applyBorder="1" applyAlignment="1">
      <alignment horizontal="right" vertical="center"/>
    </xf>
    <xf numFmtId="183" fontId="14" fillId="0" borderId="73" xfId="1" applyNumberFormat="1" applyFont="1" applyFill="1" applyBorder="1" applyAlignment="1">
      <alignment horizontal="right" vertical="center"/>
    </xf>
    <xf numFmtId="0" fontId="17" fillId="0" borderId="45" xfId="0" applyFont="1" applyFill="1" applyBorder="1" applyAlignment="1">
      <alignment horizontal="center" vertical="center"/>
    </xf>
    <xf numFmtId="38" fontId="14" fillId="0" borderId="74" xfId="12" applyFont="1" applyFill="1" applyBorder="1" applyAlignment="1">
      <alignment horizontal="center" vertical="center"/>
    </xf>
    <xf numFmtId="183" fontId="14" fillId="0" borderId="60" xfId="1" applyNumberFormat="1" applyFont="1" applyFill="1" applyBorder="1" applyAlignment="1">
      <alignment horizontal="left" vertical="center"/>
    </xf>
    <xf numFmtId="0" fontId="17" fillId="0" borderId="46" xfId="0" applyFont="1" applyFill="1" applyBorder="1" applyAlignment="1">
      <alignment horizontal="center" vertical="center"/>
    </xf>
    <xf numFmtId="38" fontId="14" fillId="0" borderId="75" xfId="12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 shrinkToFit="1"/>
    </xf>
    <xf numFmtId="38" fontId="14" fillId="0" borderId="76" xfId="1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 shrinkToFit="1"/>
    </xf>
    <xf numFmtId="38" fontId="14" fillId="4" borderId="72" xfId="12" applyFont="1" applyFill="1" applyBorder="1" applyAlignment="1">
      <alignment horizontal="right" vertical="center" shrinkToFit="1"/>
    </xf>
    <xf numFmtId="38" fontId="14" fillId="0" borderId="73" xfId="12" applyFont="1" applyFill="1" applyBorder="1" applyAlignment="1">
      <alignment horizontal="right" vertical="center" shrinkToFit="1"/>
    </xf>
    <xf numFmtId="0" fontId="17" fillId="0" borderId="45" xfId="0" applyFont="1" applyFill="1" applyBorder="1" applyAlignment="1">
      <alignment horizontal="center" vertical="center" shrinkToFit="1"/>
    </xf>
    <xf numFmtId="0" fontId="17" fillId="0" borderId="46" xfId="0" applyFont="1" applyFill="1" applyBorder="1" applyAlignment="1">
      <alignment horizontal="center" vertical="center" shrinkToFit="1"/>
    </xf>
    <xf numFmtId="0" fontId="14" fillId="0" borderId="7" xfId="0" applyFont="1" applyFill="1" applyBorder="1" applyAlignment="1"/>
    <xf numFmtId="0" fontId="14" fillId="0" borderId="77" xfId="0" applyFont="1" applyFill="1" applyBorder="1" applyAlignment="1">
      <alignment horizontal="distributed" vertical="center" wrapText="1"/>
    </xf>
    <xf numFmtId="0" fontId="14" fillId="0" borderId="49" xfId="0" applyFont="1" applyFill="1" applyBorder="1" applyAlignment="1">
      <alignment horizontal="distributed" vertical="center"/>
    </xf>
    <xf numFmtId="0" fontId="14" fillId="0" borderId="76" xfId="0" applyFont="1" applyFill="1" applyBorder="1" applyAlignment="1">
      <alignment horizontal="distributed" vertical="center"/>
    </xf>
    <xf numFmtId="184" fontId="14" fillId="4" borderId="47" xfId="1" applyNumberFormat="1" applyFont="1" applyFill="1" applyBorder="1" applyAlignment="1">
      <alignment horizontal="right" vertical="center"/>
    </xf>
    <xf numFmtId="184" fontId="14" fillId="0" borderId="72" xfId="1" applyNumberFormat="1" applyFont="1" applyFill="1" applyBorder="1" applyAlignment="1">
      <alignment horizontal="right" vertical="center"/>
    </xf>
    <xf numFmtId="184" fontId="14" fillId="0" borderId="69" xfId="1" applyNumberFormat="1" applyFont="1" applyFill="1" applyBorder="1" applyAlignment="1">
      <alignment horizontal="right" vertical="center"/>
    </xf>
    <xf numFmtId="184" fontId="14" fillId="4" borderId="67" xfId="1" applyNumberFormat="1" applyFont="1" applyFill="1" applyBorder="1" applyAlignment="1">
      <alignment horizontal="right" vertical="center"/>
    </xf>
    <xf numFmtId="184" fontId="14" fillId="4" borderId="78" xfId="1" applyNumberFormat="1" applyFont="1" applyFill="1" applyBorder="1" applyAlignment="1">
      <alignment horizontal="right" vertical="center"/>
    </xf>
    <xf numFmtId="184" fontId="14" fillId="0" borderId="78" xfId="1" applyNumberFormat="1" applyFont="1" applyFill="1" applyBorder="1" applyAlignment="1">
      <alignment horizontal="right" vertical="center" shrinkToFit="1"/>
    </xf>
    <xf numFmtId="184" fontId="14" fillId="0" borderId="79" xfId="1" applyNumberFormat="1" applyFont="1" applyFill="1" applyBorder="1" applyAlignment="1">
      <alignment horizontal="right" vertical="center" shrinkToFit="1"/>
    </xf>
    <xf numFmtId="0" fontId="14" fillId="0" borderId="77" xfId="0" applyFont="1" applyFill="1" applyBorder="1" applyAlignment="1">
      <alignment horizontal="distributed" vertical="center"/>
    </xf>
    <xf numFmtId="184" fontId="14" fillId="4" borderId="8" xfId="1" applyNumberFormat="1" applyFont="1" applyFill="1" applyBorder="1" applyAlignment="1">
      <alignment horizontal="right" vertical="center"/>
    </xf>
    <xf numFmtId="184" fontId="14" fillId="4" borderId="0" xfId="1" applyNumberFormat="1" applyFont="1" applyFill="1" applyBorder="1" applyAlignment="1">
      <alignment horizontal="right" vertical="center"/>
    </xf>
    <xf numFmtId="184" fontId="14" fillId="0" borderId="0" xfId="1" applyNumberFormat="1" applyFont="1" applyFill="1" applyBorder="1" applyAlignment="1">
      <alignment horizontal="right" vertical="center" shrinkToFit="1"/>
    </xf>
    <xf numFmtId="184" fontId="14" fillId="0" borderId="7" xfId="1" applyNumberFormat="1" applyFont="1" applyFill="1" applyBorder="1" applyAlignment="1">
      <alignment horizontal="right" vertical="center" shrinkToFit="1"/>
    </xf>
    <xf numFmtId="185" fontId="14" fillId="0" borderId="7" xfId="0" applyNumberFormat="1" applyFont="1" applyFill="1" applyBorder="1" applyAlignment="1">
      <alignment vertical="center"/>
    </xf>
    <xf numFmtId="185" fontId="15" fillId="0" borderId="7" xfId="0" applyNumberFormat="1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distributed" vertical="center"/>
    </xf>
    <xf numFmtId="0" fontId="14" fillId="0" borderId="43" xfId="0" applyFont="1" applyFill="1" applyBorder="1" applyAlignment="1">
      <alignment horizontal="distributed" vertical="center"/>
    </xf>
    <xf numFmtId="0" fontId="14" fillId="0" borderId="68" xfId="0" applyFont="1" applyFill="1" applyBorder="1" applyAlignment="1">
      <alignment horizontal="distributed" vertical="center"/>
    </xf>
    <xf numFmtId="184" fontId="14" fillId="4" borderId="44" xfId="1" applyNumberFormat="1" applyFont="1" applyFill="1" applyBorder="1" applyAlignment="1">
      <alignment horizontal="right" vertical="center"/>
    </xf>
    <xf numFmtId="184" fontId="14" fillId="0" borderId="78" xfId="1" applyNumberFormat="1" applyFont="1" applyFill="1" applyBorder="1" applyAlignment="1">
      <alignment horizontal="right" vertical="center"/>
    </xf>
    <xf numFmtId="184" fontId="14" fillId="0" borderId="70" xfId="1" applyNumberFormat="1" applyFont="1" applyFill="1" applyBorder="1" applyAlignment="1">
      <alignment horizontal="right" vertical="center"/>
    </xf>
    <xf numFmtId="184" fontId="14" fillId="4" borderId="61" xfId="1" applyNumberFormat="1" applyFont="1" applyFill="1" applyBorder="1" applyAlignment="1">
      <alignment horizontal="right" vertical="center"/>
    </xf>
    <xf numFmtId="184" fontId="14" fillId="4" borderId="62" xfId="1" applyNumberFormat="1" applyFont="1" applyFill="1" applyBorder="1" applyAlignment="1">
      <alignment horizontal="right" vertical="center"/>
    </xf>
    <xf numFmtId="184" fontId="14" fillId="0" borderId="62" xfId="1" applyNumberFormat="1" applyFont="1" applyFill="1" applyBorder="1" applyAlignment="1">
      <alignment horizontal="right" vertical="center" shrinkToFit="1"/>
    </xf>
    <xf numFmtId="184" fontId="14" fillId="0" borderId="66" xfId="1" applyNumberFormat="1" applyFont="1" applyFill="1" applyBorder="1" applyAlignment="1">
      <alignment horizontal="right" vertical="center" shrinkToFit="1"/>
    </xf>
    <xf numFmtId="0" fontId="14" fillId="4" borderId="44" xfId="0" applyFont="1" applyFill="1" applyBorder="1" applyAlignment="1">
      <alignment horizontal="left" vertical="center" shrinkToFit="1"/>
    </xf>
    <xf numFmtId="0" fontId="14" fillId="0" borderId="70" xfId="0" applyFont="1" applyFill="1" applyBorder="1" applyAlignment="1">
      <alignment horizontal="left" vertical="center" shrinkToFit="1"/>
    </xf>
    <xf numFmtId="0" fontId="14" fillId="4" borderId="67" xfId="0" applyFont="1" applyFill="1" applyBorder="1" applyAlignment="1">
      <alignment horizontal="left" vertical="center" shrinkToFit="1"/>
    </xf>
    <xf numFmtId="0" fontId="14" fillId="4" borderId="78" xfId="0" applyFont="1" applyFill="1" applyBorder="1" applyAlignment="1">
      <alignment horizontal="left" vertical="center" shrinkToFit="1"/>
    </xf>
    <xf numFmtId="0" fontId="14" fillId="0" borderId="78" xfId="0" applyFont="1" applyFill="1" applyBorder="1" applyAlignment="1">
      <alignment horizontal="left" vertical="center" shrinkToFit="1"/>
    </xf>
    <xf numFmtId="0" fontId="14" fillId="0" borderId="79" xfId="0" applyFont="1" applyFill="1" applyBorder="1" applyAlignment="1">
      <alignment horizontal="left" vertical="center" shrinkToFit="1"/>
    </xf>
    <xf numFmtId="0" fontId="14" fillId="4" borderId="37" xfId="0" applyFont="1" applyFill="1" applyBorder="1" applyAlignment="1">
      <alignment horizontal="left" vertical="center" shrinkToFit="1"/>
    </xf>
    <xf numFmtId="0" fontId="14" fillId="0" borderId="60" xfId="0" applyFont="1" applyFill="1" applyBorder="1" applyAlignment="1">
      <alignment horizontal="left" vertical="center" shrinkToFit="1"/>
    </xf>
    <xf numFmtId="0" fontId="14" fillId="4" borderId="8" xfId="0" applyFont="1" applyFill="1" applyBorder="1" applyAlignment="1">
      <alignment horizontal="left" vertical="center" shrinkToFit="1"/>
    </xf>
    <xf numFmtId="0" fontId="14" fillId="4" borderId="0" xfId="0" applyFont="1" applyFill="1" applyBorder="1" applyAlignment="1">
      <alignment horizontal="left" vertical="center" shrinkToFit="1"/>
    </xf>
    <xf numFmtId="0" fontId="14" fillId="0" borderId="0" xfId="0" applyFont="1" applyFill="1" applyBorder="1" applyAlignment="1">
      <alignment horizontal="left" vertical="center" shrinkToFit="1"/>
    </xf>
    <xf numFmtId="0" fontId="14" fillId="0" borderId="7" xfId="0" applyFont="1" applyFill="1" applyBorder="1" applyAlignment="1">
      <alignment horizontal="left" vertical="center" shrinkToFit="1"/>
    </xf>
    <xf numFmtId="0" fontId="14" fillId="0" borderId="80" xfId="0" applyFont="1" applyFill="1" applyBorder="1" applyAlignment="1">
      <alignment horizontal="distributed" vertical="center"/>
    </xf>
    <xf numFmtId="0" fontId="14" fillId="0" borderId="52" xfId="0" applyFont="1" applyFill="1" applyBorder="1" applyAlignment="1">
      <alignment horizontal="distributed" vertical="center"/>
    </xf>
    <xf numFmtId="0" fontId="14" fillId="0" borderId="81" xfId="0" applyFont="1" applyFill="1" applyBorder="1" applyAlignment="1">
      <alignment horizontal="distributed" vertical="center"/>
    </xf>
    <xf numFmtId="0" fontId="14" fillId="4" borderId="82" xfId="0" applyFont="1" applyFill="1" applyBorder="1" applyAlignment="1">
      <alignment horizontal="left" vertical="center" shrinkToFit="1"/>
    </xf>
    <xf numFmtId="0" fontId="14" fillId="0" borderId="83" xfId="0" applyFont="1" applyFill="1" applyBorder="1" applyAlignment="1">
      <alignment horizontal="left" vertical="center" shrinkToFit="1"/>
    </xf>
    <xf numFmtId="183" fontId="14" fillId="0" borderId="83" xfId="1" applyNumberFormat="1" applyFont="1" applyFill="1" applyBorder="1" applyAlignment="1">
      <alignment horizontal="left" vertical="center"/>
    </xf>
    <xf numFmtId="0" fontId="14" fillId="4" borderId="15" xfId="0" applyFont="1" applyFill="1" applyBorder="1" applyAlignment="1">
      <alignment horizontal="left" vertical="center" shrinkToFit="1"/>
    </xf>
    <xf numFmtId="0" fontId="14" fillId="4" borderId="10" xfId="0" applyFont="1" applyFill="1" applyBorder="1" applyAlignment="1">
      <alignment horizontal="left" vertical="center" shrinkToFit="1"/>
    </xf>
    <xf numFmtId="0" fontId="14" fillId="0" borderId="10" xfId="0" applyFont="1" applyFill="1" applyBorder="1" applyAlignment="1">
      <alignment horizontal="left" vertical="center" shrinkToFit="1"/>
    </xf>
    <xf numFmtId="0" fontId="14" fillId="0" borderId="16" xfId="0" applyFont="1" applyFill="1" applyBorder="1" applyAlignment="1">
      <alignment horizontal="left" vertical="center" shrinkToFit="1"/>
    </xf>
    <xf numFmtId="186" fontId="14" fillId="0" borderId="0" xfId="0" applyNumberFormat="1" applyFont="1" applyFill="1" applyBorder="1" applyAlignment="1">
      <alignment shrinkToFit="1"/>
    </xf>
    <xf numFmtId="38" fontId="14" fillId="0" borderId="0" xfId="1" applyFont="1" applyFill="1" applyBorder="1" applyAlignment="1">
      <alignment vertical="center"/>
    </xf>
    <xf numFmtId="187" fontId="14" fillId="0" borderId="0" xfId="1" applyNumberFormat="1" applyFont="1" applyFill="1" applyBorder="1" applyAlignment="1">
      <alignment vertical="center"/>
    </xf>
    <xf numFmtId="0" fontId="14" fillId="0" borderId="84" xfId="0" applyFont="1" applyFill="1" applyBorder="1" applyAlignment="1">
      <alignment horizontal="center" vertical="center"/>
    </xf>
    <xf numFmtId="182" fontId="14" fillId="0" borderId="35" xfId="0" applyNumberFormat="1" applyFont="1" applyFill="1" applyBorder="1" applyAlignment="1">
      <alignment horizontal="center" vertical="center" shrinkToFit="1"/>
    </xf>
    <xf numFmtId="182" fontId="14" fillId="0" borderId="57" xfId="0" applyNumberFormat="1" applyFont="1" applyFill="1" applyBorder="1" applyAlignment="1">
      <alignment horizontal="center" vertical="center" shrinkToFit="1"/>
    </xf>
    <xf numFmtId="0" fontId="14" fillId="0" borderId="85" xfId="0" applyFont="1" applyFill="1" applyBorder="1" applyAlignment="1">
      <alignment horizontal="center" vertical="center"/>
    </xf>
    <xf numFmtId="182" fontId="14" fillId="0" borderId="37" xfId="0" applyNumberFormat="1" applyFont="1" applyFill="1" applyBorder="1" applyAlignment="1">
      <alignment horizontal="center" vertical="center" shrinkToFit="1"/>
    </xf>
    <xf numFmtId="182" fontId="14" fillId="0" borderId="60" xfId="0" applyNumberFormat="1" applyFont="1" applyFill="1" applyBorder="1" applyAlignment="1">
      <alignment horizontal="center" vertical="center" shrinkToFit="1"/>
    </xf>
    <xf numFmtId="35" fontId="14" fillId="0" borderId="7" xfId="0" quotePrefix="1" applyNumberFormat="1" applyFont="1" applyBorder="1" applyAlignment="1">
      <alignment horizontal="center" vertical="center"/>
    </xf>
    <xf numFmtId="0" fontId="14" fillId="0" borderId="86" xfId="0" applyFont="1" applyFill="1" applyBorder="1" applyAlignment="1">
      <alignment horizontal="center" vertical="center"/>
    </xf>
    <xf numFmtId="182" fontId="14" fillId="0" borderId="40" xfId="0" applyNumberFormat="1" applyFont="1" applyFill="1" applyBorder="1" applyAlignment="1">
      <alignment horizontal="center" vertical="center" shrinkToFit="1"/>
    </xf>
    <xf numFmtId="182" fontId="14" fillId="0" borderId="65" xfId="0" applyNumberFormat="1" applyFont="1" applyFill="1" applyBorder="1" applyAlignment="1">
      <alignment horizontal="center" vertical="center" shrinkToFit="1"/>
    </xf>
    <xf numFmtId="0" fontId="14" fillId="0" borderId="87" xfId="0" applyFont="1" applyFill="1" applyBorder="1" applyAlignment="1">
      <alignment horizontal="center" vertical="center"/>
    </xf>
    <xf numFmtId="183" fontId="14" fillId="0" borderId="78" xfId="1" applyNumberFormat="1" applyFont="1" applyFill="1" applyBorder="1" applyAlignment="1">
      <alignment horizontal="left" vertical="center"/>
    </xf>
    <xf numFmtId="183" fontId="14" fillId="0" borderId="44" xfId="1" applyNumberFormat="1" applyFont="1" applyFill="1" applyBorder="1" applyAlignment="1">
      <alignment horizontal="left" vertical="center"/>
    </xf>
    <xf numFmtId="183" fontId="14" fillId="0" borderId="44" xfId="1" applyNumberFormat="1" applyFont="1" applyFill="1" applyBorder="1" applyAlignment="1">
      <alignment horizontal="left" vertical="center" wrapText="1"/>
    </xf>
    <xf numFmtId="183" fontId="14" fillId="0" borderId="70" xfId="1" applyNumberFormat="1" applyFont="1" applyFill="1" applyBorder="1" applyAlignment="1">
      <alignment horizontal="left" vertical="center" wrapText="1"/>
    </xf>
    <xf numFmtId="183" fontId="14" fillId="0" borderId="44" xfId="1" applyNumberFormat="1" applyFont="1" applyFill="1" applyBorder="1" applyAlignment="1">
      <alignment horizontal="center" vertical="center"/>
    </xf>
    <xf numFmtId="183" fontId="14" fillId="0" borderId="70" xfId="1" applyNumberFormat="1" applyFont="1" applyFill="1" applyBorder="1" applyAlignment="1">
      <alignment horizontal="center" vertical="center"/>
    </xf>
    <xf numFmtId="183" fontId="14" fillId="0" borderId="79" xfId="1" applyNumberFormat="1" applyFont="1" applyFill="1" applyBorder="1" applyAlignment="1">
      <alignment horizontal="center" vertical="center"/>
    </xf>
    <xf numFmtId="183" fontId="14" fillId="0" borderId="0" xfId="1" applyNumberFormat="1" applyFont="1" applyFill="1" applyBorder="1" applyAlignment="1">
      <alignment horizontal="left" vertical="center"/>
    </xf>
    <xf numFmtId="183" fontId="14" fillId="0" borderId="37" xfId="1" applyNumberFormat="1" applyFont="1" applyFill="1" applyBorder="1" applyAlignment="1">
      <alignment horizontal="left" vertical="center"/>
    </xf>
    <xf numFmtId="183" fontId="14" fillId="0" borderId="37" xfId="1" applyNumberFormat="1" applyFont="1" applyFill="1" applyBorder="1" applyAlignment="1">
      <alignment horizontal="left" vertical="center" wrapText="1"/>
    </xf>
    <xf numFmtId="183" fontId="14" fillId="0" borderId="60" xfId="1" applyNumberFormat="1" applyFont="1" applyFill="1" applyBorder="1" applyAlignment="1">
      <alignment horizontal="left" vertical="center" wrapText="1"/>
    </xf>
    <xf numFmtId="183" fontId="14" fillId="0" borderId="37" xfId="1" applyNumberFormat="1" applyFont="1" applyFill="1" applyBorder="1" applyAlignment="1">
      <alignment horizontal="center" vertical="center"/>
    </xf>
    <xf numFmtId="183" fontId="14" fillId="0" borderId="60" xfId="1" applyNumberFormat="1" applyFont="1" applyFill="1" applyBorder="1" applyAlignment="1">
      <alignment horizontal="center" vertical="center"/>
    </xf>
    <xf numFmtId="183" fontId="14" fillId="0" borderId="7" xfId="1" applyNumberFormat="1" applyFont="1" applyFill="1" applyBorder="1" applyAlignment="1">
      <alignment horizontal="center" vertical="center"/>
    </xf>
    <xf numFmtId="183" fontId="14" fillId="0" borderId="62" xfId="1" applyNumberFormat="1" applyFont="1" applyFill="1" applyBorder="1" applyAlignment="1">
      <alignment horizontal="left" vertical="center"/>
    </xf>
    <xf numFmtId="183" fontId="14" fillId="0" borderId="65" xfId="1" applyNumberFormat="1" applyFont="1" applyFill="1" applyBorder="1" applyAlignment="1">
      <alignment horizontal="left" vertical="center"/>
    </xf>
    <xf numFmtId="183" fontId="14" fillId="0" borderId="40" xfId="1" applyNumberFormat="1" applyFont="1" applyFill="1" applyBorder="1" applyAlignment="1">
      <alignment horizontal="left" vertical="center"/>
    </xf>
    <xf numFmtId="183" fontId="14" fillId="0" borderId="40" xfId="1" applyNumberFormat="1" applyFont="1" applyFill="1" applyBorder="1" applyAlignment="1">
      <alignment horizontal="left" vertical="center" wrapText="1"/>
    </xf>
    <xf numFmtId="183" fontId="14" fillId="0" borderId="65" xfId="1" applyNumberFormat="1" applyFont="1" applyFill="1" applyBorder="1" applyAlignment="1">
      <alignment horizontal="left" vertical="center" wrapText="1"/>
    </xf>
    <xf numFmtId="183" fontId="14" fillId="0" borderId="40" xfId="1" applyNumberFormat="1" applyFont="1" applyFill="1" applyBorder="1" applyAlignment="1">
      <alignment horizontal="center" vertical="center"/>
    </xf>
    <xf numFmtId="183" fontId="14" fillId="0" borderId="65" xfId="1" applyNumberFormat="1" applyFont="1" applyFill="1" applyBorder="1" applyAlignment="1">
      <alignment horizontal="center" vertical="center"/>
    </xf>
    <xf numFmtId="183" fontId="14" fillId="0" borderId="66" xfId="1" applyNumberFormat="1" applyFont="1" applyFill="1" applyBorder="1" applyAlignment="1">
      <alignment horizontal="center" vertical="center"/>
    </xf>
    <xf numFmtId="183" fontId="14" fillId="0" borderId="78" xfId="1" applyNumberFormat="1" applyFont="1" applyFill="1" applyBorder="1" applyAlignment="1">
      <alignment horizontal="center" vertical="center"/>
    </xf>
    <xf numFmtId="183" fontId="14" fillId="0" borderId="0" xfId="1" applyNumberFormat="1" applyFont="1" applyFill="1" applyBorder="1" applyAlignment="1">
      <alignment horizontal="center" vertical="center"/>
    </xf>
    <xf numFmtId="183" fontId="14" fillId="0" borderId="62" xfId="1" applyNumberFormat="1" applyFont="1" applyFill="1" applyBorder="1" applyAlignment="1">
      <alignment horizontal="center" vertical="center"/>
    </xf>
    <xf numFmtId="183" fontId="14" fillId="0" borderId="78" xfId="1" applyNumberFormat="1" applyFont="1" applyFill="1" applyBorder="1" applyAlignment="1">
      <alignment horizontal="right" vertical="center"/>
    </xf>
    <xf numFmtId="183" fontId="14" fillId="0" borderId="70" xfId="1" applyNumberFormat="1" applyFont="1" applyFill="1" applyBorder="1" applyAlignment="1">
      <alignment horizontal="right" vertical="center"/>
    </xf>
    <xf numFmtId="183" fontId="14" fillId="0" borderId="44" xfId="1" applyNumberFormat="1" applyFont="1" applyFill="1" applyBorder="1" applyAlignment="1">
      <alignment horizontal="right" vertical="center"/>
    </xf>
    <xf numFmtId="183" fontId="14" fillId="0" borderId="0" xfId="1" applyNumberFormat="1" applyFont="1" applyFill="1" applyBorder="1" applyAlignment="1">
      <alignment horizontal="right" vertical="center"/>
    </xf>
    <xf numFmtId="183" fontId="14" fillId="0" borderId="60" xfId="1" applyNumberFormat="1" applyFont="1" applyFill="1" applyBorder="1" applyAlignment="1">
      <alignment horizontal="right" vertical="center"/>
    </xf>
    <xf numFmtId="183" fontId="14" fillId="0" borderId="37" xfId="1" applyNumberFormat="1" applyFont="1" applyFill="1" applyBorder="1" applyAlignment="1">
      <alignment horizontal="right" vertical="center"/>
    </xf>
    <xf numFmtId="183" fontId="14" fillId="0" borderId="62" xfId="1" applyNumberFormat="1" applyFont="1" applyFill="1" applyBorder="1" applyAlignment="1">
      <alignment horizontal="right" vertical="center"/>
    </xf>
    <xf numFmtId="183" fontId="14" fillId="0" borderId="65" xfId="1" applyNumberFormat="1" applyFont="1" applyFill="1" applyBorder="1" applyAlignment="1">
      <alignment horizontal="right" vertical="center"/>
    </xf>
    <xf numFmtId="183" fontId="14" fillId="0" borderId="40" xfId="1" applyNumberFormat="1" applyFont="1" applyFill="1" applyBorder="1" applyAlignment="1">
      <alignment horizontal="right" vertical="center"/>
    </xf>
    <xf numFmtId="188" fontId="14" fillId="0" borderId="44" xfId="1" applyNumberFormat="1" applyFont="1" applyFill="1" applyBorder="1" applyAlignment="1">
      <alignment horizontal="right" vertical="center"/>
    </xf>
    <xf numFmtId="188" fontId="14" fillId="0" borderId="70" xfId="1" applyNumberFormat="1" applyFont="1" applyFill="1" applyBorder="1" applyAlignment="1">
      <alignment horizontal="right" vertical="center"/>
    </xf>
    <xf numFmtId="38" fontId="14" fillId="0" borderId="44" xfId="12" applyFont="1" applyFill="1" applyBorder="1" applyAlignment="1">
      <alignment horizontal="right" vertical="center"/>
    </xf>
    <xf numFmtId="38" fontId="14" fillId="0" borderId="70" xfId="12" applyFont="1" applyFill="1" applyBorder="1" applyAlignment="1">
      <alignment horizontal="right" vertical="center"/>
    </xf>
    <xf numFmtId="188" fontId="14" fillId="0" borderId="37" xfId="1" applyNumberFormat="1" applyFont="1" applyFill="1" applyBorder="1" applyAlignment="1">
      <alignment horizontal="right" vertical="center"/>
    </xf>
    <xf numFmtId="188" fontId="14" fillId="0" borderId="60" xfId="1" applyNumberFormat="1" applyFont="1" applyFill="1" applyBorder="1" applyAlignment="1">
      <alignment horizontal="right" vertical="center"/>
    </xf>
    <xf numFmtId="38" fontId="14" fillId="0" borderId="37" xfId="12" applyFont="1" applyFill="1" applyBorder="1" applyAlignment="1">
      <alignment horizontal="right" vertical="center"/>
    </xf>
    <xf numFmtId="38" fontId="14" fillId="0" borderId="60" xfId="12" applyFont="1" applyFill="1" applyBorder="1" applyAlignment="1">
      <alignment horizontal="right" vertical="center"/>
    </xf>
    <xf numFmtId="188" fontId="14" fillId="0" borderId="40" xfId="1" applyNumberFormat="1" applyFont="1" applyFill="1" applyBorder="1" applyAlignment="1">
      <alignment horizontal="right" vertical="center"/>
    </xf>
    <xf numFmtId="188" fontId="14" fillId="0" borderId="65" xfId="1" applyNumberFormat="1" applyFont="1" applyFill="1" applyBorder="1" applyAlignment="1">
      <alignment horizontal="right" vertical="center"/>
    </xf>
    <xf numFmtId="38" fontId="14" fillId="0" borderId="40" xfId="12" applyFont="1" applyFill="1" applyBorder="1" applyAlignment="1">
      <alignment horizontal="right" vertical="center"/>
    </xf>
    <xf numFmtId="38" fontId="14" fillId="0" borderId="65" xfId="12" applyFont="1" applyFill="1" applyBorder="1" applyAlignment="1">
      <alignment horizontal="right" vertical="center"/>
    </xf>
    <xf numFmtId="184" fontId="14" fillId="0" borderId="78" xfId="1" applyNumberFormat="1" applyFont="1" applyFill="1" applyBorder="1" applyAlignment="1">
      <alignment horizontal="center" vertical="center"/>
    </xf>
    <xf numFmtId="184" fontId="14" fillId="0" borderId="70" xfId="1" applyNumberFormat="1" applyFont="1" applyFill="1" applyBorder="1" applyAlignment="1">
      <alignment horizontal="center" vertical="center"/>
    </xf>
    <xf numFmtId="184" fontId="14" fillId="0" borderId="44" xfId="1" applyNumberFormat="1" applyFont="1" applyFill="1" applyBorder="1" applyAlignment="1">
      <alignment horizontal="right" vertical="center"/>
    </xf>
    <xf numFmtId="184" fontId="14" fillId="0" borderId="44" xfId="1" applyNumberFormat="1" applyFont="1" applyFill="1" applyBorder="1" applyAlignment="1">
      <alignment horizontal="center" vertical="center"/>
    </xf>
    <xf numFmtId="184" fontId="14" fillId="0" borderId="0" xfId="1" applyNumberFormat="1" applyFont="1" applyFill="1" applyBorder="1" applyAlignment="1">
      <alignment horizontal="center" vertical="center"/>
    </xf>
    <xf numFmtId="184" fontId="14" fillId="0" borderId="60" xfId="1" applyNumberFormat="1" applyFont="1" applyFill="1" applyBorder="1" applyAlignment="1">
      <alignment horizontal="center" vertical="center"/>
    </xf>
    <xf numFmtId="184" fontId="14" fillId="0" borderId="37" xfId="1" applyNumberFormat="1" applyFont="1" applyFill="1" applyBorder="1" applyAlignment="1">
      <alignment horizontal="right" vertical="center"/>
    </xf>
    <xf numFmtId="184" fontId="14" fillId="0" borderId="60" xfId="1" applyNumberFormat="1" applyFont="1" applyFill="1" applyBorder="1" applyAlignment="1">
      <alignment horizontal="right" vertical="center"/>
    </xf>
    <xf numFmtId="184" fontId="14" fillId="0" borderId="37" xfId="1" applyNumberFormat="1" applyFont="1" applyFill="1" applyBorder="1" applyAlignment="1">
      <alignment horizontal="center" vertical="center"/>
    </xf>
    <xf numFmtId="184" fontId="14" fillId="0" borderId="62" xfId="1" applyNumberFormat="1" applyFont="1" applyFill="1" applyBorder="1" applyAlignment="1">
      <alignment horizontal="center" vertical="center"/>
    </xf>
    <xf numFmtId="184" fontId="14" fillId="0" borderId="65" xfId="1" applyNumberFormat="1" applyFont="1" applyFill="1" applyBorder="1" applyAlignment="1">
      <alignment horizontal="center" vertical="center"/>
    </xf>
    <xf numFmtId="184" fontId="14" fillId="0" borderId="40" xfId="1" applyNumberFormat="1" applyFont="1" applyFill="1" applyBorder="1" applyAlignment="1">
      <alignment horizontal="right" vertical="center"/>
    </xf>
    <xf numFmtId="184" fontId="14" fillId="0" borderId="65" xfId="1" applyNumberFormat="1" applyFont="1" applyFill="1" applyBorder="1" applyAlignment="1">
      <alignment horizontal="right" vertical="center"/>
    </xf>
    <xf numFmtId="184" fontId="14" fillId="0" borderId="40" xfId="1" applyNumberFormat="1" applyFont="1" applyFill="1" applyBorder="1" applyAlignment="1">
      <alignment horizontal="center" vertical="center"/>
    </xf>
    <xf numFmtId="184" fontId="14" fillId="0" borderId="78" xfId="1" applyNumberFormat="1" applyFont="1" applyFill="1" applyBorder="1" applyAlignment="1">
      <alignment horizontal="left" vertical="center"/>
    </xf>
    <xf numFmtId="184" fontId="14" fillId="0" borderId="70" xfId="1" applyNumberFormat="1" applyFont="1" applyFill="1" applyBorder="1" applyAlignment="1">
      <alignment horizontal="left" vertical="center"/>
    </xf>
    <xf numFmtId="184" fontId="14" fillId="0" borderId="44" xfId="1" applyNumberFormat="1" applyFont="1" applyFill="1" applyBorder="1" applyAlignment="1">
      <alignment horizontal="left" vertical="center"/>
    </xf>
    <xf numFmtId="184" fontId="14" fillId="0" borderId="44" xfId="1" applyNumberFormat="1" applyFont="1" applyFill="1" applyBorder="1" applyAlignment="1">
      <alignment horizontal="left" vertical="center" wrapText="1"/>
    </xf>
    <xf numFmtId="184" fontId="14" fillId="0" borderId="0" xfId="1" applyNumberFormat="1" applyFont="1" applyFill="1" applyBorder="1" applyAlignment="1">
      <alignment horizontal="left" vertical="center"/>
    </xf>
    <xf numFmtId="184" fontId="14" fillId="0" borderId="60" xfId="1" applyNumberFormat="1" applyFont="1" applyFill="1" applyBorder="1" applyAlignment="1">
      <alignment horizontal="left" vertical="center"/>
    </xf>
    <xf numFmtId="184" fontId="14" fillId="0" borderId="37" xfId="1" applyNumberFormat="1" applyFont="1" applyFill="1" applyBorder="1" applyAlignment="1">
      <alignment horizontal="left" vertical="center"/>
    </xf>
    <xf numFmtId="0" fontId="14" fillId="0" borderId="88" xfId="0" applyFont="1" applyFill="1" applyBorder="1" applyAlignment="1">
      <alignment horizontal="center" vertical="center"/>
    </xf>
    <xf numFmtId="184" fontId="14" fillId="0" borderId="10" xfId="1" applyNumberFormat="1" applyFont="1" applyFill="1" applyBorder="1" applyAlignment="1">
      <alignment horizontal="left" vertical="center"/>
    </xf>
    <xf numFmtId="184" fontId="14" fillId="0" borderId="83" xfId="1" applyNumberFormat="1" applyFont="1" applyFill="1" applyBorder="1" applyAlignment="1">
      <alignment horizontal="left" vertical="center"/>
    </xf>
    <xf numFmtId="184" fontId="14" fillId="0" borderId="82" xfId="1" applyNumberFormat="1" applyFont="1" applyFill="1" applyBorder="1" applyAlignment="1">
      <alignment horizontal="left" vertical="center"/>
    </xf>
    <xf numFmtId="184" fontId="14" fillId="0" borderId="82" xfId="1" applyNumberFormat="1" applyFont="1" applyFill="1" applyBorder="1" applyAlignment="1">
      <alignment horizontal="center" vertical="center"/>
    </xf>
    <xf numFmtId="184" fontId="14" fillId="0" borderId="83" xfId="1" applyNumberFormat="1" applyFont="1" applyFill="1" applyBorder="1" applyAlignment="1">
      <alignment horizontal="center" vertical="center"/>
    </xf>
  </cellXfs>
  <cellStyles count="13">
    <cellStyle name="桁区切り 2" xfId="1"/>
    <cellStyle name="桁区切り 2_消費税総括表" xfId="2"/>
    <cellStyle name="桁区切り_設計書" xfId="3"/>
    <cellStyle name="桁区切り_設計書_1" xfId="4"/>
    <cellStyle name="標準" xfId="0" builtinId="0"/>
    <cellStyle name="標準 2" xfId="5"/>
    <cellStyle name="標準 4" xfId="6"/>
    <cellStyle name="標準_消費税総括表" xfId="7"/>
    <cellStyle name="標準_表紙入力" xfId="8"/>
    <cellStyle name="標準_設計書" xfId="9"/>
    <cellStyle name="標準_設計書_1" xfId="10"/>
    <cellStyle name="標準_設計書_2" xfId="11"/>
    <cellStyle name="桁区切り" xfId="1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7620</xdr:colOff>
      <xdr:row>17</xdr:row>
      <xdr:rowOff>7620</xdr:rowOff>
    </xdr:from>
    <xdr:to xmlns:xdr="http://schemas.openxmlformats.org/drawingml/2006/spreadsheetDrawing">
      <xdr:col>8</xdr:col>
      <xdr:colOff>0</xdr:colOff>
      <xdr:row>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7620" y="2741295"/>
          <a:ext cx="1877060" cy="649605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9"/>
  <dimension ref="A1:IV43"/>
  <sheetViews>
    <sheetView showZeros="0" tabSelected="1" workbookViewId="0">
      <selection activeCell="F9" sqref="F9"/>
    </sheetView>
  </sheetViews>
  <sheetFormatPr defaultColWidth="3.44140625" defaultRowHeight="17.25" customHeight="1"/>
  <cols>
    <col min="1" max="256" width="3.44140625" style="1" bestFit="1" customWidth="0"/>
  </cols>
  <sheetData>
    <row r="1" spans="1:40" ht="17.2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ht="17.25" customHeight="1"/>
    <row r="4" spans="1:40" ht="7.5" customHeight="1"/>
    <row r="5" spans="1:40" ht="7.5" customHeight="1">
      <c r="A5" s="4"/>
      <c r="B5" s="11"/>
      <c r="C5" s="11"/>
      <c r="D5" s="11"/>
      <c r="E5" s="11"/>
      <c r="F5" s="11"/>
      <c r="G5" s="11"/>
      <c r="H5" s="11"/>
      <c r="I5" s="11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33"/>
      <c r="AE5" s="26"/>
      <c r="AF5" s="26"/>
      <c r="AG5" s="26"/>
      <c r="AH5" s="34"/>
      <c r="AI5" s="26"/>
      <c r="AJ5" s="26"/>
      <c r="AK5" s="26"/>
      <c r="AL5" s="26"/>
      <c r="AM5" s="26"/>
      <c r="AN5" s="37"/>
    </row>
    <row r="6" spans="1:40" ht="17.25" customHeight="1">
      <c r="A6" s="5" t="s">
        <v>66</v>
      </c>
      <c r="B6" s="12"/>
      <c r="C6" s="12"/>
      <c r="D6" s="12"/>
      <c r="E6" s="12" t="s">
        <v>72</v>
      </c>
      <c r="F6" s="12" t="s">
        <v>35</v>
      </c>
      <c r="G6" s="12"/>
      <c r="H6" s="23"/>
      <c r="I6" s="2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24" t="s">
        <v>87</v>
      </c>
      <c r="AE6" s="15"/>
      <c r="AF6" s="15"/>
      <c r="AG6" s="15"/>
      <c r="AH6" s="18"/>
      <c r="AI6" s="13"/>
      <c r="AJ6" s="13"/>
      <c r="AK6" s="13"/>
      <c r="AL6" s="13"/>
      <c r="AM6" s="13"/>
      <c r="AN6" s="38"/>
    </row>
    <row r="7" spans="1:40" ht="7.5" customHeight="1">
      <c r="A7" s="6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25"/>
      <c r="AE7" s="14"/>
      <c r="AF7" s="14"/>
      <c r="AG7" s="14"/>
      <c r="AH7" s="32"/>
      <c r="AI7" s="14"/>
      <c r="AJ7" s="14"/>
      <c r="AK7" s="14"/>
      <c r="AL7" s="14"/>
      <c r="AM7" s="14"/>
      <c r="AN7" s="39"/>
    </row>
    <row r="8" spans="1:40" ht="17.25" customHeight="1">
      <c r="A8" s="6"/>
      <c r="B8" s="13"/>
      <c r="C8" s="13"/>
      <c r="D8" s="13"/>
      <c r="E8" s="13"/>
      <c r="F8" s="22" t="s">
        <v>73</v>
      </c>
      <c r="G8" s="22"/>
      <c r="H8" s="2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22" t="s">
        <v>85</v>
      </c>
      <c r="AA8" s="13"/>
      <c r="AB8" s="13"/>
      <c r="AC8" s="13"/>
      <c r="AD8" s="20"/>
      <c r="AE8" s="13"/>
      <c r="AF8" s="13"/>
      <c r="AG8" s="13"/>
      <c r="AH8" s="35"/>
      <c r="AI8" s="13"/>
      <c r="AJ8" s="13"/>
      <c r="AK8" s="13"/>
      <c r="AL8" s="13"/>
      <c r="AM8" s="13"/>
      <c r="AN8" s="38"/>
    </row>
    <row r="9" spans="1:40" ht="17.25" customHeight="1">
      <c r="A9" s="6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24" t="s">
        <v>88</v>
      </c>
      <c r="AE9" s="15"/>
      <c r="AF9" s="15"/>
      <c r="AG9" s="15"/>
      <c r="AH9" s="18"/>
      <c r="AI9" s="13"/>
      <c r="AJ9" s="13"/>
      <c r="AK9" s="13"/>
      <c r="AL9" s="13"/>
      <c r="AM9" s="13"/>
      <c r="AN9" s="38"/>
    </row>
    <row r="10" spans="1:40" ht="7.5" customHeight="1">
      <c r="A10" s="7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25"/>
      <c r="AE10" s="14"/>
      <c r="AF10" s="14"/>
      <c r="AG10" s="14"/>
      <c r="AH10" s="32"/>
      <c r="AI10" s="14"/>
      <c r="AJ10" s="14"/>
      <c r="AK10" s="14"/>
      <c r="AL10" s="14"/>
      <c r="AM10" s="14"/>
      <c r="AN10" s="39"/>
    </row>
    <row r="11" spans="1:40" ht="7.5" customHeight="1">
      <c r="A11" s="6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9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38"/>
    </row>
    <row r="12" spans="1:40" ht="17.25" customHeight="1">
      <c r="A12" s="8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8"/>
      <c r="U12" s="24" t="s">
        <v>81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40"/>
    </row>
    <row r="13" spans="1:40" ht="7.5" customHeight="1">
      <c r="A13" s="7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25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39"/>
    </row>
    <row r="14" spans="1:40" ht="7.5" customHeight="1">
      <c r="A14" s="9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1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38"/>
    </row>
    <row r="15" spans="1:40" ht="17.25" customHeight="1">
      <c r="A15" s="8" t="s">
        <v>67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8"/>
      <c r="U15" s="15" t="s">
        <v>160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40"/>
    </row>
    <row r="16" spans="1:40" ht="17.25" customHeight="1">
      <c r="A16" s="8" t="s">
        <v>50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8"/>
      <c r="U16" s="15" t="s">
        <v>50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40"/>
    </row>
    <row r="17" spans="1:40" ht="7.5" customHeight="1">
      <c r="A17" s="7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32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39"/>
    </row>
    <row r="18" spans="1:40" ht="17.25" customHeight="1">
      <c r="A18" s="6"/>
      <c r="B18" s="13"/>
      <c r="C18" s="13"/>
      <c r="D18" s="13"/>
      <c r="E18" s="13"/>
      <c r="F18" s="13"/>
      <c r="G18" s="13"/>
      <c r="H18" s="13"/>
      <c r="I18" s="1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9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41"/>
    </row>
    <row r="19" spans="1:40" ht="17.25" customHeight="1">
      <c r="A19" s="6"/>
      <c r="B19" s="13"/>
      <c r="C19" s="13"/>
      <c r="D19" s="13"/>
      <c r="E19" s="13"/>
      <c r="F19" s="13"/>
      <c r="G19" s="13"/>
      <c r="H19" s="13"/>
      <c r="I19" s="24" t="s">
        <v>77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8"/>
      <c r="Y19" s="24" t="s">
        <v>84</v>
      </c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40"/>
    </row>
    <row r="20" spans="1:40" ht="17.25" customHeight="1">
      <c r="A20" s="7"/>
      <c r="B20" s="14"/>
      <c r="C20" s="14"/>
      <c r="D20" s="14"/>
      <c r="E20" s="14"/>
      <c r="F20" s="14"/>
      <c r="G20" s="14"/>
      <c r="H20" s="14"/>
      <c r="I20" s="25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25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39"/>
    </row>
    <row r="21" spans="1:40" ht="7.5" customHeight="1">
      <c r="A21" s="6"/>
      <c r="B21" s="13"/>
      <c r="C21" s="13"/>
      <c r="D21" s="13"/>
      <c r="E21" s="13"/>
      <c r="F21" s="13"/>
      <c r="G21" s="13"/>
      <c r="H21" s="13"/>
      <c r="I21" s="20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20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38"/>
    </row>
    <row r="22" spans="1:40" ht="17.25" customHeight="1">
      <c r="A22" s="8" t="s">
        <v>68</v>
      </c>
      <c r="B22" s="15"/>
      <c r="C22" s="15"/>
      <c r="D22" s="15"/>
      <c r="E22" s="15"/>
      <c r="F22" s="15"/>
      <c r="G22" s="15"/>
      <c r="H22" s="18"/>
      <c r="I22" s="20"/>
      <c r="J22" s="13"/>
      <c r="K22" s="13"/>
      <c r="L22" s="13"/>
      <c r="M22" s="13"/>
      <c r="N22" s="13"/>
      <c r="O22" s="13"/>
      <c r="P22" s="13"/>
      <c r="Q22" s="13"/>
      <c r="R22" s="30"/>
      <c r="S22" s="29"/>
      <c r="T22" s="29"/>
      <c r="U22" s="29"/>
      <c r="V22" s="13"/>
      <c r="W22" s="13" t="s">
        <v>31</v>
      </c>
      <c r="X22" s="13"/>
      <c r="Y22" s="20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 t="s">
        <v>31</v>
      </c>
      <c r="AM22" s="13"/>
      <c r="AN22" s="38"/>
    </row>
    <row r="23" spans="1:40" ht="7.5" customHeight="1">
      <c r="A23" s="7"/>
      <c r="B23" s="14"/>
      <c r="C23" s="14"/>
      <c r="D23" s="14"/>
      <c r="E23" s="14"/>
      <c r="F23" s="14"/>
      <c r="G23" s="14"/>
      <c r="H23" s="14"/>
      <c r="I23" s="25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25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39"/>
    </row>
    <row r="24" spans="1:40" ht="7.5" customHeight="1">
      <c r="A24" s="6"/>
      <c r="B24" s="13"/>
      <c r="C24" s="13"/>
      <c r="D24" s="13"/>
      <c r="E24" s="13"/>
      <c r="F24" s="13"/>
      <c r="G24" s="13"/>
      <c r="H24" s="13"/>
      <c r="I24" s="20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20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38"/>
    </row>
    <row r="25" spans="1:40" ht="17.25" customHeight="1">
      <c r="A25" s="8" t="s">
        <v>70</v>
      </c>
      <c r="B25" s="15"/>
      <c r="C25" s="15"/>
      <c r="D25" s="15"/>
      <c r="E25" s="15"/>
      <c r="F25" s="15"/>
      <c r="G25" s="15"/>
      <c r="H25" s="18"/>
      <c r="I25" s="20"/>
      <c r="J25" s="13"/>
      <c r="K25" s="13"/>
      <c r="L25" s="13"/>
      <c r="M25" s="13"/>
      <c r="N25" s="13"/>
      <c r="O25" s="28"/>
      <c r="P25" s="29"/>
      <c r="Q25" s="29"/>
      <c r="R25" s="29"/>
      <c r="S25" s="29"/>
      <c r="T25" s="29"/>
      <c r="U25" s="29"/>
      <c r="V25" s="13"/>
      <c r="W25" s="13" t="s">
        <v>31</v>
      </c>
      <c r="X25" s="13"/>
      <c r="Y25" s="20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 t="s">
        <v>31</v>
      </c>
      <c r="AM25" s="13"/>
      <c r="AN25" s="38"/>
    </row>
    <row r="26" spans="1:40" ht="7.5" customHeight="1">
      <c r="A26" s="6"/>
      <c r="B26" s="13"/>
      <c r="C26" s="13"/>
      <c r="D26" s="13"/>
      <c r="E26" s="13"/>
      <c r="F26" s="13"/>
      <c r="G26" s="13"/>
      <c r="H26" s="13"/>
      <c r="I26" s="20"/>
      <c r="J26" s="13"/>
      <c r="K26" s="13"/>
      <c r="L26" s="13"/>
      <c r="M26" s="13"/>
      <c r="N26" s="13"/>
      <c r="O26" s="27"/>
      <c r="P26" s="27"/>
      <c r="Q26" s="27"/>
      <c r="R26" s="27"/>
      <c r="S26" s="27"/>
      <c r="T26" s="27"/>
      <c r="U26" s="27"/>
      <c r="V26" s="13"/>
      <c r="W26" s="13"/>
      <c r="X26" s="13"/>
      <c r="Y26" s="20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38"/>
    </row>
    <row r="27" spans="1:40" ht="17.25" customHeight="1">
      <c r="A27" s="8" t="s">
        <v>61</v>
      </c>
      <c r="B27" s="15"/>
      <c r="C27" s="15"/>
      <c r="D27" s="15"/>
      <c r="E27" s="15"/>
      <c r="F27" s="15"/>
      <c r="G27" s="15"/>
      <c r="H27" s="18"/>
      <c r="I27" s="20"/>
      <c r="J27" s="13"/>
      <c r="K27" s="13" t="s">
        <v>19</v>
      </c>
      <c r="L27" s="13"/>
      <c r="M27" s="13"/>
      <c r="N27" s="13"/>
      <c r="O27" s="27"/>
      <c r="P27" s="28"/>
      <c r="Q27" s="29"/>
      <c r="R27" s="29"/>
      <c r="S27" s="29"/>
      <c r="T27" s="29"/>
      <c r="U27" s="29"/>
      <c r="V27" s="13"/>
      <c r="W27" s="13" t="s">
        <v>83</v>
      </c>
      <c r="X27" s="13"/>
      <c r="Y27" s="20"/>
      <c r="Z27" s="13"/>
      <c r="AA27" s="13" t="s">
        <v>19</v>
      </c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 t="s">
        <v>83</v>
      </c>
      <c r="AM27" s="13"/>
      <c r="AN27" s="38"/>
    </row>
    <row r="28" spans="1:40" ht="7.5" customHeight="1">
      <c r="A28" s="7"/>
      <c r="B28" s="14"/>
      <c r="C28" s="14"/>
      <c r="D28" s="14"/>
      <c r="E28" s="14"/>
      <c r="F28" s="14"/>
      <c r="G28" s="14"/>
      <c r="H28" s="14"/>
      <c r="I28" s="25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25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39"/>
    </row>
    <row r="29" spans="1:40" ht="6.75" customHeight="1">
      <c r="A29" s="6"/>
      <c r="B29" s="13"/>
      <c r="C29" s="13"/>
      <c r="D29" s="13"/>
      <c r="E29" s="13"/>
      <c r="F29" s="13"/>
      <c r="G29" s="13"/>
      <c r="H29" s="13"/>
      <c r="I29" s="20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0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38"/>
    </row>
    <row r="30" spans="1:40" ht="17.25" customHeight="1">
      <c r="A30" s="6"/>
      <c r="B30" s="13"/>
      <c r="C30" s="13"/>
      <c r="D30" s="13"/>
      <c r="E30" s="13"/>
      <c r="F30" s="13"/>
      <c r="G30" s="13"/>
      <c r="H30" s="13"/>
      <c r="I30" s="20"/>
      <c r="J30" s="13" t="s">
        <v>79</v>
      </c>
      <c r="K30" s="13"/>
      <c r="L30" s="13"/>
      <c r="M30" s="13"/>
      <c r="N30" s="13"/>
      <c r="O30" s="13"/>
      <c r="P30" s="13"/>
      <c r="Q30" s="13"/>
      <c r="R30" s="15"/>
      <c r="S30" s="15"/>
      <c r="T30" s="13"/>
      <c r="U30" s="13" t="s">
        <v>44</v>
      </c>
      <c r="V30" s="13"/>
      <c r="W30" s="13"/>
      <c r="X30" s="13"/>
      <c r="Y30" s="20"/>
      <c r="Z30" s="13"/>
      <c r="AA30" s="13" t="s">
        <v>80</v>
      </c>
      <c r="AB30" s="13"/>
      <c r="AC30" s="13" t="s">
        <v>86</v>
      </c>
      <c r="AD30" s="13"/>
      <c r="AE30" s="13"/>
      <c r="AF30" s="13"/>
      <c r="AG30" s="13"/>
      <c r="AH30" s="13"/>
      <c r="AI30" s="13" t="s">
        <v>80</v>
      </c>
      <c r="AJ30" s="13"/>
      <c r="AK30" s="13"/>
      <c r="AL30" s="13" t="s">
        <v>89</v>
      </c>
      <c r="AM30" s="13"/>
      <c r="AN30" s="38"/>
    </row>
    <row r="31" spans="1:40" ht="17.25" customHeight="1">
      <c r="A31" s="8" t="s">
        <v>28</v>
      </c>
      <c r="B31" s="15"/>
      <c r="C31" s="15"/>
      <c r="D31" s="15"/>
      <c r="E31" s="15"/>
      <c r="F31" s="15"/>
      <c r="G31" s="15"/>
      <c r="H31" s="18"/>
      <c r="I31" s="20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20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38"/>
    </row>
    <row r="32" spans="1:40" ht="17.25" customHeight="1">
      <c r="A32" s="6"/>
      <c r="B32" s="13"/>
      <c r="C32" s="13"/>
      <c r="D32" s="13"/>
      <c r="E32" s="13"/>
      <c r="F32" s="13"/>
      <c r="G32" s="13"/>
      <c r="H32" s="13"/>
      <c r="I32" s="20"/>
      <c r="J32" s="13" t="s">
        <v>161</v>
      </c>
      <c r="K32" s="13"/>
      <c r="L32" s="13"/>
      <c r="M32" s="13"/>
      <c r="N32" s="27"/>
      <c r="O32" s="15"/>
      <c r="P32" s="15"/>
      <c r="Q32" s="13"/>
      <c r="R32" s="15"/>
      <c r="S32" s="15"/>
      <c r="T32" s="13"/>
      <c r="U32" s="15"/>
      <c r="V32" s="15"/>
      <c r="W32" s="13"/>
      <c r="X32" s="13"/>
      <c r="Y32" s="20"/>
      <c r="Z32" s="13" t="s">
        <v>162</v>
      </c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38"/>
    </row>
    <row r="33" spans="1:40" ht="6.75" customHeight="1">
      <c r="A33" s="7"/>
      <c r="B33" s="14"/>
      <c r="C33" s="14"/>
      <c r="D33" s="14"/>
      <c r="E33" s="14"/>
      <c r="F33" s="14"/>
      <c r="G33" s="14"/>
      <c r="H33" s="14"/>
      <c r="I33" s="25"/>
      <c r="J33" s="14"/>
      <c r="K33" s="14"/>
      <c r="L33" s="14"/>
      <c r="M33" s="14"/>
      <c r="N33" s="14"/>
      <c r="O33" s="14"/>
      <c r="P33" s="14"/>
      <c r="Q33" s="14"/>
      <c r="R33" s="14" t="s">
        <v>63</v>
      </c>
      <c r="S33" s="14"/>
      <c r="T33" s="14"/>
      <c r="U33" s="14"/>
      <c r="V33" s="14"/>
      <c r="W33" s="14"/>
      <c r="X33" s="14"/>
      <c r="Y33" s="25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39"/>
    </row>
    <row r="34" spans="1:40" ht="7.5" customHeight="1">
      <c r="A34" s="6"/>
      <c r="B34" s="13"/>
      <c r="C34" s="13"/>
      <c r="D34" s="13"/>
      <c r="E34" s="19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9"/>
      <c r="V34" s="13"/>
      <c r="W34" s="13"/>
      <c r="X34" s="13"/>
      <c r="Y34" s="19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38"/>
    </row>
    <row r="35" spans="1:40" ht="17.25" customHeight="1">
      <c r="A35" s="6"/>
      <c r="B35" s="13"/>
      <c r="C35" s="13"/>
      <c r="D35" s="13"/>
      <c r="E35" s="20"/>
      <c r="N35" s="13"/>
      <c r="O35" s="13"/>
      <c r="P35" s="13"/>
      <c r="Q35" s="13"/>
      <c r="R35" s="13"/>
      <c r="S35" s="13"/>
      <c r="T35" s="13"/>
      <c r="U35" s="20"/>
      <c r="V35" s="13"/>
      <c r="W35" s="13"/>
      <c r="X35" s="13"/>
      <c r="Y35" s="20"/>
      <c r="Z35" s="13" t="s">
        <v>12</v>
      </c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38"/>
    </row>
    <row r="36" spans="1:40" ht="17.25" customHeight="1">
      <c r="A36" s="8" t="s">
        <v>64</v>
      </c>
      <c r="B36" s="15"/>
      <c r="C36" s="15"/>
      <c r="D36" s="18"/>
      <c r="E36" s="20"/>
      <c r="F36" s="13" t="s">
        <v>74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4" t="s">
        <v>82</v>
      </c>
      <c r="V36" s="15"/>
      <c r="W36" s="15"/>
      <c r="X36" s="18"/>
      <c r="Y36" s="20"/>
      <c r="Z36" s="13" t="s">
        <v>12</v>
      </c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38"/>
    </row>
    <row r="37" spans="1:40" ht="17.25" customHeight="1">
      <c r="A37" s="6"/>
      <c r="B37" s="13"/>
      <c r="C37" s="13"/>
      <c r="D37" s="13"/>
      <c r="E37" s="20"/>
      <c r="F37" s="1" t="s">
        <v>42</v>
      </c>
      <c r="H37" s="13"/>
      <c r="I37" s="13"/>
      <c r="J37" s="13"/>
      <c r="K37" s="13"/>
      <c r="L37" s="13"/>
      <c r="M37" s="13"/>
      <c r="N37" s="13" t="s">
        <v>9</v>
      </c>
      <c r="O37" s="13"/>
      <c r="P37" s="13"/>
      <c r="Q37" s="13"/>
      <c r="R37" s="13"/>
      <c r="S37" s="13"/>
      <c r="T37" s="13"/>
      <c r="U37" s="20"/>
      <c r="V37" s="13"/>
      <c r="W37" s="13"/>
      <c r="X37" s="13"/>
      <c r="Y37" s="20"/>
      <c r="Z37" s="13" t="s">
        <v>12</v>
      </c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38"/>
    </row>
    <row r="38" spans="1:40" ht="17.25" customHeight="1">
      <c r="A38" s="8" t="s">
        <v>62</v>
      </c>
      <c r="B38" s="15"/>
      <c r="C38" s="15"/>
      <c r="D38" s="18"/>
      <c r="E38" s="20"/>
      <c r="F38" s="13" t="s">
        <v>75</v>
      </c>
      <c r="G38" s="13"/>
      <c r="H38" s="13"/>
      <c r="I38" s="13"/>
      <c r="J38" s="13"/>
      <c r="K38" s="13"/>
      <c r="L38" s="13"/>
      <c r="M38" s="13"/>
      <c r="N38" s="13" t="s">
        <v>9</v>
      </c>
      <c r="O38" s="13"/>
      <c r="P38" s="13"/>
      <c r="Q38" s="13"/>
      <c r="R38" s="13"/>
      <c r="S38" s="13"/>
      <c r="T38" s="13"/>
      <c r="U38" s="20"/>
      <c r="V38" s="13"/>
      <c r="W38" s="13"/>
      <c r="X38" s="13"/>
      <c r="Y38" s="20"/>
      <c r="Z38" s="13" t="s">
        <v>12</v>
      </c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38"/>
    </row>
    <row r="39" spans="1:40" ht="17.25" customHeight="1">
      <c r="A39" s="6"/>
      <c r="B39" s="13"/>
      <c r="C39" s="13"/>
      <c r="D39" s="13"/>
      <c r="E39" s="20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20"/>
      <c r="V39" s="13"/>
      <c r="W39" s="13"/>
      <c r="X39" s="13"/>
      <c r="Y39" s="20"/>
      <c r="Z39" s="13" t="s">
        <v>12</v>
      </c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38"/>
    </row>
    <row r="40" spans="1:40" ht="17.25" customHeight="1">
      <c r="A40" s="8" t="s">
        <v>60</v>
      </c>
      <c r="B40" s="15"/>
      <c r="C40" s="15"/>
      <c r="D40" s="18"/>
      <c r="E40" s="20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24" t="s">
        <v>60</v>
      </c>
      <c r="V40" s="15"/>
      <c r="W40" s="15"/>
      <c r="X40" s="18"/>
      <c r="Y40" s="20"/>
      <c r="Z40" s="13" t="s">
        <v>12</v>
      </c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38"/>
    </row>
    <row r="41" spans="1:40" ht="17.25" customHeight="1">
      <c r="A41" s="6"/>
      <c r="B41" s="13"/>
      <c r="C41" s="13"/>
      <c r="D41" s="13"/>
      <c r="E41" s="20"/>
      <c r="F41" s="13" t="s">
        <v>12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20"/>
      <c r="V41" s="13"/>
      <c r="W41" s="13"/>
      <c r="X41" s="13"/>
      <c r="Y41" s="20"/>
      <c r="Z41" s="13" t="s">
        <v>12</v>
      </c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38"/>
    </row>
    <row r="42" spans="1:40" ht="7.5" customHeight="1">
      <c r="A42" s="10"/>
      <c r="B42" s="17"/>
      <c r="C42" s="17"/>
      <c r="D42" s="17"/>
      <c r="E42" s="21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21"/>
      <c r="V42" s="17"/>
      <c r="W42" s="17"/>
      <c r="X42" s="17"/>
      <c r="Y42" s="21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42"/>
    </row>
    <row r="43" spans="1:40" ht="17.25" customHeight="1">
      <c r="AL43" s="36"/>
      <c r="AM43" s="36" t="s">
        <v>55</v>
      </c>
      <c r="AN43" s="36"/>
    </row>
  </sheetData>
  <mergeCells count="23">
    <mergeCell ref="AD6:AH6"/>
    <mergeCell ref="AD9:AH9"/>
    <mergeCell ref="A12:T12"/>
    <mergeCell ref="U12:AN12"/>
    <mergeCell ref="A15:T15"/>
    <mergeCell ref="U15:AN15"/>
    <mergeCell ref="A16:T16"/>
    <mergeCell ref="U16:AN16"/>
    <mergeCell ref="I19:X19"/>
    <mergeCell ref="Y19:AN19"/>
    <mergeCell ref="A22:H22"/>
    <mergeCell ref="R22:U22"/>
    <mergeCell ref="A25:H25"/>
    <mergeCell ref="O25:U25"/>
    <mergeCell ref="A27:H27"/>
    <mergeCell ref="P27:U27"/>
    <mergeCell ref="R30:S30"/>
    <mergeCell ref="A31:H31"/>
    <mergeCell ref="A36:D36"/>
    <mergeCell ref="U36:X36"/>
    <mergeCell ref="A38:D38"/>
    <mergeCell ref="A40:D40"/>
    <mergeCell ref="U40:X40"/>
  </mergeCells>
  <phoneticPr fontId="7"/>
  <printOptions horizontalCentered="1"/>
  <pageMargins left="0.43307086614173229" right="0.39370078740157477" top="0.59055118110236227" bottom="0.19685039370078738" header="0.55118110236220474" footer="0.51181102362204722"/>
  <pageSetup paperSize="9" fitToWidth="1" fitToHeight="1" orientation="landscape" usePrinterDefaults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1"/>
  <dimension ref="A1:IV106"/>
  <sheetViews>
    <sheetView showZeros="0" workbookViewId="0">
      <selection activeCell="AT73" sqref="AT73"/>
    </sheetView>
  </sheetViews>
  <sheetFormatPr defaultRowHeight="14.25" customHeight="1"/>
  <cols>
    <col min="1" max="6" width="2.875" style="43" customWidth="1"/>
    <col min="7" max="7" width="45.77734375" style="44" customWidth="1"/>
    <col min="8" max="8" width="21.625" style="45" customWidth="1"/>
    <col min="9" max="9" width="16.625" style="46" customWidth="1"/>
    <col min="10" max="11" width="22.625" style="46" customWidth="1"/>
    <col min="12" max="12" width="45.77734375" style="44" customWidth="1"/>
    <col min="13" max="14" width="2.5" style="47" bestFit="1" customWidth="1"/>
    <col min="15" max="15" width="5.5" style="47" bestFit="1" customWidth="1"/>
    <col min="16" max="256" width="9" style="47" bestFit="1" customWidth="1"/>
  </cols>
  <sheetData>
    <row r="1" spans="1:12" ht="42.75" customHeight="1">
      <c r="A1" s="49"/>
      <c r="B1" s="49"/>
      <c r="C1" s="49"/>
      <c r="D1" s="49"/>
      <c r="E1" s="49"/>
      <c r="F1" s="49"/>
      <c r="G1" s="58" t="s">
        <v>99</v>
      </c>
      <c r="H1" s="58"/>
      <c r="I1" s="58"/>
      <c r="J1" s="58"/>
      <c r="K1" s="58"/>
      <c r="L1" s="74"/>
    </row>
    <row r="2" spans="1:12" s="48" customFormat="1" ht="33" customHeight="1">
      <c r="A2" s="50" t="s">
        <v>91</v>
      </c>
      <c r="B2" s="54"/>
      <c r="C2" s="54"/>
      <c r="D2" s="54"/>
      <c r="E2" s="54"/>
      <c r="F2" s="54"/>
      <c r="G2" s="59"/>
      <c r="H2" s="63" t="s">
        <v>105</v>
      </c>
      <c r="I2" s="63" t="s">
        <v>101</v>
      </c>
      <c r="J2" s="63" t="s">
        <v>108</v>
      </c>
      <c r="K2" s="63" t="s">
        <v>109</v>
      </c>
      <c r="L2" s="75" t="s">
        <v>110</v>
      </c>
    </row>
    <row r="3" spans="1:12" ht="13.5" customHeight="1">
      <c r="A3" s="51" t="s">
        <v>15</v>
      </c>
      <c r="G3" s="60"/>
      <c r="H3" s="64"/>
      <c r="I3" s="68"/>
      <c r="J3" s="68"/>
      <c r="K3" s="68"/>
      <c r="L3" s="76"/>
    </row>
    <row r="4" spans="1:12" ht="13.5" customHeight="1">
      <c r="A4" s="51"/>
      <c r="G4" s="60"/>
      <c r="H4" s="64"/>
      <c r="I4" s="68"/>
      <c r="J4" s="68"/>
      <c r="K4" s="68" t="str">
        <f>IF(J4="","",H4*J4)</f>
        <v/>
      </c>
      <c r="L4" s="76"/>
    </row>
    <row r="5" spans="1:12" ht="13.5" customHeight="1">
      <c r="A5" s="51"/>
      <c r="G5" s="60"/>
      <c r="H5" s="65"/>
      <c r="I5" s="69"/>
      <c r="J5" s="69"/>
      <c r="K5" s="69"/>
      <c r="L5" s="76"/>
    </row>
    <row r="6" spans="1:12" ht="13.5" customHeight="1">
      <c r="A6" s="52"/>
      <c r="B6" s="55"/>
      <c r="C6" s="55"/>
      <c r="D6" s="55"/>
      <c r="E6" s="55"/>
      <c r="F6" s="55"/>
      <c r="G6" s="61"/>
      <c r="H6" s="66"/>
      <c r="I6" s="70" t="s">
        <v>18</v>
      </c>
      <c r="J6" s="70"/>
      <c r="K6" s="70" t="str">
        <f>IF(J6="","",H6*J6)</f>
        <v/>
      </c>
      <c r="L6" s="77"/>
    </row>
    <row r="7" spans="1:12" ht="13.5" customHeight="1">
      <c r="A7" s="51"/>
      <c r="B7" s="43" t="s">
        <v>97</v>
      </c>
      <c r="G7" s="60"/>
      <c r="H7" s="64"/>
      <c r="I7" s="68"/>
      <c r="J7" s="68"/>
      <c r="K7" s="68"/>
      <c r="L7" s="76"/>
    </row>
    <row r="8" spans="1:12" ht="13.5" customHeight="1">
      <c r="A8" s="51"/>
      <c r="G8" s="60"/>
      <c r="H8" s="64"/>
      <c r="I8" s="68"/>
      <c r="J8" s="68"/>
      <c r="K8" s="68"/>
      <c r="L8" s="76"/>
    </row>
    <row r="9" spans="1:12" ht="13.5" customHeight="1">
      <c r="A9" s="51"/>
      <c r="G9" s="60"/>
      <c r="H9" s="65"/>
      <c r="I9" s="69"/>
      <c r="J9" s="69"/>
      <c r="K9" s="69"/>
      <c r="L9" s="76"/>
    </row>
    <row r="10" spans="1:12" ht="13.5" customHeight="1">
      <c r="A10" s="52"/>
      <c r="B10" s="55"/>
      <c r="C10" s="55"/>
      <c r="D10" s="55"/>
      <c r="E10" s="55"/>
      <c r="F10" s="55"/>
      <c r="G10" s="61"/>
      <c r="H10" s="66"/>
      <c r="I10" s="70" t="s">
        <v>18</v>
      </c>
      <c r="J10" s="72"/>
      <c r="K10" s="73">
        <f>SUM(K14,K18,K22)</f>
        <v>0</v>
      </c>
      <c r="L10" s="78"/>
    </row>
    <row r="11" spans="1:12" ht="13.5" customHeight="1">
      <c r="A11" s="51"/>
      <c r="G11" s="60" t="s">
        <v>100</v>
      </c>
      <c r="H11" s="64"/>
      <c r="I11" s="68"/>
      <c r="J11" s="68"/>
      <c r="K11" s="68"/>
      <c r="L11" s="76"/>
    </row>
    <row r="12" spans="1:12" ht="13.5" customHeight="1">
      <c r="A12" s="51"/>
      <c r="G12" s="60"/>
      <c r="H12" s="64"/>
      <c r="I12" s="68"/>
      <c r="J12" s="68"/>
      <c r="K12" s="68"/>
      <c r="L12" s="76"/>
    </row>
    <row r="13" spans="1:12" ht="13.5" customHeight="1">
      <c r="A13" s="51"/>
      <c r="G13" s="60"/>
      <c r="H13" s="65"/>
      <c r="I13" s="69"/>
      <c r="J13" s="69"/>
      <c r="K13" s="69"/>
      <c r="L13" s="76" t="s">
        <v>111</v>
      </c>
    </row>
    <row r="14" spans="1:12" ht="13.5" customHeight="1">
      <c r="A14" s="52"/>
      <c r="B14" s="55"/>
      <c r="C14" s="55"/>
      <c r="D14" s="55"/>
      <c r="E14" s="55"/>
      <c r="F14" s="55"/>
      <c r="G14" s="61"/>
      <c r="H14" s="66" t="s">
        <v>106</v>
      </c>
      <c r="I14" s="70" t="s">
        <v>18</v>
      </c>
      <c r="J14" s="73"/>
      <c r="K14" s="73">
        <f>H14*J14</f>
        <v>0</v>
      </c>
      <c r="L14" s="79"/>
    </row>
    <row r="15" spans="1:12" ht="13.5" customHeight="1">
      <c r="A15" s="51"/>
      <c r="G15" s="60" t="s">
        <v>59</v>
      </c>
      <c r="H15" s="64"/>
      <c r="I15" s="68"/>
      <c r="J15" s="68"/>
      <c r="K15" s="68"/>
      <c r="L15" s="76"/>
    </row>
    <row r="16" spans="1:12" ht="13.5" customHeight="1">
      <c r="A16" s="51"/>
      <c r="G16" s="60"/>
      <c r="H16" s="64"/>
      <c r="I16" s="68"/>
      <c r="J16" s="68"/>
      <c r="K16" s="68"/>
      <c r="L16" s="76"/>
    </row>
    <row r="17" spans="1:12" ht="13.5" customHeight="1">
      <c r="A17" s="51"/>
      <c r="G17" s="60"/>
      <c r="H17" s="65"/>
      <c r="I17" s="69"/>
      <c r="J17" s="69"/>
      <c r="K17" s="69"/>
      <c r="L17" s="76" t="s">
        <v>112</v>
      </c>
    </row>
    <row r="18" spans="1:12" ht="13.5" customHeight="1">
      <c r="A18" s="52"/>
      <c r="B18" s="55"/>
      <c r="C18" s="55"/>
      <c r="D18" s="55"/>
      <c r="E18" s="55"/>
      <c r="F18" s="55"/>
      <c r="G18" s="61"/>
      <c r="H18" s="66" t="s">
        <v>106</v>
      </c>
      <c r="I18" s="70" t="s">
        <v>18</v>
      </c>
      <c r="J18" s="72"/>
      <c r="K18" s="73">
        <f>H18*J18</f>
        <v>0</v>
      </c>
      <c r="L18" s="79"/>
    </row>
    <row r="19" spans="1:12" ht="13.5" customHeight="1">
      <c r="A19" s="51"/>
      <c r="G19" s="60" t="s">
        <v>33</v>
      </c>
      <c r="H19" s="64"/>
      <c r="I19" s="68"/>
      <c r="J19" s="68"/>
      <c r="K19" s="68"/>
      <c r="L19" s="76"/>
    </row>
    <row r="20" spans="1:12" ht="13.5" customHeight="1">
      <c r="A20" s="51"/>
      <c r="G20" s="60"/>
      <c r="H20" s="64"/>
      <c r="I20" s="68"/>
      <c r="J20" s="68"/>
      <c r="K20" s="68"/>
      <c r="L20" s="76"/>
    </row>
    <row r="21" spans="1:12" ht="13.5" customHeight="1">
      <c r="A21" s="51"/>
      <c r="G21" s="60"/>
      <c r="H21" s="65"/>
      <c r="I21" s="69"/>
      <c r="J21" s="69"/>
      <c r="K21" s="69"/>
      <c r="L21" s="76" t="s">
        <v>14</v>
      </c>
    </row>
    <row r="22" spans="1:12" ht="13.5" customHeight="1">
      <c r="A22" s="52"/>
      <c r="B22" s="55"/>
      <c r="C22" s="55"/>
      <c r="D22" s="55"/>
      <c r="E22" s="55"/>
      <c r="F22" s="55"/>
      <c r="G22" s="61"/>
      <c r="H22" s="66" t="s">
        <v>106</v>
      </c>
      <c r="I22" s="70" t="s">
        <v>6</v>
      </c>
      <c r="J22" s="72"/>
      <c r="K22" s="73">
        <f>H22*J22</f>
        <v>0</v>
      </c>
      <c r="L22" s="79"/>
    </row>
    <row r="23" spans="1:12" ht="13.5" customHeight="1">
      <c r="A23" s="51"/>
      <c r="B23" s="43" t="s">
        <v>98</v>
      </c>
      <c r="G23" s="60"/>
      <c r="H23" s="64"/>
      <c r="I23" s="68"/>
      <c r="J23" s="68"/>
      <c r="K23" s="68"/>
      <c r="L23" s="76"/>
    </row>
    <row r="24" spans="1:12" ht="13.5" customHeight="1">
      <c r="A24" s="51"/>
      <c r="G24" s="60"/>
      <c r="H24" s="64"/>
      <c r="I24" s="68"/>
      <c r="J24" s="68"/>
      <c r="K24" s="68" t="str">
        <f>IF(J24="","",H24*J24)</f>
        <v/>
      </c>
      <c r="L24" s="76"/>
    </row>
    <row r="25" spans="1:12" ht="13.5" customHeight="1">
      <c r="A25" s="51"/>
      <c r="G25" s="60"/>
      <c r="H25" s="65"/>
      <c r="I25" s="69"/>
      <c r="J25" s="69"/>
      <c r="K25" s="69"/>
      <c r="L25" s="76"/>
    </row>
    <row r="26" spans="1:12" ht="13.5" customHeight="1">
      <c r="A26" s="52"/>
      <c r="B26" s="55"/>
      <c r="C26" s="55"/>
      <c r="D26" s="55"/>
      <c r="E26" s="55"/>
      <c r="F26" s="55"/>
      <c r="G26" s="61"/>
      <c r="H26" s="66"/>
      <c r="I26" s="70" t="s">
        <v>18</v>
      </c>
      <c r="J26" s="70"/>
      <c r="K26" s="73">
        <f>SUM(K30,K34,K38)</f>
        <v>0</v>
      </c>
      <c r="L26" s="79"/>
    </row>
    <row r="27" spans="1:12" ht="13.5" customHeight="1">
      <c r="A27" s="51"/>
      <c r="G27" s="60" t="s">
        <v>54</v>
      </c>
      <c r="H27" s="64"/>
      <c r="I27" s="68"/>
      <c r="J27" s="68"/>
      <c r="K27" s="68"/>
      <c r="L27" s="76"/>
    </row>
    <row r="28" spans="1:12" ht="13.5" customHeight="1">
      <c r="A28" s="51"/>
      <c r="G28" s="60"/>
      <c r="H28" s="64"/>
      <c r="I28" s="68"/>
      <c r="J28" s="68"/>
      <c r="K28" s="68"/>
      <c r="L28" s="76"/>
    </row>
    <row r="29" spans="1:12" ht="13.5" customHeight="1">
      <c r="A29" s="51"/>
      <c r="G29" s="60"/>
      <c r="H29" s="65"/>
      <c r="I29" s="69"/>
      <c r="J29" s="69"/>
      <c r="K29" s="69"/>
      <c r="L29" s="76"/>
    </row>
    <row r="30" spans="1:12" ht="13.5" customHeight="1">
      <c r="A30" s="52"/>
      <c r="B30" s="55"/>
      <c r="C30" s="55"/>
      <c r="D30" s="55"/>
      <c r="E30" s="55"/>
      <c r="F30" s="55"/>
      <c r="G30" s="61"/>
      <c r="H30" s="66" t="s">
        <v>106</v>
      </c>
      <c r="I30" s="70" t="s">
        <v>18</v>
      </c>
      <c r="J30" s="72"/>
      <c r="K30" s="73">
        <f>H30*J30</f>
        <v>0</v>
      </c>
      <c r="L30" s="77"/>
    </row>
    <row r="31" spans="1:12" ht="13.5" customHeight="1">
      <c r="A31" s="51"/>
      <c r="G31" s="60" t="s">
        <v>51</v>
      </c>
      <c r="H31" s="64"/>
      <c r="I31" s="68"/>
      <c r="J31" s="68"/>
      <c r="K31" s="68"/>
      <c r="L31" s="76"/>
    </row>
    <row r="32" spans="1:12" ht="13.5" customHeight="1">
      <c r="A32" s="51"/>
      <c r="G32" s="60" t="s">
        <v>102</v>
      </c>
      <c r="H32" s="64"/>
      <c r="I32" s="68"/>
      <c r="J32" s="68"/>
      <c r="K32" s="68" t="str">
        <f>IF(J32="","",H32*J32)</f>
        <v/>
      </c>
      <c r="L32" s="76"/>
    </row>
    <row r="33" spans="1:12" ht="13.5" customHeight="1">
      <c r="A33" s="51"/>
      <c r="G33" s="60" t="s">
        <v>117</v>
      </c>
      <c r="H33" s="65"/>
      <c r="I33" s="69"/>
      <c r="J33" s="69"/>
      <c r="K33" s="69"/>
      <c r="L33" s="76"/>
    </row>
    <row r="34" spans="1:12" ht="13.5" customHeight="1">
      <c r="A34" s="52"/>
      <c r="B34" s="55"/>
      <c r="C34" s="55"/>
      <c r="D34" s="55"/>
      <c r="E34" s="55"/>
      <c r="F34" s="55"/>
      <c r="G34" s="61" t="s">
        <v>164</v>
      </c>
      <c r="H34" s="66"/>
      <c r="I34" s="70" t="s">
        <v>27</v>
      </c>
      <c r="J34" s="70"/>
      <c r="K34" s="73">
        <f>INT(K10*0.0149)</f>
        <v>0</v>
      </c>
      <c r="L34" s="79"/>
    </row>
    <row r="35" spans="1:12" ht="13.5" customHeight="1">
      <c r="A35" s="51"/>
      <c r="G35" s="60" t="s">
        <v>13</v>
      </c>
      <c r="H35" s="64"/>
      <c r="I35" s="68"/>
      <c r="J35" s="68"/>
      <c r="K35" s="68"/>
      <c r="L35" s="76"/>
    </row>
    <row r="36" spans="1:12" ht="13.5" customHeight="1">
      <c r="A36" s="51"/>
      <c r="G36" s="60"/>
      <c r="H36" s="64"/>
      <c r="I36" s="68"/>
      <c r="J36" s="68"/>
      <c r="K36" s="68"/>
      <c r="L36" s="76"/>
    </row>
    <row r="37" spans="1:12" ht="13.5" customHeight="1">
      <c r="A37" s="51"/>
      <c r="G37" s="60"/>
      <c r="H37" s="65"/>
      <c r="I37" s="69"/>
      <c r="J37" s="69"/>
      <c r="K37" s="69"/>
      <c r="L37" s="76"/>
    </row>
    <row r="38" spans="1:12" ht="13.5" customHeight="1">
      <c r="A38" s="52"/>
      <c r="B38" s="55"/>
      <c r="C38" s="55"/>
      <c r="D38" s="55"/>
      <c r="E38" s="55"/>
      <c r="F38" s="55"/>
      <c r="G38" s="61" t="s">
        <v>117</v>
      </c>
      <c r="H38" s="66" t="s">
        <v>106</v>
      </c>
      <c r="I38" s="70" t="s">
        <v>18</v>
      </c>
      <c r="J38" s="70"/>
      <c r="K38" s="73">
        <f>INT(5.1*(K10/1000)^0.38)*1000</f>
        <v>0</v>
      </c>
      <c r="L38" s="79"/>
    </row>
    <row r="39" spans="1:12" ht="13.5" customHeight="1">
      <c r="A39" s="51" t="s">
        <v>69</v>
      </c>
      <c r="G39" s="60"/>
      <c r="H39" s="64"/>
      <c r="I39" s="68"/>
      <c r="J39" s="68"/>
      <c r="K39" s="68"/>
      <c r="L39" s="76"/>
    </row>
    <row r="40" spans="1:12" ht="13.5" customHeight="1">
      <c r="A40" s="51"/>
      <c r="G40" s="60"/>
      <c r="H40" s="64"/>
      <c r="I40" s="68"/>
      <c r="J40" s="68"/>
      <c r="K40" s="68"/>
      <c r="L40" s="76"/>
    </row>
    <row r="41" spans="1:12" ht="13.5" customHeight="1">
      <c r="A41" s="51"/>
      <c r="G41" s="60"/>
      <c r="H41" s="65"/>
      <c r="I41" s="69"/>
      <c r="J41" s="69"/>
      <c r="K41" s="69"/>
      <c r="L41" s="76"/>
    </row>
    <row r="42" spans="1:12" ht="13.5" customHeight="1">
      <c r="A42" s="52"/>
      <c r="B42" s="55"/>
      <c r="C42" s="55"/>
      <c r="D42" s="55"/>
      <c r="E42" s="55"/>
      <c r="F42" s="55"/>
      <c r="G42" s="61"/>
      <c r="H42" s="66"/>
      <c r="I42" s="70"/>
      <c r="J42" s="70"/>
      <c r="K42" s="73">
        <f>SUM(K10,K26)</f>
        <v>0</v>
      </c>
      <c r="L42" s="77"/>
    </row>
    <row r="43" spans="1:12" ht="13.5" customHeight="1">
      <c r="A43" s="51" t="s">
        <v>92</v>
      </c>
      <c r="G43" s="60" t="s">
        <v>102</v>
      </c>
      <c r="H43" s="64"/>
      <c r="I43" s="68"/>
      <c r="J43" s="68"/>
      <c r="K43" s="68"/>
      <c r="L43" s="76"/>
    </row>
    <row r="44" spans="1:12" ht="13.5" customHeight="1">
      <c r="A44" s="51"/>
      <c r="G44" s="60" t="s">
        <v>117</v>
      </c>
      <c r="H44" s="64"/>
      <c r="I44" s="68"/>
      <c r="J44" s="68"/>
      <c r="K44" s="68"/>
      <c r="L44" s="76"/>
    </row>
    <row r="45" spans="1:12" ht="13.5" customHeight="1">
      <c r="A45" s="51"/>
      <c r="G45" s="60" t="s">
        <v>164</v>
      </c>
      <c r="H45" s="65"/>
      <c r="I45" s="69"/>
      <c r="J45" s="69"/>
      <c r="K45" s="69"/>
      <c r="L45" s="76"/>
    </row>
    <row r="46" spans="1:12" ht="13.5" customHeight="1">
      <c r="A46" s="52"/>
      <c r="B46" s="55"/>
      <c r="C46" s="55"/>
      <c r="D46" s="55"/>
      <c r="E46" s="55"/>
      <c r="F46" s="55"/>
      <c r="G46" s="61"/>
      <c r="H46" s="66"/>
      <c r="I46" s="70"/>
      <c r="J46" s="70"/>
      <c r="K46" s="73">
        <f>INT(K10*0.5385)</f>
        <v>0</v>
      </c>
      <c r="L46" s="79"/>
    </row>
    <row r="47" spans="1:12" ht="13.5" customHeight="1">
      <c r="A47" s="51" t="s">
        <v>93</v>
      </c>
      <c r="G47" s="60"/>
      <c r="H47" s="64"/>
      <c r="I47" s="68"/>
      <c r="J47" s="68"/>
      <c r="K47" s="68"/>
      <c r="L47" s="76"/>
    </row>
    <row r="48" spans="1:12" ht="13.5" customHeight="1">
      <c r="A48" s="51"/>
      <c r="G48" s="60"/>
      <c r="H48" s="64"/>
      <c r="I48" s="68"/>
      <c r="J48" s="68"/>
      <c r="K48" s="68"/>
      <c r="L48" s="76"/>
    </row>
    <row r="49" spans="1:12" ht="13.5" customHeight="1">
      <c r="A49" s="51"/>
      <c r="G49" s="60"/>
      <c r="H49" s="65"/>
      <c r="I49" s="69"/>
      <c r="J49" s="69"/>
      <c r="K49" s="69"/>
      <c r="L49" s="76"/>
    </row>
    <row r="50" spans="1:12" ht="13.5" customHeight="1">
      <c r="A50" s="52"/>
      <c r="B50" s="55"/>
      <c r="C50" s="55"/>
      <c r="D50" s="55"/>
      <c r="E50" s="55"/>
      <c r="F50" s="55"/>
      <c r="G50" s="61"/>
      <c r="H50" s="66"/>
      <c r="I50" s="70"/>
      <c r="J50" s="70"/>
      <c r="K50" s="73">
        <f>SUM(K42,K46)</f>
        <v>0</v>
      </c>
      <c r="L50" s="77"/>
    </row>
    <row r="51" spans="1:12" ht="13.5" customHeight="1">
      <c r="A51" s="51" t="s">
        <v>94</v>
      </c>
      <c r="G51" s="60" t="s">
        <v>102</v>
      </c>
      <c r="H51" s="64"/>
      <c r="I51" s="68"/>
      <c r="J51" s="68"/>
      <c r="K51" s="68"/>
      <c r="L51" s="76"/>
    </row>
    <row r="52" spans="1:12" ht="13.5" customHeight="1">
      <c r="A52" s="51"/>
      <c r="G52" s="60" t="s">
        <v>117</v>
      </c>
      <c r="H52" s="64"/>
      <c r="I52" s="68"/>
      <c r="J52" s="68"/>
      <c r="K52" s="68"/>
      <c r="L52" s="76"/>
    </row>
    <row r="53" spans="1:12" ht="13.5" customHeight="1">
      <c r="A53" s="51"/>
      <c r="B53" s="56"/>
      <c r="C53" s="56"/>
      <c r="D53" s="56"/>
      <c r="E53" s="56"/>
      <c r="F53" s="56"/>
      <c r="G53" s="60" t="s">
        <v>164</v>
      </c>
      <c r="H53" s="65"/>
      <c r="I53" s="69"/>
      <c r="J53" s="69"/>
      <c r="K53" s="69"/>
      <c r="L53" s="76"/>
    </row>
    <row r="54" spans="1:12" ht="13.5" customHeight="1">
      <c r="A54" s="52"/>
      <c r="B54" s="55"/>
      <c r="C54" s="55"/>
      <c r="D54" s="55"/>
      <c r="E54" s="55"/>
      <c r="F54" s="55"/>
      <c r="G54" s="61"/>
      <c r="H54" s="66"/>
      <c r="I54" s="70"/>
      <c r="J54" s="70"/>
      <c r="K54" s="73">
        <f>K58-K50</f>
        <v>0</v>
      </c>
      <c r="L54" s="77"/>
    </row>
    <row r="55" spans="1:12" ht="13.5" customHeight="1">
      <c r="A55" s="53" t="s">
        <v>47</v>
      </c>
      <c r="B55" s="57"/>
      <c r="C55" s="57"/>
      <c r="D55" s="57"/>
      <c r="E55" s="57"/>
      <c r="F55" s="57"/>
      <c r="G55" s="62"/>
      <c r="H55" s="67"/>
      <c r="I55" s="71"/>
      <c r="J55" s="71"/>
      <c r="K55" s="71"/>
      <c r="L55" s="80"/>
    </row>
    <row r="56" spans="1:12" ht="13.5" customHeight="1">
      <c r="A56" s="51"/>
      <c r="B56" s="56"/>
      <c r="C56" s="56"/>
      <c r="D56" s="56"/>
      <c r="E56" s="56"/>
      <c r="F56" s="56"/>
      <c r="G56" s="60"/>
      <c r="H56" s="64"/>
      <c r="I56" s="68"/>
      <c r="J56" s="68"/>
      <c r="K56" s="68" t="str">
        <f>IF(J56="","",H56*J56)</f>
        <v/>
      </c>
      <c r="L56" s="76"/>
    </row>
    <row r="57" spans="1:12" ht="13.5" customHeight="1">
      <c r="A57" s="51"/>
      <c r="B57" s="56"/>
      <c r="C57" s="56"/>
      <c r="D57" s="56"/>
      <c r="E57" s="56"/>
      <c r="F57" s="56"/>
      <c r="G57" s="60"/>
      <c r="H57" s="65"/>
      <c r="I57" s="69"/>
      <c r="J57" s="69"/>
      <c r="K57" s="69"/>
      <c r="L57" s="76"/>
    </row>
    <row r="58" spans="1:12" ht="13.5" customHeight="1">
      <c r="A58" s="52"/>
      <c r="B58" s="55"/>
      <c r="C58" s="55"/>
      <c r="D58" s="55"/>
      <c r="E58" s="55"/>
      <c r="F58" s="55"/>
      <c r="G58" s="61"/>
      <c r="H58" s="66"/>
      <c r="I58" s="70"/>
      <c r="J58" s="70"/>
      <c r="K58" s="73">
        <f>ROUNDDOWN(K50+K50*0.5385,-4)</f>
        <v>0</v>
      </c>
      <c r="L58" s="77"/>
    </row>
    <row r="59" spans="1:12" ht="13.5" customHeight="1">
      <c r="A59" s="51" t="s">
        <v>95</v>
      </c>
      <c r="G59" s="60" t="s">
        <v>102</v>
      </c>
      <c r="H59" s="64"/>
      <c r="I59" s="68"/>
      <c r="J59" s="68"/>
      <c r="K59" s="68"/>
      <c r="L59" s="76"/>
    </row>
    <row r="60" spans="1:12" ht="13.5" customHeight="1">
      <c r="A60" s="51"/>
      <c r="G60" s="60" t="s">
        <v>117</v>
      </c>
      <c r="H60" s="64"/>
      <c r="I60" s="68"/>
      <c r="J60" s="68"/>
      <c r="K60" s="68"/>
      <c r="L60" s="76"/>
    </row>
    <row r="61" spans="1:12" ht="13.5" customHeight="1">
      <c r="A61" s="51"/>
      <c r="G61" s="60" t="s">
        <v>164</v>
      </c>
      <c r="H61" s="65"/>
      <c r="I61" s="69"/>
      <c r="J61" s="69"/>
      <c r="K61" s="69"/>
      <c r="L61" s="76"/>
    </row>
    <row r="62" spans="1:12" ht="13.5" customHeight="1">
      <c r="A62" s="52"/>
      <c r="B62" s="55"/>
      <c r="C62" s="55"/>
      <c r="D62" s="55"/>
      <c r="E62" s="55"/>
      <c r="F62" s="55"/>
      <c r="G62" s="61"/>
      <c r="H62" s="66"/>
      <c r="I62" s="70"/>
      <c r="J62" s="72"/>
      <c r="K62" s="73">
        <f>K58*0.1</f>
        <v>0</v>
      </c>
      <c r="L62" s="78"/>
    </row>
    <row r="63" spans="1:12" ht="13.5" customHeight="1">
      <c r="A63" s="51" t="s">
        <v>96</v>
      </c>
      <c r="G63" s="60"/>
      <c r="H63" s="64"/>
      <c r="I63" s="68"/>
      <c r="J63" s="68"/>
      <c r="K63" s="68"/>
      <c r="L63" s="76"/>
    </row>
    <row r="64" spans="1:12" ht="13.5" customHeight="1">
      <c r="A64" s="51"/>
      <c r="G64" s="60"/>
      <c r="H64" s="64"/>
      <c r="I64" s="68"/>
      <c r="J64" s="68"/>
      <c r="K64" s="68"/>
      <c r="L64" s="76"/>
    </row>
    <row r="65" spans="1:12" ht="13.5" customHeight="1">
      <c r="A65" s="51"/>
      <c r="G65" s="60"/>
      <c r="H65" s="65"/>
      <c r="I65" s="69"/>
      <c r="J65" s="69"/>
      <c r="K65" s="69"/>
      <c r="L65" s="76"/>
    </row>
    <row r="66" spans="1:12" ht="13.5" customHeight="1">
      <c r="A66" s="52"/>
      <c r="B66" s="55"/>
      <c r="C66" s="55"/>
      <c r="D66" s="55"/>
      <c r="E66" s="55"/>
      <c r="F66" s="55"/>
      <c r="G66" s="61"/>
      <c r="H66" s="66"/>
      <c r="I66" s="70"/>
      <c r="J66" s="73"/>
      <c r="K66" s="73">
        <f>SUM(K58,K62)</f>
        <v>0</v>
      </c>
      <c r="L66" s="79"/>
    </row>
    <row r="67" spans="1:12" ht="13.5" customHeight="1">
      <c r="A67" s="51"/>
      <c r="G67" s="60"/>
      <c r="H67" s="64"/>
      <c r="I67" s="68"/>
      <c r="J67" s="68"/>
      <c r="K67" s="68"/>
      <c r="L67" s="76"/>
    </row>
    <row r="68" spans="1:12" ht="13.5" customHeight="1">
      <c r="A68" s="51"/>
      <c r="G68" s="60"/>
      <c r="H68" s="64"/>
      <c r="I68" s="68"/>
      <c r="J68" s="68"/>
      <c r="K68" s="68"/>
      <c r="L68" s="76"/>
    </row>
    <row r="69" spans="1:12" ht="13.5" customHeight="1">
      <c r="A69" s="51"/>
      <c r="G69" s="60"/>
      <c r="H69" s="65"/>
      <c r="I69" s="69"/>
      <c r="J69" s="69"/>
      <c r="K69" s="69"/>
      <c r="L69" s="76"/>
    </row>
    <row r="70" spans="1:12" ht="13.5" customHeight="1">
      <c r="A70" s="52"/>
      <c r="B70" s="55"/>
      <c r="C70" s="55"/>
      <c r="D70" s="55"/>
      <c r="E70" s="55"/>
      <c r="F70" s="55"/>
      <c r="G70" s="61"/>
      <c r="H70" s="66"/>
      <c r="I70" s="70"/>
      <c r="J70" s="72"/>
      <c r="K70" s="73"/>
      <c r="L70" s="79"/>
    </row>
    <row r="71" spans="1:12" ht="13.5" customHeight="1">
      <c r="A71" s="51"/>
      <c r="G71" s="60"/>
      <c r="H71" s="64"/>
      <c r="I71" s="68"/>
      <c r="J71" s="68"/>
      <c r="K71" s="68"/>
      <c r="L71" s="76"/>
    </row>
    <row r="72" spans="1:12" ht="13.5" customHeight="1">
      <c r="A72" s="51"/>
      <c r="G72" s="60"/>
      <c r="H72" s="64"/>
      <c r="I72" s="68"/>
      <c r="J72" s="68"/>
      <c r="K72" s="68"/>
      <c r="L72" s="76"/>
    </row>
    <row r="73" spans="1:12" ht="13.5" customHeight="1">
      <c r="A73" s="51"/>
      <c r="G73" s="60"/>
      <c r="H73" s="65"/>
      <c r="I73" s="69"/>
      <c r="J73" s="69"/>
      <c r="K73" s="69"/>
      <c r="L73" s="76"/>
    </row>
    <row r="74" spans="1:12" ht="13.5" customHeight="1">
      <c r="A74" s="52"/>
      <c r="B74" s="55"/>
      <c r="C74" s="55"/>
      <c r="D74" s="55"/>
      <c r="E74" s="55"/>
      <c r="F74" s="55"/>
      <c r="G74" s="61"/>
      <c r="H74" s="66"/>
      <c r="I74" s="70"/>
      <c r="J74" s="72"/>
      <c r="K74" s="73"/>
      <c r="L74" s="79"/>
    </row>
    <row r="75" spans="1:12" ht="13.5" customHeight="1">
      <c r="A75" s="51"/>
      <c r="G75" s="60"/>
      <c r="H75" s="64"/>
      <c r="I75" s="68"/>
      <c r="J75" s="68"/>
      <c r="K75" s="68"/>
      <c r="L75" s="76"/>
    </row>
    <row r="76" spans="1:12" ht="13.5" customHeight="1">
      <c r="A76" s="51"/>
      <c r="G76" s="60"/>
      <c r="H76" s="64"/>
      <c r="I76" s="68"/>
      <c r="J76" s="68"/>
      <c r="K76" s="68"/>
      <c r="L76" s="76"/>
    </row>
    <row r="77" spans="1:12" ht="13.5" customHeight="1">
      <c r="A77" s="51"/>
      <c r="G77" s="60"/>
      <c r="H77" s="65"/>
      <c r="I77" s="69"/>
      <c r="J77" s="69"/>
      <c r="K77" s="69"/>
      <c r="L77" s="76"/>
    </row>
    <row r="78" spans="1:12" ht="13.5" customHeight="1">
      <c r="A78" s="52"/>
      <c r="B78" s="55"/>
      <c r="C78" s="55"/>
      <c r="D78" s="55"/>
      <c r="E78" s="55"/>
      <c r="F78" s="55"/>
      <c r="G78" s="61"/>
      <c r="H78" s="66"/>
      <c r="I78" s="70"/>
      <c r="J78" s="70"/>
      <c r="K78" s="73"/>
      <c r="L78" s="79"/>
    </row>
    <row r="79" spans="1:12" ht="13.5" customHeight="1">
      <c r="A79" s="51"/>
      <c r="G79" s="60"/>
      <c r="H79" s="64"/>
      <c r="I79" s="68"/>
      <c r="J79" s="68"/>
      <c r="K79" s="68"/>
      <c r="L79" s="76"/>
    </row>
    <row r="80" spans="1:12" ht="13.5" customHeight="1">
      <c r="A80" s="51"/>
      <c r="G80" s="60"/>
      <c r="H80" s="64"/>
      <c r="I80" s="68"/>
      <c r="J80" s="68"/>
      <c r="K80" s="68"/>
      <c r="L80" s="76"/>
    </row>
    <row r="81" spans="1:12" ht="13.5" customHeight="1">
      <c r="A81" s="51"/>
      <c r="G81" s="60"/>
      <c r="H81" s="65"/>
      <c r="I81" s="69"/>
      <c r="J81" s="69"/>
      <c r="K81" s="69"/>
      <c r="L81" s="76"/>
    </row>
    <row r="82" spans="1:12" ht="13.5" customHeight="1">
      <c r="A82" s="52"/>
      <c r="B82" s="55"/>
      <c r="C82" s="55"/>
      <c r="D82" s="55"/>
      <c r="E82" s="55"/>
      <c r="F82" s="55"/>
      <c r="G82" s="61"/>
      <c r="H82" s="66"/>
      <c r="I82" s="70"/>
      <c r="J82" s="72"/>
      <c r="K82" s="73"/>
      <c r="L82" s="77"/>
    </row>
    <row r="83" spans="1:12" ht="13.5" customHeight="1">
      <c r="A83" s="51"/>
      <c r="G83" s="60"/>
      <c r="H83" s="64"/>
      <c r="I83" s="68"/>
      <c r="J83" s="68"/>
      <c r="K83" s="68"/>
      <c r="L83" s="76"/>
    </row>
    <row r="84" spans="1:12" ht="13.5" customHeight="1">
      <c r="A84" s="51"/>
      <c r="G84" s="60"/>
      <c r="H84" s="64"/>
      <c r="I84" s="68"/>
      <c r="J84" s="68"/>
      <c r="K84" s="68"/>
      <c r="L84" s="76"/>
    </row>
    <row r="85" spans="1:12" ht="13.5" customHeight="1">
      <c r="A85" s="51"/>
      <c r="G85" s="60"/>
      <c r="H85" s="65"/>
      <c r="I85" s="69"/>
      <c r="J85" s="69"/>
      <c r="K85" s="69"/>
      <c r="L85" s="76"/>
    </row>
    <row r="86" spans="1:12" ht="13.5" customHeight="1">
      <c r="A86" s="52"/>
      <c r="B86" s="55"/>
      <c r="C86" s="55"/>
      <c r="D86" s="55"/>
      <c r="E86" s="55"/>
      <c r="F86" s="55"/>
      <c r="G86" s="61"/>
      <c r="H86" s="66"/>
      <c r="I86" s="70"/>
      <c r="J86" s="70"/>
      <c r="K86" s="73"/>
      <c r="L86" s="79"/>
    </row>
    <row r="87" spans="1:12" ht="13.5" customHeight="1">
      <c r="A87" s="51"/>
      <c r="G87" s="60"/>
      <c r="H87" s="64"/>
      <c r="I87" s="68"/>
      <c r="J87" s="68"/>
      <c r="K87" s="68"/>
      <c r="L87" s="76"/>
    </row>
    <row r="88" spans="1:12" ht="13.5" customHeight="1">
      <c r="A88" s="51"/>
      <c r="G88" s="60"/>
      <c r="H88" s="64"/>
      <c r="I88" s="68"/>
      <c r="J88" s="68"/>
      <c r="K88" s="68"/>
      <c r="L88" s="76"/>
    </row>
    <row r="89" spans="1:12" ht="13.5" customHeight="1">
      <c r="A89" s="51"/>
      <c r="G89" s="60"/>
      <c r="H89" s="65"/>
      <c r="I89" s="69"/>
      <c r="J89" s="69"/>
      <c r="K89" s="69"/>
      <c r="L89" s="76"/>
    </row>
    <row r="90" spans="1:12" ht="13.5" customHeight="1">
      <c r="A90" s="52"/>
      <c r="B90" s="55"/>
      <c r="C90" s="55"/>
      <c r="D90" s="55"/>
      <c r="E90" s="55"/>
      <c r="F90" s="55"/>
      <c r="G90" s="61"/>
      <c r="H90" s="66"/>
      <c r="I90" s="70"/>
      <c r="J90" s="70"/>
      <c r="K90" s="73"/>
      <c r="L90" s="79"/>
    </row>
    <row r="91" spans="1:12" ht="13.5" customHeight="1">
      <c r="A91" s="51"/>
      <c r="G91" s="60"/>
      <c r="H91" s="64"/>
      <c r="I91" s="68"/>
      <c r="J91" s="68"/>
      <c r="K91" s="68"/>
      <c r="L91" s="76"/>
    </row>
    <row r="92" spans="1:12" ht="13.5" customHeight="1">
      <c r="A92" s="51"/>
      <c r="G92" s="60"/>
      <c r="H92" s="64"/>
      <c r="I92" s="68"/>
      <c r="J92" s="68"/>
      <c r="K92" s="68"/>
      <c r="L92" s="76"/>
    </row>
    <row r="93" spans="1:12" ht="13.5" customHeight="1">
      <c r="A93" s="51"/>
      <c r="G93" s="60"/>
      <c r="H93" s="65"/>
      <c r="I93" s="69"/>
      <c r="J93" s="69"/>
      <c r="K93" s="69"/>
      <c r="L93" s="76"/>
    </row>
    <row r="94" spans="1:12" ht="13.5" customHeight="1">
      <c r="A94" s="52"/>
      <c r="B94" s="55"/>
      <c r="C94" s="55"/>
      <c r="D94" s="55"/>
      <c r="E94" s="55"/>
      <c r="F94" s="55"/>
      <c r="G94" s="61"/>
      <c r="H94" s="66"/>
      <c r="I94" s="70"/>
      <c r="J94" s="70"/>
      <c r="K94" s="73"/>
      <c r="L94" s="77"/>
    </row>
    <row r="95" spans="1:12" ht="13.5" customHeight="1">
      <c r="A95" s="51"/>
      <c r="G95" s="60"/>
      <c r="H95" s="64"/>
      <c r="I95" s="68"/>
      <c r="J95" s="68"/>
      <c r="K95" s="68"/>
      <c r="L95" s="76"/>
    </row>
    <row r="96" spans="1:12" ht="13.5" customHeight="1">
      <c r="A96" s="51"/>
      <c r="G96" s="60"/>
      <c r="H96" s="64"/>
      <c r="I96" s="68"/>
      <c r="J96" s="68"/>
      <c r="K96" s="68"/>
      <c r="L96" s="76"/>
    </row>
    <row r="97" spans="1:12" ht="13.5" customHeight="1">
      <c r="A97" s="51"/>
      <c r="G97" s="60"/>
      <c r="H97" s="65"/>
      <c r="I97" s="69"/>
      <c r="J97" s="69"/>
      <c r="K97" s="69"/>
      <c r="L97" s="76"/>
    </row>
    <row r="98" spans="1:12" ht="13.5" customHeight="1">
      <c r="A98" s="52"/>
      <c r="B98" s="55"/>
      <c r="C98" s="55"/>
      <c r="D98" s="55"/>
      <c r="E98" s="55"/>
      <c r="F98" s="55"/>
      <c r="G98" s="61"/>
      <c r="H98" s="66"/>
      <c r="I98" s="70"/>
      <c r="J98" s="70"/>
      <c r="K98" s="73"/>
      <c r="L98" s="79"/>
    </row>
    <row r="99" spans="1:12" ht="13.5" customHeight="1">
      <c r="A99" s="51"/>
      <c r="G99" s="60"/>
      <c r="H99" s="64"/>
      <c r="I99" s="68"/>
      <c r="J99" s="68"/>
      <c r="K99" s="68"/>
      <c r="L99" s="76"/>
    </row>
    <row r="100" spans="1:12" ht="13.5" customHeight="1">
      <c r="A100" s="51"/>
      <c r="G100" s="60"/>
      <c r="H100" s="64"/>
      <c r="I100" s="68"/>
      <c r="J100" s="68"/>
      <c r="K100" s="68"/>
      <c r="L100" s="76"/>
    </row>
    <row r="101" spans="1:12" ht="13.5" customHeight="1">
      <c r="A101" s="51"/>
      <c r="G101" s="60"/>
      <c r="H101" s="65"/>
      <c r="I101" s="69"/>
      <c r="J101" s="69"/>
      <c r="K101" s="69"/>
      <c r="L101" s="76"/>
    </row>
    <row r="102" spans="1:12" ht="13.5" customHeight="1">
      <c r="A102" s="52"/>
      <c r="B102" s="55"/>
      <c r="C102" s="55"/>
      <c r="D102" s="55"/>
      <c r="E102" s="55"/>
      <c r="F102" s="55"/>
      <c r="G102" s="61"/>
      <c r="H102" s="66"/>
      <c r="I102" s="70"/>
      <c r="J102" s="70"/>
      <c r="K102" s="73"/>
      <c r="L102" s="77"/>
    </row>
    <row r="103" spans="1:12" ht="13.5" customHeight="1">
      <c r="A103" s="51"/>
      <c r="G103" s="60"/>
      <c r="H103" s="64"/>
      <c r="I103" s="68"/>
      <c r="J103" s="68"/>
      <c r="K103" s="68"/>
      <c r="L103" s="76"/>
    </row>
    <row r="104" spans="1:12" ht="13.5" customHeight="1">
      <c r="A104" s="51"/>
      <c r="G104" s="60"/>
      <c r="H104" s="64"/>
      <c r="I104" s="68"/>
      <c r="J104" s="68"/>
      <c r="K104" s="68"/>
      <c r="L104" s="76"/>
    </row>
    <row r="105" spans="1:12" ht="13.5" customHeight="1">
      <c r="A105" s="51"/>
      <c r="G105" s="60"/>
      <c r="H105" s="65"/>
      <c r="I105" s="69"/>
      <c r="J105" s="69"/>
      <c r="K105" s="69"/>
      <c r="L105" s="76"/>
    </row>
    <row r="106" spans="1:12" ht="13.5" customHeight="1">
      <c r="A106" s="52"/>
      <c r="B106" s="55"/>
      <c r="C106" s="55"/>
      <c r="D106" s="55"/>
      <c r="E106" s="55"/>
      <c r="F106" s="55"/>
      <c r="G106" s="61"/>
      <c r="H106" s="66"/>
      <c r="I106" s="70"/>
      <c r="J106" s="70"/>
      <c r="K106" s="73"/>
      <c r="L106" s="77"/>
    </row>
  </sheetData>
  <mergeCells count="2">
    <mergeCell ref="G1:K1"/>
    <mergeCell ref="A2:G2"/>
  </mergeCells>
  <phoneticPr fontId="7"/>
  <printOptions horizontalCentered="1"/>
  <pageMargins left="0.19685039370078738" right="0.19685039370078738" top="0.59055118110236215" bottom="0.47244094488188976" header="0.35433070866141736" footer="0.51181102362204722"/>
  <pageSetup paperSize="9" scale="71" fitToWidth="1" fitToHeight="1" orientation="landscape" usePrinterDefaults="1" r:id="rId1"/>
  <headerFooter alignWithMargins="0">
    <oddFooter>&amp;L06-実施-委託-0000-当初</oddFooter>
  </headerFooter>
  <rowBreaks count="1" manualBreakCount="1">
    <brk id="54" max="25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V9"/>
  <sheetViews>
    <sheetView workbookViewId="0"/>
  </sheetViews>
  <sheetFormatPr defaultRowHeight="13.2"/>
  <cols>
    <col min="1" max="25" width="2.6640625" style="81" customWidth="1"/>
    <col min="26" max="30" width="2.88671875" style="81" customWidth="1"/>
    <col min="31" max="37" width="2.77734375" style="81" customWidth="1"/>
    <col min="38" max="39" width="2.6640625" style="81" customWidth="1"/>
    <col min="40" max="42" width="1.88671875" style="81" customWidth="1"/>
    <col min="43" max="44" width="2.6640625" style="81" customWidth="1"/>
    <col min="45" max="45" width="1.88671875" style="81" customWidth="1"/>
    <col min="46" max="47" width="3.109375" style="81" customWidth="1"/>
    <col min="48" max="48" width="2.6640625" style="81" customWidth="1"/>
    <col min="49" max="215" width="9" style="81" customWidth="1"/>
    <col min="216" max="241" width="2.6640625" style="81" customWidth="1"/>
    <col min="242" max="247" width="2.88671875" style="81" customWidth="1"/>
    <col min="248" max="256" width="2.77734375" style="81" customWidth="1"/>
    <col min="257" max="258" width="2.6640625" style="81" customWidth="1"/>
    <col min="259" max="261" width="1.88671875" style="81" customWidth="1"/>
    <col min="262" max="286" width="2.6640625" style="81" customWidth="1"/>
    <col min="287" max="471" width="9" style="81" customWidth="1"/>
    <col min="472" max="497" width="2.6640625" style="81" customWidth="1"/>
    <col min="498" max="503" width="2.88671875" style="81" customWidth="1"/>
    <col min="504" max="512" width="2.77734375" style="81" customWidth="1"/>
    <col min="513" max="514" width="2.6640625" style="81" customWidth="1"/>
    <col min="515" max="517" width="1.88671875" style="81" customWidth="1"/>
    <col min="518" max="542" width="2.6640625" style="81" customWidth="1"/>
    <col min="543" max="727" width="9" style="81" customWidth="1"/>
    <col min="728" max="753" width="2.6640625" style="81" customWidth="1"/>
    <col min="754" max="759" width="2.88671875" style="81" customWidth="1"/>
    <col min="760" max="768" width="2.77734375" style="81" customWidth="1"/>
    <col min="769" max="770" width="2.6640625" style="81" customWidth="1"/>
    <col min="771" max="773" width="1.88671875" style="81" customWidth="1"/>
    <col min="774" max="798" width="2.6640625" style="81" customWidth="1"/>
    <col min="799" max="983" width="9" style="81" customWidth="1"/>
    <col min="984" max="1009" width="2.6640625" style="81" customWidth="1"/>
    <col min="1010" max="1015" width="2.88671875" style="81" customWidth="1"/>
    <col min="1016" max="1024" width="2.77734375" style="81" customWidth="1"/>
    <col min="1025" max="1026" width="2.6640625" style="81" customWidth="1"/>
    <col min="1027" max="1029" width="1.88671875" style="81" customWidth="1"/>
    <col min="1030" max="1054" width="2.6640625" style="81" customWidth="1"/>
    <col min="1055" max="1239" width="9" style="81" customWidth="1"/>
    <col min="1240" max="1265" width="2.6640625" style="81" customWidth="1"/>
    <col min="1266" max="1271" width="2.88671875" style="81" customWidth="1"/>
    <col min="1272" max="1280" width="2.77734375" style="81" customWidth="1"/>
    <col min="1281" max="1282" width="2.6640625" style="81" customWidth="1"/>
    <col min="1283" max="1285" width="1.88671875" style="81" customWidth="1"/>
    <col min="1286" max="1310" width="2.6640625" style="81" customWidth="1"/>
    <col min="1311" max="1495" width="9" style="81" customWidth="1"/>
    <col min="1496" max="1521" width="2.6640625" style="81" customWidth="1"/>
    <col min="1522" max="1527" width="2.88671875" style="81" customWidth="1"/>
    <col min="1528" max="1536" width="2.77734375" style="81" customWidth="1"/>
    <col min="1537" max="1538" width="2.6640625" style="81" customWidth="1"/>
    <col min="1539" max="1541" width="1.88671875" style="81" customWidth="1"/>
    <col min="1542" max="1566" width="2.6640625" style="81" customWidth="1"/>
    <col min="1567" max="1751" width="9" style="81" customWidth="1"/>
    <col min="1752" max="1777" width="2.6640625" style="81" customWidth="1"/>
    <col min="1778" max="1783" width="2.88671875" style="81" customWidth="1"/>
    <col min="1784" max="1792" width="2.77734375" style="81" customWidth="1"/>
    <col min="1793" max="1794" width="2.6640625" style="81" customWidth="1"/>
    <col min="1795" max="1797" width="1.88671875" style="81" customWidth="1"/>
    <col min="1798" max="1822" width="2.6640625" style="81" customWidth="1"/>
    <col min="1823" max="2007" width="9" style="81" customWidth="1"/>
    <col min="2008" max="2033" width="2.6640625" style="81" customWidth="1"/>
    <col min="2034" max="2039" width="2.88671875" style="81" customWidth="1"/>
    <col min="2040" max="2048" width="2.77734375" style="81" customWidth="1"/>
    <col min="2049" max="2050" width="2.6640625" style="81" customWidth="1"/>
    <col min="2051" max="2053" width="1.88671875" style="81" customWidth="1"/>
    <col min="2054" max="2078" width="2.6640625" style="81" customWidth="1"/>
    <col min="2079" max="2263" width="9" style="81" customWidth="1"/>
    <col min="2264" max="2289" width="2.6640625" style="81" customWidth="1"/>
    <col min="2290" max="2295" width="2.88671875" style="81" customWidth="1"/>
    <col min="2296" max="2304" width="2.77734375" style="81" customWidth="1"/>
    <col min="2305" max="2306" width="2.6640625" style="81" customWidth="1"/>
    <col min="2307" max="2309" width="1.88671875" style="81" customWidth="1"/>
    <col min="2310" max="2334" width="2.6640625" style="81" customWidth="1"/>
    <col min="2335" max="2519" width="9" style="81" customWidth="1"/>
    <col min="2520" max="2545" width="2.6640625" style="81" customWidth="1"/>
    <col min="2546" max="2551" width="2.88671875" style="81" customWidth="1"/>
    <col min="2552" max="2560" width="2.77734375" style="81" customWidth="1"/>
    <col min="2561" max="2562" width="2.6640625" style="81" customWidth="1"/>
    <col min="2563" max="2565" width="1.88671875" style="81" customWidth="1"/>
    <col min="2566" max="2590" width="2.6640625" style="81" customWidth="1"/>
    <col min="2591" max="2775" width="9" style="81" customWidth="1"/>
    <col min="2776" max="2801" width="2.6640625" style="81" customWidth="1"/>
    <col min="2802" max="2807" width="2.88671875" style="81" customWidth="1"/>
    <col min="2808" max="2816" width="2.77734375" style="81" customWidth="1"/>
    <col min="2817" max="2818" width="2.6640625" style="81" customWidth="1"/>
    <col min="2819" max="2821" width="1.88671875" style="81" customWidth="1"/>
    <col min="2822" max="2846" width="2.6640625" style="81" customWidth="1"/>
    <col min="2847" max="3031" width="9" style="81" customWidth="1"/>
    <col min="3032" max="3057" width="2.6640625" style="81" customWidth="1"/>
    <col min="3058" max="3063" width="2.88671875" style="81" customWidth="1"/>
    <col min="3064" max="3072" width="2.77734375" style="81" customWidth="1"/>
    <col min="3073" max="3074" width="2.6640625" style="81" customWidth="1"/>
    <col min="3075" max="3077" width="1.88671875" style="81" customWidth="1"/>
    <col min="3078" max="3102" width="2.6640625" style="81" customWidth="1"/>
    <col min="3103" max="3287" width="9" style="81" customWidth="1"/>
    <col min="3288" max="3313" width="2.6640625" style="81" customWidth="1"/>
    <col min="3314" max="3319" width="2.88671875" style="81" customWidth="1"/>
    <col min="3320" max="3328" width="2.77734375" style="81" customWidth="1"/>
    <col min="3329" max="3330" width="2.6640625" style="81" customWidth="1"/>
    <col min="3331" max="3333" width="1.88671875" style="81" customWidth="1"/>
    <col min="3334" max="3358" width="2.6640625" style="81" customWidth="1"/>
    <col min="3359" max="3543" width="9" style="81" customWidth="1"/>
    <col min="3544" max="3569" width="2.6640625" style="81" customWidth="1"/>
    <col min="3570" max="3575" width="2.88671875" style="81" customWidth="1"/>
    <col min="3576" max="3584" width="2.77734375" style="81" customWidth="1"/>
    <col min="3585" max="3586" width="2.6640625" style="81" customWidth="1"/>
    <col min="3587" max="3589" width="1.88671875" style="81" customWidth="1"/>
    <col min="3590" max="3614" width="2.6640625" style="81" customWidth="1"/>
    <col min="3615" max="3799" width="9" style="81" customWidth="1"/>
    <col min="3800" max="3825" width="2.6640625" style="81" customWidth="1"/>
    <col min="3826" max="3831" width="2.88671875" style="81" customWidth="1"/>
    <col min="3832" max="3840" width="2.77734375" style="81" customWidth="1"/>
    <col min="3841" max="3842" width="2.6640625" style="81" customWidth="1"/>
    <col min="3843" max="3845" width="1.88671875" style="81" customWidth="1"/>
    <col min="3846" max="3870" width="2.6640625" style="81" customWidth="1"/>
    <col min="3871" max="4055" width="9" style="81" customWidth="1"/>
    <col min="4056" max="4081" width="2.6640625" style="81" customWidth="1"/>
    <col min="4082" max="4087" width="2.88671875" style="81" customWidth="1"/>
    <col min="4088" max="4096" width="2.77734375" style="81" customWidth="1"/>
    <col min="4097" max="4098" width="2.6640625" style="81" customWidth="1"/>
    <col min="4099" max="4101" width="1.88671875" style="81" customWidth="1"/>
    <col min="4102" max="4126" width="2.6640625" style="81" customWidth="1"/>
    <col min="4127" max="4311" width="9" style="81" customWidth="1"/>
    <col min="4312" max="4337" width="2.6640625" style="81" customWidth="1"/>
    <col min="4338" max="4343" width="2.88671875" style="81" customWidth="1"/>
    <col min="4344" max="4352" width="2.77734375" style="81" customWidth="1"/>
    <col min="4353" max="4354" width="2.6640625" style="81" customWidth="1"/>
    <col min="4355" max="4357" width="1.88671875" style="81" customWidth="1"/>
    <col min="4358" max="4382" width="2.6640625" style="81" customWidth="1"/>
    <col min="4383" max="4567" width="9" style="81" customWidth="1"/>
    <col min="4568" max="4593" width="2.6640625" style="81" customWidth="1"/>
    <col min="4594" max="4599" width="2.88671875" style="81" customWidth="1"/>
    <col min="4600" max="4608" width="2.77734375" style="81" customWidth="1"/>
    <col min="4609" max="4610" width="2.6640625" style="81" customWidth="1"/>
    <col min="4611" max="4613" width="1.88671875" style="81" customWidth="1"/>
    <col min="4614" max="4638" width="2.6640625" style="81" customWidth="1"/>
    <col min="4639" max="4823" width="9" style="81" customWidth="1"/>
    <col min="4824" max="4849" width="2.6640625" style="81" customWidth="1"/>
    <col min="4850" max="4855" width="2.88671875" style="81" customWidth="1"/>
    <col min="4856" max="4864" width="2.77734375" style="81" customWidth="1"/>
    <col min="4865" max="4866" width="2.6640625" style="81" customWidth="1"/>
    <col min="4867" max="4869" width="1.88671875" style="81" customWidth="1"/>
    <col min="4870" max="4894" width="2.6640625" style="81" customWidth="1"/>
    <col min="4895" max="5079" width="9" style="81" customWidth="1"/>
    <col min="5080" max="5105" width="2.6640625" style="81" customWidth="1"/>
    <col min="5106" max="5111" width="2.88671875" style="81" customWidth="1"/>
    <col min="5112" max="5120" width="2.77734375" style="81" customWidth="1"/>
    <col min="5121" max="5122" width="2.6640625" style="81" customWidth="1"/>
    <col min="5123" max="5125" width="1.88671875" style="81" customWidth="1"/>
    <col min="5126" max="5150" width="2.6640625" style="81" customWidth="1"/>
    <col min="5151" max="5335" width="9" style="81" customWidth="1"/>
    <col min="5336" max="5361" width="2.6640625" style="81" customWidth="1"/>
    <col min="5362" max="5367" width="2.88671875" style="81" customWidth="1"/>
    <col min="5368" max="5376" width="2.77734375" style="81" customWidth="1"/>
    <col min="5377" max="5378" width="2.6640625" style="81" customWidth="1"/>
    <col min="5379" max="5381" width="1.88671875" style="81" customWidth="1"/>
    <col min="5382" max="5406" width="2.6640625" style="81" customWidth="1"/>
    <col min="5407" max="5591" width="9" style="81" customWidth="1"/>
    <col min="5592" max="5617" width="2.6640625" style="81" customWidth="1"/>
    <col min="5618" max="5623" width="2.88671875" style="81" customWidth="1"/>
    <col min="5624" max="5632" width="2.77734375" style="81" customWidth="1"/>
    <col min="5633" max="5634" width="2.6640625" style="81" customWidth="1"/>
    <col min="5635" max="5637" width="1.88671875" style="81" customWidth="1"/>
    <col min="5638" max="5662" width="2.6640625" style="81" customWidth="1"/>
    <col min="5663" max="5847" width="9" style="81" customWidth="1"/>
    <col min="5848" max="5873" width="2.6640625" style="81" customWidth="1"/>
    <col min="5874" max="5879" width="2.88671875" style="81" customWidth="1"/>
    <col min="5880" max="5888" width="2.77734375" style="81" customWidth="1"/>
    <col min="5889" max="5890" width="2.6640625" style="81" customWidth="1"/>
    <col min="5891" max="5893" width="1.88671875" style="81" customWidth="1"/>
    <col min="5894" max="5918" width="2.6640625" style="81" customWidth="1"/>
    <col min="5919" max="6103" width="9" style="81" customWidth="1"/>
    <col min="6104" max="6129" width="2.6640625" style="81" customWidth="1"/>
    <col min="6130" max="6135" width="2.88671875" style="81" customWidth="1"/>
    <col min="6136" max="6144" width="2.77734375" style="81" customWidth="1"/>
    <col min="6145" max="6146" width="2.6640625" style="81" customWidth="1"/>
    <col min="6147" max="6149" width="1.88671875" style="81" customWidth="1"/>
    <col min="6150" max="6174" width="2.6640625" style="81" customWidth="1"/>
    <col min="6175" max="6359" width="9" style="81" customWidth="1"/>
    <col min="6360" max="6385" width="2.6640625" style="81" customWidth="1"/>
    <col min="6386" max="6391" width="2.88671875" style="81" customWidth="1"/>
    <col min="6392" max="6400" width="2.77734375" style="81" customWidth="1"/>
    <col min="6401" max="6402" width="2.6640625" style="81" customWidth="1"/>
    <col min="6403" max="6405" width="1.88671875" style="81" customWidth="1"/>
    <col min="6406" max="6430" width="2.6640625" style="81" customWidth="1"/>
    <col min="6431" max="6615" width="9" style="81" customWidth="1"/>
    <col min="6616" max="6641" width="2.6640625" style="81" customWidth="1"/>
    <col min="6642" max="6647" width="2.88671875" style="81" customWidth="1"/>
    <col min="6648" max="6656" width="2.77734375" style="81" customWidth="1"/>
    <col min="6657" max="6658" width="2.6640625" style="81" customWidth="1"/>
    <col min="6659" max="6661" width="1.88671875" style="81" customWidth="1"/>
    <col min="6662" max="6686" width="2.6640625" style="81" customWidth="1"/>
    <col min="6687" max="6871" width="9" style="81" customWidth="1"/>
    <col min="6872" max="6897" width="2.6640625" style="81" customWidth="1"/>
    <col min="6898" max="6903" width="2.88671875" style="81" customWidth="1"/>
    <col min="6904" max="6912" width="2.77734375" style="81" customWidth="1"/>
    <col min="6913" max="6914" width="2.6640625" style="81" customWidth="1"/>
    <col min="6915" max="6917" width="1.88671875" style="81" customWidth="1"/>
    <col min="6918" max="6942" width="2.6640625" style="81" customWidth="1"/>
    <col min="6943" max="7127" width="9" style="81" customWidth="1"/>
    <col min="7128" max="7153" width="2.6640625" style="81" customWidth="1"/>
    <col min="7154" max="7159" width="2.88671875" style="81" customWidth="1"/>
    <col min="7160" max="7168" width="2.77734375" style="81" customWidth="1"/>
    <col min="7169" max="7170" width="2.6640625" style="81" customWidth="1"/>
    <col min="7171" max="7173" width="1.88671875" style="81" customWidth="1"/>
    <col min="7174" max="7198" width="2.6640625" style="81" customWidth="1"/>
    <col min="7199" max="7383" width="9" style="81" customWidth="1"/>
    <col min="7384" max="7409" width="2.6640625" style="81" customWidth="1"/>
    <col min="7410" max="7415" width="2.88671875" style="81" customWidth="1"/>
    <col min="7416" max="7424" width="2.77734375" style="81" customWidth="1"/>
    <col min="7425" max="7426" width="2.6640625" style="81" customWidth="1"/>
    <col min="7427" max="7429" width="1.88671875" style="81" customWidth="1"/>
    <col min="7430" max="7454" width="2.6640625" style="81" customWidth="1"/>
    <col min="7455" max="7639" width="9" style="81" customWidth="1"/>
    <col min="7640" max="7665" width="2.6640625" style="81" customWidth="1"/>
    <col min="7666" max="7671" width="2.88671875" style="81" customWidth="1"/>
    <col min="7672" max="7680" width="2.77734375" style="81" customWidth="1"/>
    <col min="7681" max="7682" width="2.6640625" style="81" customWidth="1"/>
    <col min="7683" max="7685" width="1.88671875" style="81" customWidth="1"/>
    <col min="7686" max="7710" width="2.6640625" style="81" customWidth="1"/>
    <col min="7711" max="7895" width="9" style="81" customWidth="1"/>
    <col min="7896" max="7921" width="2.6640625" style="81" customWidth="1"/>
    <col min="7922" max="7927" width="2.88671875" style="81" customWidth="1"/>
    <col min="7928" max="7936" width="2.77734375" style="81" customWidth="1"/>
    <col min="7937" max="7938" width="2.6640625" style="81" customWidth="1"/>
    <col min="7939" max="7941" width="1.88671875" style="81" customWidth="1"/>
    <col min="7942" max="7966" width="2.6640625" style="81" customWidth="1"/>
    <col min="7967" max="8151" width="9" style="81" customWidth="1"/>
    <col min="8152" max="8177" width="2.6640625" style="81" customWidth="1"/>
    <col min="8178" max="8183" width="2.88671875" style="81" customWidth="1"/>
    <col min="8184" max="8192" width="2.77734375" style="81" customWidth="1"/>
    <col min="8193" max="8194" width="2.6640625" style="81" customWidth="1"/>
    <col min="8195" max="8197" width="1.88671875" style="81" customWidth="1"/>
    <col min="8198" max="8222" width="2.6640625" style="81" customWidth="1"/>
    <col min="8223" max="8407" width="9" style="81" customWidth="1"/>
    <col min="8408" max="8433" width="2.6640625" style="81" customWidth="1"/>
    <col min="8434" max="8439" width="2.88671875" style="81" customWidth="1"/>
    <col min="8440" max="8448" width="2.77734375" style="81" customWidth="1"/>
    <col min="8449" max="8450" width="2.6640625" style="81" customWidth="1"/>
    <col min="8451" max="8453" width="1.88671875" style="81" customWidth="1"/>
    <col min="8454" max="8478" width="2.6640625" style="81" customWidth="1"/>
    <col min="8479" max="8663" width="9" style="81" customWidth="1"/>
    <col min="8664" max="8689" width="2.6640625" style="81" customWidth="1"/>
    <col min="8690" max="8695" width="2.88671875" style="81" customWidth="1"/>
    <col min="8696" max="8704" width="2.77734375" style="81" customWidth="1"/>
    <col min="8705" max="8706" width="2.6640625" style="81" customWidth="1"/>
    <col min="8707" max="8709" width="1.88671875" style="81" customWidth="1"/>
    <col min="8710" max="8734" width="2.6640625" style="81" customWidth="1"/>
    <col min="8735" max="8919" width="9" style="81" customWidth="1"/>
    <col min="8920" max="8945" width="2.6640625" style="81" customWidth="1"/>
    <col min="8946" max="8951" width="2.88671875" style="81" customWidth="1"/>
    <col min="8952" max="8960" width="2.77734375" style="81" customWidth="1"/>
    <col min="8961" max="8962" width="2.6640625" style="81" customWidth="1"/>
    <col min="8963" max="8965" width="1.88671875" style="81" customWidth="1"/>
    <col min="8966" max="8990" width="2.6640625" style="81" customWidth="1"/>
    <col min="8991" max="9175" width="9" style="81" customWidth="1"/>
    <col min="9176" max="9201" width="2.6640625" style="81" customWidth="1"/>
    <col min="9202" max="9207" width="2.88671875" style="81" customWidth="1"/>
    <col min="9208" max="9216" width="2.77734375" style="81" customWidth="1"/>
    <col min="9217" max="9218" width="2.6640625" style="81" customWidth="1"/>
    <col min="9219" max="9221" width="1.88671875" style="81" customWidth="1"/>
    <col min="9222" max="9246" width="2.6640625" style="81" customWidth="1"/>
    <col min="9247" max="9431" width="9" style="81" customWidth="1"/>
    <col min="9432" max="9457" width="2.6640625" style="81" customWidth="1"/>
    <col min="9458" max="9463" width="2.88671875" style="81" customWidth="1"/>
    <col min="9464" max="9472" width="2.77734375" style="81" customWidth="1"/>
    <col min="9473" max="9474" width="2.6640625" style="81" customWidth="1"/>
    <col min="9475" max="9477" width="1.88671875" style="81" customWidth="1"/>
    <col min="9478" max="9502" width="2.6640625" style="81" customWidth="1"/>
    <col min="9503" max="9687" width="9" style="81" customWidth="1"/>
    <col min="9688" max="9713" width="2.6640625" style="81" customWidth="1"/>
    <col min="9714" max="9719" width="2.88671875" style="81" customWidth="1"/>
    <col min="9720" max="9728" width="2.77734375" style="81" customWidth="1"/>
    <col min="9729" max="9730" width="2.6640625" style="81" customWidth="1"/>
    <col min="9731" max="9733" width="1.88671875" style="81" customWidth="1"/>
    <col min="9734" max="9758" width="2.6640625" style="81" customWidth="1"/>
    <col min="9759" max="9943" width="9" style="81" customWidth="1"/>
    <col min="9944" max="9969" width="2.6640625" style="81" customWidth="1"/>
    <col min="9970" max="9975" width="2.88671875" style="81" customWidth="1"/>
    <col min="9976" max="9984" width="2.77734375" style="81" customWidth="1"/>
    <col min="9985" max="9986" width="2.6640625" style="81" customWidth="1"/>
    <col min="9987" max="9989" width="1.88671875" style="81" customWidth="1"/>
    <col min="9990" max="10014" width="2.6640625" style="81" customWidth="1"/>
    <col min="10015" max="10199" width="9" style="81" customWidth="1"/>
    <col min="10200" max="10225" width="2.6640625" style="81" customWidth="1"/>
    <col min="10226" max="10231" width="2.88671875" style="81" customWidth="1"/>
    <col min="10232" max="10240" width="2.77734375" style="81" customWidth="1"/>
    <col min="10241" max="10242" width="2.6640625" style="81" customWidth="1"/>
    <col min="10243" max="10245" width="1.88671875" style="81" customWidth="1"/>
    <col min="10246" max="10270" width="2.6640625" style="81" customWidth="1"/>
    <col min="10271" max="10455" width="9" style="81" customWidth="1"/>
    <col min="10456" max="10481" width="2.6640625" style="81" customWidth="1"/>
    <col min="10482" max="10487" width="2.88671875" style="81" customWidth="1"/>
    <col min="10488" max="10496" width="2.77734375" style="81" customWidth="1"/>
    <col min="10497" max="10498" width="2.6640625" style="81" customWidth="1"/>
    <col min="10499" max="10501" width="1.88671875" style="81" customWidth="1"/>
    <col min="10502" max="10526" width="2.6640625" style="81" customWidth="1"/>
    <col min="10527" max="10711" width="9" style="81" customWidth="1"/>
    <col min="10712" max="10737" width="2.6640625" style="81" customWidth="1"/>
    <col min="10738" max="10743" width="2.88671875" style="81" customWidth="1"/>
    <col min="10744" max="10752" width="2.77734375" style="81" customWidth="1"/>
    <col min="10753" max="10754" width="2.6640625" style="81" customWidth="1"/>
    <col min="10755" max="10757" width="1.88671875" style="81" customWidth="1"/>
    <col min="10758" max="10782" width="2.6640625" style="81" customWidth="1"/>
    <col min="10783" max="10967" width="9" style="81" customWidth="1"/>
    <col min="10968" max="10993" width="2.6640625" style="81" customWidth="1"/>
    <col min="10994" max="10999" width="2.88671875" style="81" customWidth="1"/>
    <col min="11000" max="11008" width="2.77734375" style="81" customWidth="1"/>
    <col min="11009" max="11010" width="2.6640625" style="81" customWidth="1"/>
    <col min="11011" max="11013" width="1.88671875" style="81" customWidth="1"/>
    <col min="11014" max="11038" width="2.6640625" style="81" customWidth="1"/>
    <col min="11039" max="11223" width="9" style="81" customWidth="1"/>
    <col min="11224" max="11249" width="2.6640625" style="81" customWidth="1"/>
    <col min="11250" max="11255" width="2.88671875" style="81" customWidth="1"/>
    <col min="11256" max="11264" width="2.77734375" style="81" customWidth="1"/>
    <col min="11265" max="11266" width="2.6640625" style="81" customWidth="1"/>
    <col min="11267" max="11269" width="1.88671875" style="81" customWidth="1"/>
    <col min="11270" max="11294" width="2.6640625" style="81" customWidth="1"/>
    <col min="11295" max="11479" width="9" style="81" customWidth="1"/>
    <col min="11480" max="11505" width="2.6640625" style="81" customWidth="1"/>
    <col min="11506" max="11511" width="2.88671875" style="81" customWidth="1"/>
    <col min="11512" max="11520" width="2.77734375" style="81" customWidth="1"/>
    <col min="11521" max="11522" width="2.6640625" style="81" customWidth="1"/>
    <col min="11523" max="11525" width="1.88671875" style="81" customWidth="1"/>
    <col min="11526" max="11550" width="2.6640625" style="81" customWidth="1"/>
    <col min="11551" max="11735" width="9" style="81" customWidth="1"/>
    <col min="11736" max="11761" width="2.6640625" style="81" customWidth="1"/>
    <col min="11762" max="11767" width="2.88671875" style="81" customWidth="1"/>
    <col min="11768" max="11776" width="2.77734375" style="81" customWidth="1"/>
    <col min="11777" max="11778" width="2.6640625" style="81" customWidth="1"/>
    <col min="11779" max="11781" width="1.88671875" style="81" customWidth="1"/>
    <col min="11782" max="11806" width="2.6640625" style="81" customWidth="1"/>
    <col min="11807" max="11991" width="9" style="81" customWidth="1"/>
    <col min="11992" max="12017" width="2.6640625" style="81" customWidth="1"/>
    <col min="12018" max="12023" width="2.88671875" style="81" customWidth="1"/>
    <col min="12024" max="12032" width="2.77734375" style="81" customWidth="1"/>
    <col min="12033" max="12034" width="2.6640625" style="81" customWidth="1"/>
    <col min="12035" max="12037" width="1.88671875" style="81" customWidth="1"/>
    <col min="12038" max="12062" width="2.6640625" style="81" customWidth="1"/>
    <col min="12063" max="12247" width="9" style="81" customWidth="1"/>
    <col min="12248" max="12273" width="2.6640625" style="81" customWidth="1"/>
    <col min="12274" max="12279" width="2.88671875" style="81" customWidth="1"/>
    <col min="12280" max="12288" width="2.77734375" style="81" customWidth="1"/>
    <col min="12289" max="12290" width="2.6640625" style="81" customWidth="1"/>
    <col min="12291" max="12293" width="1.88671875" style="81" customWidth="1"/>
    <col min="12294" max="12318" width="2.6640625" style="81" customWidth="1"/>
    <col min="12319" max="12503" width="9" style="81" customWidth="1"/>
    <col min="12504" max="12529" width="2.6640625" style="81" customWidth="1"/>
    <col min="12530" max="12535" width="2.88671875" style="81" customWidth="1"/>
    <col min="12536" max="12544" width="2.77734375" style="81" customWidth="1"/>
    <col min="12545" max="12546" width="2.6640625" style="81" customWidth="1"/>
    <col min="12547" max="12549" width="1.88671875" style="81" customWidth="1"/>
    <col min="12550" max="12574" width="2.6640625" style="81" customWidth="1"/>
    <col min="12575" max="12759" width="9" style="81" customWidth="1"/>
    <col min="12760" max="12785" width="2.6640625" style="81" customWidth="1"/>
    <col min="12786" max="12791" width="2.88671875" style="81" customWidth="1"/>
    <col min="12792" max="12800" width="2.77734375" style="81" customWidth="1"/>
    <col min="12801" max="12802" width="2.6640625" style="81" customWidth="1"/>
    <col min="12803" max="12805" width="1.88671875" style="81" customWidth="1"/>
    <col min="12806" max="12830" width="2.6640625" style="81" customWidth="1"/>
    <col min="12831" max="13015" width="9" style="81" customWidth="1"/>
    <col min="13016" max="13041" width="2.6640625" style="81" customWidth="1"/>
    <col min="13042" max="13047" width="2.88671875" style="81" customWidth="1"/>
    <col min="13048" max="13056" width="2.77734375" style="81" customWidth="1"/>
    <col min="13057" max="13058" width="2.6640625" style="81" customWidth="1"/>
    <col min="13059" max="13061" width="1.88671875" style="81" customWidth="1"/>
    <col min="13062" max="13086" width="2.6640625" style="81" customWidth="1"/>
    <col min="13087" max="13271" width="9" style="81" customWidth="1"/>
    <col min="13272" max="13297" width="2.6640625" style="81" customWidth="1"/>
    <col min="13298" max="13303" width="2.88671875" style="81" customWidth="1"/>
    <col min="13304" max="13312" width="2.77734375" style="81" customWidth="1"/>
    <col min="13313" max="13314" width="2.6640625" style="81" customWidth="1"/>
    <col min="13315" max="13317" width="1.88671875" style="81" customWidth="1"/>
    <col min="13318" max="13342" width="2.6640625" style="81" customWidth="1"/>
    <col min="13343" max="13527" width="9" style="81" customWidth="1"/>
    <col min="13528" max="13553" width="2.6640625" style="81" customWidth="1"/>
    <col min="13554" max="13559" width="2.88671875" style="81" customWidth="1"/>
    <col min="13560" max="13568" width="2.77734375" style="81" customWidth="1"/>
    <col min="13569" max="13570" width="2.6640625" style="81" customWidth="1"/>
    <col min="13571" max="13573" width="1.88671875" style="81" customWidth="1"/>
    <col min="13574" max="13598" width="2.6640625" style="81" customWidth="1"/>
    <col min="13599" max="13783" width="9" style="81" customWidth="1"/>
    <col min="13784" max="13809" width="2.6640625" style="81" customWidth="1"/>
    <col min="13810" max="13815" width="2.88671875" style="81" customWidth="1"/>
    <col min="13816" max="13824" width="2.77734375" style="81" customWidth="1"/>
    <col min="13825" max="13826" width="2.6640625" style="81" customWidth="1"/>
    <col min="13827" max="13829" width="1.88671875" style="81" customWidth="1"/>
    <col min="13830" max="13854" width="2.6640625" style="81" customWidth="1"/>
    <col min="13855" max="14039" width="9" style="81" customWidth="1"/>
    <col min="14040" max="14065" width="2.6640625" style="81" customWidth="1"/>
    <col min="14066" max="14071" width="2.88671875" style="81" customWidth="1"/>
    <col min="14072" max="14080" width="2.77734375" style="81" customWidth="1"/>
    <col min="14081" max="14082" width="2.6640625" style="81" customWidth="1"/>
    <col min="14083" max="14085" width="1.88671875" style="81" customWidth="1"/>
    <col min="14086" max="14110" width="2.6640625" style="81" customWidth="1"/>
    <col min="14111" max="14295" width="9" style="81" customWidth="1"/>
    <col min="14296" max="14321" width="2.6640625" style="81" customWidth="1"/>
    <col min="14322" max="14327" width="2.88671875" style="81" customWidth="1"/>
    <col min="14328" max="14336" width="2.77734375" style="81" customWidth="1"/>
    <col min="14337" max="14338" width="2.6640625" style="81" customWidth="1"/>
    <col min="14339" max="14341" width="1.88671875" style="81" customWidth="1"/>
    <col min="14342" max="14366" width="2.6640625" style="81" customWidth="1"/>
    <col min="14367" max="14551" width="9" style="81" customWidth="1"/>
    <col min="14552" max="14577" width="2.6640625" style="81" customWidth="1"/>
    <col min="14578" max="14583" width="2.88671875" style="81" customWidth="1"/>
    <col min="14584" max="14592" width="2.77734375" style="81" customWidth="1"/>
    <col min="14593" max="14594" width="2.6640625" style="81" customWidth="1"/>
    <col min="14595" max="14597" width="1.88671875" style="81" customWidth="1"/>
    <col min="14598" max="14622" width="2.6640625" style="81" customWidth="1"/>
    <col min="14623" max="14807" width="9" style="81" customWidth="1"/>
    <col min="14808" max="14833" width="2.6640625" style="81" customWidth="1"/>
    <col min="14834" max="14839" width="2.88671875" style="81" customWidth="1"/>
    <col min="14840" max="14848" width="2.77734375" style="81" customWidth="1"/>
    <col min="14849" max="14850" width="2.6640625" style="81" customWidth="1"/>
    <col min="14851" max="14853" width="1.88671875" style="81" customWidth="1"/>
    <col min="14854" max="14878" width="2.6640625" style="81" customWidth="1"/>
    <col min="14879" max="15063" width="9" style="81" customWidth="1"/>
    <col min="15064" max="15089" width="2.6640625" style="81" customWidth="1"/>
    <col min="15090" max="15095" width="2.88671875" style="81" customWidth="1"/>
    <col min="15096" max="15104" width="2.77734375" style="81" customWidth="1"/>
    <col min="15105" max="15106" width="2.6640625" style="81" customWidth="1"/>
    <col min="15107" max="15109" width="1.88671875" style="81" customWidth="1"/>
    <col min="15110" max="15134" width="2.6640625" style="81" customWidth="1"/>
    <col min="15135" max="15319" width="9" style="81" customWidth="1"/>
    <col min="15320" max="15345" width="2.6640625" style="81" customWidth="1"/>
    <col min="15346" max="15351" width="2.88671875" style="81" customWidth="1"/>
    <col min="15352" max="15360" width="2.77734375" style="81" customWidth="1"/>
    <col min="15361" max="15362" width="2.6640625" style="81" customWidth="1"/>
    <col min="15363" max="15365" width="1.88671875" style="81" customWidth="1"/>
    <col min="15366" max="15390" width="2.6640625" style="81" customWidth="1"/>
    <col min="15391" max="15575" width="9" style="81" customWidth="1"/>
    <col min="15576" max="15601" width="2.6640625" style="81" customWidth="1"/>
    <col min="15602" max="15607" width="2.88671875" style="81" customWidth="1"/>
    <col min="15608" max="15616" width="2.77734375" style="81" customWidth="1"/>
    <col min="15617" max="15618" width="2.6640625" style="81" customWidth="1"/>
    <col min="15619" max="15621" width="1.88671875" style="81" customWidth="1"/>
    <col min="15622" max="15646" width="2.6640625" style="81" customWidth="1"/>
    <col min="15647" max="15831" width="9" style="81" customWidth="1"/>
    <col min="15832" max="15857" width="2.6640625" style="81" customWidth="1"/>
    <col min="15858" max="15863" width="2.88671875" style="81" customWidth="1"/>
    <col min="15864" max="15872" width="2.77734375" style="81" customWidth="1"/>
    <col min="15873" max="15874" width="2.6640625" style="81" customWidth="1"/>
    <col min="15875" max="15877" width="1.88671875" style="81" customWidth="1"/>
    <col min="15878" max="15902" width="2.6640625" style="81" customWidth="1"/>
    <col min="15903" max="16087" width="9" style="81" customWidth="1"/>
    <col min="16088" max="16113" width="2.6640625" style="81" customWidth="1"/>
    <col min="16114" max="16119" width="2.88671875" style="81" customWidth="1"/>
    <col min="16120" max="16128" width="2.77734375" style="81" customWidth="1"/>
    <col min="16129" max="16130" width="2.6640625" style="81" customWidth="1"/>
    <col min="16131" max="16133" width="1.88671875" style="81" customWidth="1"/>
    <col min="16134" max="16158" width="2.6640625" style="81" customWidth="1"/>
    <col min="16159" max="16384" width="9" style="81" customWidth="1"/>
  </cols>
  <sheetData>
    <row r="1" spans="1:48" ht="29.25" customHeight="1">
      <c r="A1" s="83" t="s">
        <v>34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138"/>
      <c r="AM1" s="138"/>
      <c r="AN1" s="138"/>
      <c r="AO1" s="138"/>
      <c r="AP1" s="138"/>
      <c r="AQ1" s="138"/>
      <c r="AR1" s="138"/>
      <c r="AS1" s="138"/>
      <c r="AT1" s="138"/>
      <c r="AU1" s="138"/>
    </row>
    <row r="2" spans="1:48" ht="18.75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139"/>
      <c r="AM2" s="139"/>
      <c r="AN2" s="139"/>
      <c r="AO2" s="139"/>
      <c r="AP2" s="139"/>
      <c r="AQ2" s="139"/>
      <c r="AR2" s="139"/>
      <c r="AS2" s="139"/>
      <c r="AT2" s="139"/>
      <c r="AU2" s="139"/>
    </row>
    <row r="3" spans="1:48" ht="19.2">
      <c r="A3" s="84" t="s">
        <v>4</v>
      </c>
      <c r="B3" s="84"/>
      <c r="C3" s="93">
        <v>6</v>
      </c>
      <c r="D3" s="93"/>
      <c r="E3" s="94" t="s">
        <v>10</v>
      </c>
      <c r="F3" s="94"/>
      <c r="G3" s="104"/>
      <c r="H3" s="107" t="s">
        <v>5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40"/>
      <c r="AM3" s="140"/>
      <c r="AN3" s="140"/>
      <c r="AO3" s="140"/>
      <c r="AP3" s="140"/>
      <c r="AQ3" s="148" t="s">
        <v>25</v>
      </c>
      <c r="AR3" s="148"/>
      <c r="AS3" s="148"/>
      <c r="AT3" s="148"/>
      <c r="AU3" s="148"/>
    </row>
    <row r="4" spans="1:48" s="82" customFormat="1" ht="20.25" customHeight="1">
      <c r="A4" s="85" t="s">
        <v>30</v>
      </c>
      <c r="B4" s="89"/>
      <c r="C4" s="89"/>
      <c r="D4" s="89"/>
      <c r="E4" s="95"/>
      <c r="F4" s="99" t="s">
        <v>36</v>
      </c>
      <c r="G4" s="89"/>
      <c r="H4" s="89"/>
      <c r="I4" s="89"/>
      <c r="J4" s="95"/>
      <c r="K4" s="99" t="s">
        <v>37</v>
      </c>
      <c r="L4" s="89"/>
      <c r="M4" s="89"/>
      <c r="N4" s="89"/>
      <c r="O4" s="89"/>
      <c r="P4" s="95"/>
      <c r="Q4" s="99" t="s">
        <v>38</v>
      </c>
      <c r="R4" s="89"/>
      <c r="S4" s="89"/>
      <c r="T4" s="89"/>
      <c r="U4" s="89"/>
      <c r="V4" s="89"/>
      <c r="W4" s="89"/>
      <c r="X4" s="89"/>
      <c r="Y4" s="95"/>
      <c r="Z4" s="99" t="s">
        <v>16</v>
      </c>
      <c r="AA4" s="95"/>
      <c r="AB4" s="99" t="s">
        <v>21</v>
      </c>
      <c r="AC4" s="89"/>
      <c r="AD4" s="95"/>
      <c r="AE4" s="99" t="s">
        <v>22</v>
      </c>
      <c r="AF4" s="89"/>
      <c r="AG4" s="95"/>
      <c r="AH4" s="99" t="s">
        <v>40</v>
      </c>
      <c r="AI4" s="89"/>
      <c r="AJ4" s="89"/>
      <c r="AK4" s="95"/>
      <c r="AL4" s="99" t="s">
        <v>0</v>
      </c>
      <c r="AM4" s="89"/>
      <c r="AN4" s="89"/>
      <c r="AO4" s="89"/>
      <c r="AP4" s="89"/>
      <c r="AQ4" s="89"/>
      <c r="AR4" s="89"/>
      <c r="AS4" s="89"/>
      <c r="AT4" s="89"/>
      <c r="AU4" s="152"/>
      <c r="AV4" s="158"/>
    </row>
    <row r="5" spans="1:48" s="82" customFormat="1" ht="51.75" customHeight="1">
      <c r="A5" s="86" t="s">
        <v>32</v>
      </c>
      <c r="B5" s="90"/>
      <c r="C5" s="90"/>
      <c r="D5" s="90"/>
      <c r="E5" s="96"/>
      <c r="F5" s="100"/>
      <c r="G5" s="90"/>
      <c r="H5" s="90"/>
      <c r="I5" s="90"/>
      <c r="J5" s="96"/>
      <c r="K5" s="100"/>
      <c r="L5" s="90"/>
      <c r="M5" s="90"/>
      <c r="N5" s="90"/>
      <c r="O5" s="90"/>
      <c r="P5" s="96"/>
      <c r="Q5" s="112"/>
      <c r="R5" s="116"/>
      <c r="S5" s="116"/>
      <c r="T5" s="116"/>
      <c r="U5" s="116"/>
      <c r="V5" s="116"/>
      <c r="W5" s="116"/>
      <c r="X5" s="116"/>
      <c r="Y5" s="120"/>
      <c r="Z5" s="124"/>
      <c r="AA5" s="127"/>
      <c r="AB5" s="128"/>
      <c r="AC5" s="131"/>
      <c r="AD5" s="132"/>
      <c r="AE5" s="133"/>
      <c r="AF5" s="136"/>
      <c r="AG5" s="137"/>
      <c r="AH5" s="133"/>
      <c r="AI5" s="136"/>
      <c r="AJ5" s="136"/>
      <c r="AK5" s="137"/>
      <c r="AL5" s="141" t="s">
        <v>57</v>
      </c>
      <c r="AM5" s="146"/>
      <c r="AN5" s="146"/>
      <c r="AO5" s="146"/>
      <c r="AP5" s="146"/>
      <c r="AQ5" s="146"/>
      <c r="AR5" s="146"/>
      <c r="AS5" s="150">
        <v>3</v>
      </c>
      <c r="AT5" s="150"/>
      <c r="AU5" s="153"/>
    </row>
    <row r="6" spans="1:48" s="82" customFormat="1" ht="51.75" customHeight="1">
      <c r="A6" s="87"/>
      <c r="B6" s="91"/>
      <c r="C6" s="91"/>
      <c r="D6" s="91"/>
      <c r="E6" s="97"/>
      <c r="F6" s="101" t="s">
        <v>56</v>
      </c>
      <c r="G6" s="105"/>
      <c r="H6" s="105"/>
      <c r="I6" s="105"/>
      <c r="J6" s="108"/>
      <c r="K6" s="110" t="s">
        <v>41</v>
      </c>
      <c r="L6" s="105"/>
      <c r="M6" s="105"/>
      <c r="N6" s="105"/>
      <c r="O6" s="105"/>
      <c r="P6" s="108"/>
      <c r="Q6" s="113" t="s">
        <v>52</v>
      </c>
      <c r="R6" s="117"/>
      <c r="S6" s="117"/>
      <c r="T6" s="117"/>
      <c r="U6" s="117"/>
      <c r="V6" s="117"/>
      <c r="W6" s="117"/>
      <c r="X6" s="117"/>
      <c r="Y6" s="121"/>
      <c r="Z6" s="125" t="s">
        <v>43</v>
      </c>
      <c r="AA6" s="125"/>
      <c r="AB6" s="129">
        <f>2.6*AQ6</f>
        <v>7.8000000000000007</v>
      </c>
      <c r="AC6" s="129"/>
      <c r="AD6" s="129"/>
      <c r="AE6" s="134">
        <v>124</v>
      </c>
      <c r="AF6" s="134"/>
      <c r="AG6" s="134"/>
      <c r="AH6" s="134">
        <f>ROUNDDOWN(AB6*AE6,0)</f>
        <v>967</v>
      </c>
      <c r="AI6" s="134"/>
      <c r="AJ6" s="134"/>
      <c r="AK6" s="134"/>
      <c r="AL6" s="142">
        <v>2.6</v>
      </c>
      <c r="AM6" s="147"/>
      <c r="AN6" s="147"/>
      <c r="AO6" s="147"/>
      <c r="AP6" s="147"/>
      <c r="AQ6" s="149">
        <f>AS5</f>
        <v>3</v>
      </c>
      <c r="AR6" s="149"/>
      <c r="AS6" s="149"/>
      <c r="AT6" s="151"/>
      <c r="AU6" s="154"/>
    </row>
    <row r="7" spans="1:48" s="82" customFormat="1" ht="51.75" customHeight="1">
      <c r="A7" s="87"/>
      <c r="B7" s="91"/>
      <c r="C7" s="91"/>
      <c r="D7" s="91"/>
      <c r="E7" s="97"/>
      <c r="F7" s="102"/>
      <c r="G7" s="91"/>
      <c r="H7" s="91"/>
      <c r="I7" s="91"/>
      <c r="J7" s="97"/>
      <c r="K7" s="111" t="s">
        <v>3</v>
      </c>
      <c r="L7" s="91"/>
      <c r="M7" s="91"/>
      <c r="N7" s="91"/>
      <c r="O7" s="91"/>
      <c r="P7" s="97"/>
      <c r="Q7" s="114" t="s">
        <v>45</v>
      </c>
      <c r="R7" s="118"/>
      <c r="S7" s="118"/>
      <c r="T7" s="118"/>
      <c r="U7" s="118"/>
      <c r="V7" s="118"/>
      <c r="W7" s="118"/>
      <c r="X7" s="118"/>
      <c r="Y7" s="122"/>
      <c r="Z7" s="125" t="s">
        <v>46</v>
      </c>
      <c r="AA7" s="125"/>
      <c r="AB7" s="129">
        <f>AS5</f>
        <v>3</v>
      </c>
      <c r="AC7" s="129"/>
      <c r="AD7" s="129"/>
      <c r="AE7" s="134">
        <v>169</v>
      </c>
      <c r="AF7" s="134"/>
      <c r="AG7" s="134"/>
      <c r="AH7" s="134">
        <f>ROUNDDOWN(AB7*AE7,0)</f>
        <v>507</v>
      </c>
      <c r="AI7" s="134"/>
      <c r="AJ7" s="134"/>
      <c r="AK7" s="134"/>
      <c r="AL7" s="143"/>
      <c r="AM7" s="143"/>
      <c r="AN7" s="143"/>
      <c r="AO7" s="143"/>
      <c r="AP7" s="143"/>
      <c r="AQ7" s="143"/>
      <c r="AR7" s="143"/>
      <c r="AS7" s="143"/>
      <c r="AT7" s="143"/>
      <c r="AU7" s="155"/>
    </row>
    <row r="8" spans="1:48" s="82" customFormat="1" ht="51.75" customHeight="1">
      <c r="A8" s="87"/>
      <c r="B8" s="91"/>
      <c r="C8" s="91"/>
      <c r="D8" s="91"/>
      <c r="E8" s="97"/>
      <c r="F8" s="102"/>
      <c r="G8" s="91"/>
      <c r="H8" s="91"/>
      <c r="I8" s="91"/>
      <c r="J8" s="97"/>
      <c r="K8" s="111" t="s">
        <v>3</v>
      </c>
      <c r="L8" s="91"/>
      <c r="M8" s="91"/>
      <c r="N8" s="91"/>
      <c r="O8" s="91"/>
      <c r="P8" s="97"/>
      <c r="Q8" s="114" t="s">
        <v>26</v>
      </c>
      <c r="R8" s="118"/>
      <c r="S8" s="118"/>
      <c r="T8" s="118"/>
      <c r="U8" s="118"/>
      <c r="V8" s="118"/>
      <c r="W8" s="118"/>
      <c r="X8" s="118"/>
      <c r="Y8" s="122"/>
      <c r="Z8" s="125" t="s">
        <v>39</v>
      </c>
      <c r="AA8" s="125"/>
      <c r="AB8" s="129">
        <v>1</v>
      </c>
      <c r="AC8" s="129"/>
      <c r="AD8" s="129"/>
      <c r="AE8" s="134">
        <v>967</v>
      </c>
      <c r="AF8" s="134"/>
      <c r="AG8" s="134"/>
      <c r="AH8" s="134">
        <f>ROUNDDOWN(AB8*AE8,0)</f>
        <v>967</v>
      </c>
      <c r="AI8" s="134"/>
      <c r="AJ8" s="134"/>
      <c r="AK8" s="134"/>
      <c r="AL8" s="144"/>
      <c r="AM8" s="144"/>
      <c r="AN8" s="144"/>
      <c r="AO8" s="144"/>
      <c r="AP8" s="144"/>
      <c r="AQ8" s="144"/>
      <c r="AR8" s="144"/>
      <c r="AS8" s="144"/>
      <c r="AT8" s="144"/>
      <c r="AU8" s="156"/>
    </row>
    <row r="9" spans="1:48" s="82" customFormat="1" ht="51.75" customHeight="1">
      <c r="A9" s="88" t="s">
        <v>48</v>
      </c>
      <c r="B9" s="92"/>
      <c r="C9" s="92"/>
      <c r="D9" s="92"/>
      <c r="E9" s="98"/>
      <c r="F9" s="103"/>
      <c r="G9" s="106"/>
      <c r="H9" s="106"/>
      <c r="I9" s="106"/>
      <c r="J9" s="109"/>
      <c r="K9" s="103"/>
      <c r="L9" s="106"/>
      <c r="M9" s="106"/>
      <c r="N9" s="106"/>
      <c r="O9" s="106"/>
      <c r="P9" s="109"/>
      <c r="Q9" s="115"/>
      <c r="R9" s="119"/>
      <c r="S9" s="119"/>
      <c r="T9" s="119"/>
      <c r="U9" s="119"/>
      <c r="V9" s="119"/>
      <c r="W9" s="119"/>
      <c r="X9" s="119"/>
      <c r="Y9" s="123"/>
      <c r="Z9" s="126"/>
      <c r="AA9" s="126"/>
      <c r="AB9" s="130"/>
      <c r="AC9" s="130"/>
      <c r="AD9" s="130"/>
      <c r="AE9" s="135"/>
      <c r="AF9" s="135"/>
      <c r="AG9" s="135"/>
      <c r="AH9" s="135">
        <f>SUM(AH6:AK8)</f>
        <v>2441</v>
      </c>
      <c r="AI9" s="135"/>
      <c r="AJ9" s="135"/>
      <c r="AK9" s="135"/>
      <c r="AL9" s="145"/>
      <c r="AM9" s="145"/>
      <c r="AN9" s="145"/>
      <c r="AO9" s="145"/>
      <c r="AP9" s="145"/>
      <c r="AQ9" s="145"/>
      <c r="AR9" s="145"/>
      <c r="AS9" s="145"/>
      <c r="AT9" s="145"/>
      <c r="AU9" s="157"/>
    </row>
  </sheetData>
  <mergeCells count="62">
    <mergeCell ref="AL1:AU1"/>
    <mergeCell ref="A3:B3"/>
    <mergeCell ref="C3:D3"/>
    <mergeCell ref="E3:F3"/>
    <mergeCell ref="H3:AK3"/>
    <mergeCell ref="AQ3:AU3"/>
    <mergeCell ref="A4:E4"/>
    <mergeCell ref="F4:J4"/>
    <mergeCell ref="K4:P4"/>
    <mergeCell ref="Q4:Y4"/>
    <mergeCell ref="Z4:AA4"/>
    <mergeCell ref="AB4:AD4"/>
    <mergeCell ref="AE4:AG4"/>
    <mergeCell ref="AH4:AK4"/>
    <mergeCell ref="AL4:AU4"/>
    <mergeCell ref="A5:E5"/>
    <mergeCell ref="F5:J5"/>
    <mergeCell ref="K5:P5"/>
    <mergeCell ref="Q5:Y5"/>
    <mergeCell ref="Z5:AA5"/>
    <mergeCell ref="AB5:AD5"/>
    <mergeCell ref="AE5:AG5"/>
    <mergeCell ref="AH5:AK5"/>
    <mergeCell ref="AL5:AR5"/>
    <mergeCell ref="AS5:AU5"/>
    <mergeCell ref="A6:E6"/>
    <mergeCell ref="F6:J6"/>
    <mergeCell ref="K6:P6"/>
    <mergeCell ref="Q6:Y6"/>
    <mergeCell ref="Z6:AA6"/>
    <mergeCell ref="AB6:AD6"/>
    <mergeCell ref="AE6:AG6"/>
    <mergeCell ref="AH6:AK6"/>
    <mergeCell ref="AL6:AP6"/>
    <mergeCell ref="AQ6:AS6"/>
    <mergeCell ref="A7:E7"/>
    <mergeCell ref="F7:J7"/>
    <mergeCell ref="K7:P7"/>
    <mergeCell ref="Q7:Y7"/>
    <mergeCell ref="Z7:AA7"/>
    <mergeCell ref="AB7:AD7"/>
    <mergeCell ref="AE7:AG7"/>
    <mergeCell ref="AH7:AK7"/>
    <mergeCell ref="AL7:AU7"/>
    <mergeCell ref="A8:E8"/>
    <mergeCell ref="F8:J8"/>
    <mergeCell ref="K8:P8"/>
    <mergeCell ref="Q8:Y8"/>
    <mergeCell ref="Z8:AA8"/>
    <mergeCell ref="AB8:AD8"/>
    <mergeCell ref="AE8:AG8"/>
    <mergeCell ref="AH8:AK8"/>
    <mergeCell ref="AL8:AU8"/>
    <mergeCell ref="A9:E9"/>
    <mergeCell ref="F9:J9"/>
    <mergeCell ref="K9:P9"/>
    <mergeCell ref="Q9:Y9"/>
    <mergeCell ref="Z9:AA9"/>
    <mergeCell ref="AB9:AD9"/>
    <mergeCell ref="AE9:AG9"/>
    <mergeCell ref="AH9:AK9"/>
    <mergeCell ref="AL9:AU9"/>
  </mergeCells>
  <phoneticPr fontId="7"/>
  <printOptions horizontalCentered="1"/>
  <pageMargins left="0.47244094488188981" right="0.27559055118110237" top="0.76" bottom="0.74803149606299213" header="0.31496062992125984" footer="0.31496062992125984"/>
  <pageSetup paperSize="9" scale="110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B28"/>
  <sheetViews>
    <sheetView showZeros="0" workbookViewId="0">
      <selection activeCell="A9" sqref="A9:S10"/>
    </sheetView>
  </sheetViews>
  <sheetFormatPr defaultColWidth="2.77734375" defaultRowHeight="13.2"/>
  <cols>
    <col min="1" max="16384" width="2.77734375" style="159"/>
  </cols>
  <sheetData>
    <row r="1" spans="1:80" ht="18" customHeight="1">
      <c r="A1" s="83" t="s">
        <v>11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</row>
    <row r="2" spans="1:80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</row>
    <row r="3" spans="1:80" ht="18" customHeight="1">
      <c r="A3" s="84" t="s">
        <v>4</v>
      </c>
      <c r="B3" s="84"/>
      <c r="C3" s="93">
        <v>1</v>
      </c>
      <c r="D3" s="93"/>
      <c r="E3" s="94" t="s">
        <v>10</v>
      </c>
      <c r="F3" s="94"/>
      <c r="G3" s="104"/>
      <c r="H3" s="107" t="s">
        <v>122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209"/>
      <c r="AP3" s="209"/>
      <c r="AQ3" s="225"/>
      <c r="AR3" s="226" t="s">
        <v>128</v>
      </c>
      <c r="AS3" s="226"/>
      <c r="AT3" s="226"/>
      <c r="AU3" s="226"/>
      <c r="AV3" s="226"/>
    </row>
    <row r="4" spans="1:80" ht="18" customHeight="1">
      <c r="A4" s="160" t="s">
        <v>113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78"/>
      <c r="T4" s="187" t="s">
        <v>107</v>
      </c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78"/>
      <c r="AO4" s="210" t="s">
        <v>58</v>
      </c>
      <c r="AP4" s="220"/>
      <c r="AQ4" s="220"/>
      <c r="AR4" s="227"/>
      <c r="AS4" s="220" t="s">
        <v>129</v>
      </c>
      <c r="AT4" s="220"/>
      <c r="AU4" s="220"/>
      <c r="AV4" s="249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</row>
    <row r="5" spans="1:80" ht="18" customHeight="1">
      <c r="A5" s="161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9"/>
      <c r="T5" s="188" t="s">
        <v>29</v>
      </c>
      <c r="U5" s="197"/>
      <c r="V5" s="200"/>
      <c r="W5" s="202" t="s">
        <v>7</v>
      </c>
      <c r="X5" s="202"/>
      <c r="Y5" s="202"/>
      <c r="Z5" s="204" t="s">
        <v>23</v>
      </c>
      <c r="AA5" s="207"/>
      <c r="AB5" s="208"/>
      <c r="AC5" s="204" t="s">
        <v>1</v>
      </c>
      <c r="AD5" s="207"/>
      <c r="AE5" s="208"/>
      <c r="AF5" s="204" t="s">
        <v>124</v>
      </c>
      <c r="AG5" s="207"/>
      <c r="AH5" s="208"/>
      <c r="AI5" s="204" t="s">
        <v>125</v>
      </c>
      <c r="AJ5" s="207"/>
      <c r="AK5" s="208"/>
      <c r="AL5" s="202" t="s">
        <v>126</v>
      </c>
      <c r="AM5" s="202"/>
      <c r="AN5" s="202"/>
      <c r="AO5" s="211"/>
      <c r="AP5" s="211"/>
      <c r="AQ5" s="211"/>
      <c r="AR5" s="228"/>
      <c r="AS5" s="211"/>
      <c r="AT5" s="211"/>
      <c r="AU5" s="211"/>
      <c r="AV5" s="250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</row>
    <row r="6" spans="1:80" ht="18" customHeight="1">
      <c r="A6" s="162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80"/>
      <c r="T6" s="189"/>
      <c r="U6" s="198"/>
      <c r="V6" s="201"/>
      <c r="W6" s="203"/>
      <c r="X6" s="203"/>
      <c r="Y6" s="203"/>
      <c r="Z6" s="189"/>
      <c r="AA6" s="198"/>
      <c r="AB6" s="201"/>
      <c r="AC6" s="189"/>
      <c r="AD6" s="198"/>
      <c r="AE6" s="201"/>
      <c r="AF6" s="189"/>
      <c r="AG6" s="198"/>
      <c r="AH6" s="201"/>
      <c r="AI6" s="189"/>
      <c r="AJ6" s="198"/>
      <c r="AK6" s="201"/>
      <c r="AL6" s="203"/>
      <c r="AM6" s="203"/>
      <c r="AN6" s="203"/>
      <c r="AO6" s="212"/>
      <c r="AP6" s="212"/>
      <c r="AQ6" s="212"/>
      <c r="AR6" s="229"/>
      <c r="AS6" s="212"/>
      <c r="AT6" s="212"/>
      <c r="AU6" s="212"/>
      <c r="AV6" s="251"/>
      <c r="BB6" s="260"/>
      <c r="BC6" s="260"/>
      <c r="BD6" s="260"/>
      <c r="BE6" s="260"/>
      <c r="BF6" s="260"/>
      <c r="BG6" s="260"/>
      <c r="BH6" s="260"/>
      <c r="BI6" s="260"/>
      <c r="BJ6" s="260"/>
      <c r="BK6" s="260"/>
      <c r="BL6" s="260"/>
      <c r="BM6" s="260"/>
      <c r="BN6" s="260"/>
      <c r="BO6" s="260"/>
      <c r="BP6" s="260"/>
      <c r="BQ6" s="260"/>
      <c r="BR6" s="260"/>
      <c r="BS6" s="260"/>
      <c r="BT6" s="260"/>
      <c r="BU6" s="260"/>
      <c r="BV6" s="260"/>
      <c r="BW6" s="158"/>
      <c r="BX6" s="158"/>
      <c r="BY6" s="158"/>
      <c r="BZ6" s="158"/>
      <c r="CA6" s="158"/>
      <c r="CB6" s="158"/>
    </row>
    <row r="7" spans="1:80" ht="20.25" customHeight="1">
      <c r="A7" s="163" t="s">
        <v>114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81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213">
        <f t="shared" ref="AO7:AO15" si="0">Q$6*Q7+W$6*W7+Z$6*Z7+AC$6*AC7+AF$6*AF7+AI$6*AI7+AL$6*AL7</f>
        <v>0</v>
      </c>
      <c r="AP7" s="213"/>
      <c r="AQ7" s="213"/>
      <c r="AR7" s="230"/>
      <c r="AS7" s="237"/>
      <c r="AT7" s="243"/>
      <c r="AU7" s="243"/>
      <c r="AV7" s="252"/>
    </row>
    <row r="8" spans="1:80" ht="20.25" customHeight="1">
      <c r="A8" s="164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82"/>
      <c r="T8" s="191"/>
      <c r="U8" s="191"/>
      <c r="V8" s="191"/>
      <c r="W8" s="191"/>
      <c r="X8" s="191"/>
      <c r="Y8" s="191"/>
      <c r="Z8" s="191"/>
      <c r="AA8" s="191"/>
      <c r="AB8" s="191"/>
      <c r="AC8" s="195"/>
      <c r="AD8" s="195"/>
      <c r="AE8" s="195"/>
      <c r="AF8" s="191"/>
      <c r="AG8" s="191"/>
      <c r="AH8" s="191"/>
      <c r="AI8" s="195"/>
      <c r="AJ8" s="195"/>
      <c r="AK8" s="195"/>
      <c r="AL8" s="191"/>
      <c r="AM8" s="191"/>
      <c r="AN8" s="191"/>
      <c r="AO8" s="214">
        <f t="shared" si="0"/>
        <v>0</v>
      </c>
      <c r="AP8" s="214"/>
      <c r="AQ8" s="214"/>
      <c r="AR8" s="231"/>
      <c r="AS8" s="238"/>
      <c r="AT8" s="244"/>
      <c r="AU8" s="244"/>
      <c r="AV8" s="253"/>
      <c r="BB8" s="261"/>
      <c r="BC8" s="261"/>
      <c r="BD8" s="261"/>
      <c r="BE8" s="261"/>
      <c r="BF8" s="261"/>
      <c r="BG8" s="261"/>
      <c r="BH8" s="261"/>
      <c r="BI8" s="261"/>
      <c r="BJ8" s="261"/>
      <c r="BK8" s="261"/>
      <c r="BL8" s="261"/>
      <c r="BM8" s="261"/>
      <c r="BN8" s="261"/>
      <c r="BO8" s="261"/>
      <c r="BP8" s="261"/>
      <c r="BQ8" s="261"/>
      <c r="BR8" s="261"/>
      <c r="BS8" s="261"/>
      <c r="BT8" s="261"/>
      <c r="BU8" s="261"/>
      <c r="BV8" s="261"/>
      <c r="BW8" s="260"/>
      <c r="BX8" s="260"/>
      <c r="BY8" s="260"/>
      <c r="BZ8" s="260"/>
      <c r="CA8" s="260"/>
      <c r="CB8" s="260"/>
    </row>
    <row r="9" spans="1:80" ht="20.25" customHeight="1">
      <c r="A9" s="165" t="s">
        <v>115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83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213">
        <f t="shared" si="0"/>
        <v>0</v>
      </c>
      <c r="AP9" s="213"/>
      <c r="AQ9" s="213"/>
      <c r="AR9" s="230"/>
      <c r="AS9" s="237"/>
      <c r="AT9" s="243"/>
      <c r="AU9" s="243"/>
      <c r="AV9" s="252"/>
    </row>
    <row r="10" spans="1:80" ht="20.25" customHeight="1">
      <c r="A10" s="164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82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5"/>
      <c r="AJ10" s="195"/>
      <c r="AK10" s="195"/>
      <c r="AL10" s="195"/>
      <c r="AM10" s="195"/>
      <c r="AN10" s="195"/>
      <c r="AO10" s="214">
        <f t="shared" si="0"/>
        <v>0</v>
      </c>
      <c r="AP10" s="214"/>
      <c r="AQ10" s="214"/>
      <c r="AR10" s="231"/>
      <c r="AS10" s="238"/>
      <c r="AT10" s="244"/>
      <c r="AU10" s="244"/>
      <c r="AV10" s="253"/>
    </row>
    <row r="11" spans="1:80" ht="20.25" customHeight="1">
      <c r="A11" s="165" t="s">
        <v>116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83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213">
        <f t="shared" si="0"/>
        <v>0</v>
      </c>
      <c r="AP11" s="213"/>
      <c r="AQ11" s="213"/>
      <c r="AR11" s="230"/>
      <c r="AS11" s="237"/>
      <c r="AT11" s="243"/>
      <c r="AU11" s="243"/>
      <c r="AV11" s="252"/>
    </row>
    <row r="12" spans="1:80" ht="20.25" customHeight="1">
      <c r="A12" s="164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82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214">
        <f t="shared" si="0"/>
        <v>0</v>
      </c>
      <c r="AP12" s="214"/>
      <c r="AQ12" s="214"/>
      <c r="AR12" s="231"/>
      <c r="AS12" s="238"/>
      <c r="AT12" s="244"/>
      <c r="AU12" s="244"/>
      <c r="AV12" s="253"/>
    </row>
    <row r="13" spans="1:80" ht="20.25" customHeight="1">
      <c r="A13" s="165" t="s">
        <v>118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83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213">
        <f t="shared" si="0"/>
        <v>0</v>
      </c>
      <c r="AP13" s="213"/>
      <c r="AQ13" s="213"/>
      <c r="AR13" s="230"/>
      <c r="AS13" s="237"/>
      <c r="AT13" s="243"/>
      <c r="AU13" s="243"/>
      <c r="AV13" s="252"/>
    </row>
    <row r="14" spans="1:80" ht="20.25" customHeight="1">
      <c r="A14" s="164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82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214">
        <f t="shared" si="0"/>
        <v>0</v>
      </c>
      <c r="AP14" s="214"/>
      <c r="AQ14" s="214"/>
      <c r="AR14" s="231"/>
      <c r="AS14" s="238"/>
      <c r="AT14" s="244"/>
      <c r="AU14" s="244"/>
      <c r="AV14" s="253"/>
    </row>
    <row r="15" spans="1:80" ht="20.25" customHeight="1">
      <c r="A15" s="165" t="s">
        <v>103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83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213">
        <f t="shared" si="0"/>
        <v>0</v>
      </c>
      <c r="AP15" s="213"/>
      <c r="AQ15" s="213"/>
      <c r="AR15" s="230"/>
      <c r="AS15" s="237"/>
      <c r="AT15" s="243"/>
      <c r="AU15" s="243"/>
      <c r="AV15" s="252"/>
    </row>
    <row r="16" spans="1:80" ht="20.25" customHeight="1">
      <c r="A16" s="164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82"/>
      <c r="T16" s="192" t="s">
        <v>123</v>
      </c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254"/>
    </row>
    <row r="17" spans="1:57" ht="20.25" customHeight="1">
      <c r="A17" s="165" t="s">
        <v>119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83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213">
        <f>Q$6*Q17+W$6*W17+Z$6*Z17+AC$6*AC17+AF$6*AF17+AI$6*AI17+AL$6*AL17</f>
        <v>0</v>
      </c>
      <c r="AP17" s="213"/>
      <c r="AQ17" s="213"/>
      <c r="AR17" s="230"/>
      <c r="AS17" s="237"/>
      <c r="AT17" s="243"/>
      <c r="AU17" s="243"/>
      <c r="AV17" s="252"/>
    </row>
    <row r="18" spans="1:57" ht="20.25" customHeight="1">
      <c r="A18" s="164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82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214">
        <f>Q$6*Q18+W$6*W18+Z$6*Z18+AC$6*AC18+AF$6*AF18+AI$6*AI18+AL$6*AL18</f>
        <v>0</v>
      </c>
      <c r="AP18" s="214"/>
      <c r="AQ18" s="214"/>
      <c r="AR18" s="231"/>
      <c r="AS18" s="238"/>
      <c r="AT18" s="244"/>
      <c r="AU18" s="244"/>
      <c r="AV18" s="253"/>
    </row>
    <row r="19" spans="1:57" ht="20.25" customHeight="1">
      <c r="A19" s="165" t="s">
        <v>24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83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213">
        <f>Q$6*Q19+W$6*W19+Z$6*Z19+AC$6*AC19+AF$6*AF19+AI$6*AI19+AL$6*AL19</f>
        <v>0</v>
      </c>
      <c r="AP19" s="213"/>
      <c r="AQ19" s="213"/>
      <c r="AR19" s="230"/>
      <c r="AS19" s="237"/>
      <c r="AT19" s="243"/>
      <c r="AU19" s="243"/>
      <c r="AV19" s="252"/>
    </row>
    <row r="20" spans="1:57" ht="20.25" customHeight="1">
      <c r="A20" s="164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82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215"/>
      <c r="AP20" s="215"/>
      <c r="AQ20" s="215"/>
      <c r="AR20" s="232"/>
      <c r="AS20" s="238"/>
      <c r="AT20" s="244"/>
      <c r="AU20" s="244"/>
      <c r="AV20" s="253"/>
    </row>
    <row r="21" spans="1:57" ht="20.25" customHeight="1">
      <c r="A21" s="165" t="s">
        <v>120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83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213">
        <f>Q$6*Q21+W$6*W21+Z$6*Z21+AC$6*AC21+AF$6*AF21+AI$6*AI21+AL$6*AL21</f>
        <v>0</v>
      </c>
      <c r="AP21" s="213"/>
      <c r="AQ21" s="213"/>
      <c r="AR21" s="230"/>
      <c r="AS21" s="237"/>
      <c r="AT21" s="243"/>
      <c r="AU21" s="243"/>
      <c r="AV21" s="252"/>
    </row>
    <row r="22" spans="1:57" ht="20.25" customHeight="1">
      <c r="A22" s="164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82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214">
        <f>Q$6*Q22+W$6*W22+Z$6*Z22+AC$6*AC22+AF$6*AF22+AI$6*AI22+AL$6*AL22</f>
        <v>0</v>
      </c>
      <c r="AP22" s="214"/>
      <c r="AQ22" s="214"/>
      <c r="AR22" s="231"/>
      <c r="AS22" s="238"/>
      <c r="AT22" s="244"/>
      <c r="AU22" s="244"/>
      <c r="AV22" s="253"/>
    </row>
    <row r="23" spans="1:57" ht="20.25" customHeight="1">
      <c r="A23" s="165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83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13"/>
      <c r="AP23" s="213"/>
      <c r="AQ23" s="213"/>
      <c r="AR23" s="230"/>
      <c r="AS23" s="237"/>
      <c r="AT23" s="243"/>
      <c r="AU23" s="243"/>
      <c r="AV23" s="252"/>
    </row>
    <row r="24" spans="1:57" ht="20.25" customHeight="1">
      <c r="A24" s="164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82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214"/>
      <c r="AP24" s="214"/>
      <c r="AQ24" s="214"/>
      <c r="AR24" s="231"/>
      <c r="AS24" s="238"/>
      <c r="AT24" s="244"/>
      <c r="AU24" s="244"/>
      <c r="AV24" s="253"/>
    </row>
    <row r="25" spans="1:57" ht="12" customHeight="1">
      <c r="A25" s="166" t="s">
        <v>121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84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216"/>
      <c r="AP25" s="221"/>
      <c r="AQ25" s="221"/>
      <c r="AR25" s="233"/>
      <c r="AS25" s="239"/>
      <c r="AT25" s="245"/>
      <c r="AU25" s="245"/>
      <c r="AV25" s="255"/>
    </row>
    <row r="26" spans="1:57" ht="12" customHeight="1">
      <c r="A26" s="167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85"/>
      <c r="T26" s="194"/>
      <c r="U26" s="194"/>
      <c r="V26" s="194"/>
      <c r="W26" s="194"/>
      <c r="X26" s="194"/>
      <c r="Y26" s="194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17"/>
      <c r="AP26" s="222"/>
      <c r="AQ26" s="222"/>
      <c r="AR26" s="234"/>
      <c r="AS26" s="240"/>
      <c r="AT26" s="246"/>
      <c r="AU26" s="246"/>
      <c r="AV26" s="256"/>
    </row>
    <row r="27" spans="1:57" ht="12" customHeight="1">
      <c r="A27" s="167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85"/>
      <c r="T27" s="195"/>
      <c r="U27" s="195"/>
      <c r="V27" s="195"/>
      <c r="W27" s="195"/>
      <c r="X27" s="195"/>
      <c r="Y27" s="195"/>
      <c r="Z27" s="195">
        <f>SUM(Z8,Z10,Z12,Z14,Z16,Z18,Z20,Z22)</f>
        <v>0</v>
      </c>
      <c r="AA27" s="195"/>
      <c r="AB27" s="195"/>
      <c r="AC27" s="195">
        <f>SUM(AC8,AC10,AC12,AC14,AC16,AC18,AC20,AC22)</f>
        <v>0</v>
      </c>
      <c r="AD27" s="195"/>
      <c r="AE27" s="195"/>
      <c r="AF27" s="195">
        <f>SUM(AF8,AF10,AF12,AF14,AF16,AF18,AF20,AF22)</f>
        <v>0</v>
      </c>
      <c r="AG27" s="195"/>
      <c r="AH27" s="195"/>
      <c r="AI27" s="195">
        <f>SUM(AI8,AI10,AI12,AI14,AI16,AI18,AI20,AI22)</f>
        <v>0</v>
      </c>
      <c r="AJ27" s="195"/>
      <c r="AK27" s="195"/>
      <c r="AL27" s="195">
        <f>SUM(AL8,AL10,AL12,AL14,AL16,AL18,AL20,AL22)</f>
        <v>0</v>
      </c>
      <c r="AM27" s="195"/>
      <c r="AN27" s="195"/>
      <c r="AO27" s="218">
        <f>SUM(AO10,AO12,AO14,AO18,AO20,AO22)</f>
        <v>0</v>
      </c>
      <c r="AP27" s="223"/>
      <c r="AQ27" s="223"/>
      <c r="AR27" s="235"/>
      <c r="AS27" s="241"/>
      <c r="AT27" s="247"/>
      <c r="AU27" s="247"/>
      <c r="AV27" s="257"/>
    </row>
    <row r="28" spans="1:57" ht="12" customHeight="1">
      <c r="A28" s="16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86"/>
      <c r="T28" s="196"/>
      <c r="U28" s="196"/>
      <c r="V28" s="196"/>
      <c r="W28" s="196"/>
      <c r="X28" s="196"/>
      <c r="Y28" s="196"/>
      <c r="Z28" s="206">
        <f>Z6*Z27</f>
        <v>0</v>
      </c>
      <c r="AA28" s="206"/>
      <c r="AB28" s="206"/>
      <c r="AC28" s="206">
        <f>AC6*AC27</f>
        <v>0</v>
      </c>
      <c r="AD28" s="206"/>
      <c r="AE28" s="206"/>
      <c r="AF28" s="206">
        <f>AF6*AF27</f>
        <v>0</v>
      </c>
      <c r="AG28" s="206"/>
      <c r="AH28" s="206"/>
      <c r="AI28" s="206">
        <f>AI6*AI27</f>
        <v>0</v>
      </c>
      <c r="AJ28" s="206"/>
      <c r="AK28" s="206"/>
      <c r="AL28" s="206">
        <f>AL6*AL27</f>
        <v>0</v>
      </c>
      <c r="AM28" s="206"/>
      <c r="AN28" s="206"/>
      <c r="AO28" s="219"/>
      <c r="AP28" s="224"/>
      <c r="AQ28" s="224"/>
      <c r="AR28" s="236"/>
      <c r="AS28" s="242"/>
      <c r="AT28" s="248"/>
      <c r="AU28" s="248"/>
      <c r="AV28" s="258"/>
      <c r="BA28" s="259"/>
      <c r="BB28" s="259"/>
      <c r="BC28" s="259"/>
      <c r="BD28" s="259"/>
      <c r="BE28" s="259"/>
    </row>
    <row r="29" spans="1:57" ht="18" customHeight="1"/>
    <row r="30" spans="1:57" ht="18" customHeight="1"/>
    <row r="31" spans="1:57" ht="18" customHeight="1"/>
    <row r="32" spans="1:57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</sheetData>
  <mergeCells count="222">
    <mergeCell ref="A3:B3"/>
    <mergeCell ref="C3:D3"/>
    <mergeCell ref="E3:F3"/>
    <mergeCell ref="H3:AN3"/>
    <mergeCell ref="AR3:AV3"/>
    <mergeCell ref="T4:AN4"/>
    <mergeCell ref="T5:V5"/>
    <mergeCell ref="W5:Y5"/>
    <mergeCell ref="Z5:AB5"/>
    <mergeCell ref="AC5:AE5"/>
    <mergeCell ref="AF5:AH5"/>
    <mergeCell ref="AI5:AK5"/>
    <mergeCell ref="AL5:AN5"/>
    <mergeCell ref="T6:V6"/>
    <mergeCell ref="W6:Y6"/>
    <mergeCell ref="Z6:AB6"/>
    <mergeCell ref="AC6:AE6"/>
    <mergeCell ref="AF6:AH6"/>
    <mergeCell ref="AI6:AK6"/>
    <mergeCell ref="AL6:AN6"/>
    <mergeCell ref="T7:V7"/>
    <mergeCell ref="W7:Y7"/>
    <mergeCell ref="Z7:AB7"/>
    <mergeCell ref="AC7:AE7"/>
    <mergeCell ref="AF7:AH7"/>
    <mergeCell ref="AI7:AK7"/>
    <mergeCell ref="AL7:AN7"/>
    <mergeCell ref="AO7:AR7"/>
    <mergeCell ref="AS7:AV7"/>
    <mergeCell ref="T8:V8"/>
    <mergeCell ref="W8:Y8"/>
    <mergeCell ref="Z8:AB8"/>
    <mergeCell ref="AC8:AE8"/>
    <mergeCell ref="AF8:AH8"/>
    <mergeCell ref="AI8:AK8"/>
    <mergeCell ref="AL8:AN8"/>
    <mergeCell ref="AO8:AR8"/>
    <mergeCell ref="AS8:AV8"/>
    <mergeCell ref="T9:V9"/>
    <mergeCell ref="W9:Y9"/>
    <mergeCell ref="Z9:AB9"/>
    <mergeCell ref="AC9:AE9"/>
    <mergeCell ref="AF9:AH9"/>
    <mergeCell ref="AI9:AK9"/>
    <mergeCell ref="AL9:AN9"/>
    <mergeCell ref="AO9:AR9"/>
    <mergeCell ref="AS9:AV9"/>
    <mergeCell ref="T10:V10"/>
    <mergeCell ref="W10:Y10"/>
    <mergeCell ref="Z10:AB10"/>
    <mergeCell ref="AC10:AE10"/>
    <mergeCell ref="AF10:AH10"/>
    <mergeCell ref="AI10:AK10"/>
    <mergeCell ref="AL10:AN10"/>
    <mergeCell ref="AO10:AR10"/>
    <mergeCell ref="AS10:AV10"/>
    <mergeCell ref="T11:V11"/>
    <mergeCell ref="W11:Y11"/>
    <mergeCell ref="Z11:AB11"/>
    <mergeCell ref="AC11:AE11"/>
    <mergeCell ref="AF11:AH11"/>
    <mergeCell ref="AI11:AK11"/>
    <mergeCell ref="AL11:AN11"/>
    <mergeCell ref="AO11:AR11"/>
    <mergeCell ref="AS11:AV11"/>
    <mergeCell ref="T12:V12"/>
    <mergeCell ref="W12:Y12"/>
    <mergeCell ref="Z12:AB12"/>
    <mergeCell ref="AC12:AE12"/>
    <mergeCell ref="AF12:AH12"/>
    <mergeCell ref="AI12:AK12"/>
    <mergeCell ref="AL12:AN12"/>
    <mergeCell ref="AO12:AR12"/>
    <mergeCell ref="AS12:AV12"/>
    <mergeCell ref="T13:V13"/>
    <mergeCell ref="W13:Y13"/>
    <mergeCell ref="Z13:AB13"/>
    <mergeCell ref="AC13:AE13"/>
    <mergeCell ref="AF13:AH13"/>
    <mergeCell ref="AI13:AK13"/>
    <mergeCell ref="AL13:AN13"/>
    <mergeCell ref="AO13:AR13"/>
    <mergeCell ref="AS13:AV13"/>
    <mergeCell ref="T14:V14"/>
    <mergeCell ref="W14:Y14"/>
    <mergeCell ref="Z14:AB14"/>
    <mergeCell ref="AC14:AE14"/>
    <mergeCell ref="AF14:AH14"/>
    <mergeCell ref="AI14:AK14"/>
    <mergeCell ref="AL14:AN14"/>
    <mergeCell ref="AO14:AR14"/>
    <mergeCell ref="AS14:AV14"/>
    <mergeCell ref="T15:V15"/>
    <mergeCell ref="W15:Y15"/>
    <mergeCell ref="Z15:AB15"/>
    <mergeCell ref="AC15:AE15"/>
    <mergeCell ref="AF15:AH15"/>
    <mergeCell ref="AI15:AK15"/>
    <mergeCell ref="AL15:AN15"/>
    <mergeCell ref="AO15:AR15"/>
    <mergeCell ref="AS15:AV15"/>
    <mergeCell ref="T16:AV16"/>
    <mergeCell ref="T17:V17"/>
    <mergeCell ref="W17:Y17"/>
    <mergeCell ref="Z17:AB17"/>
    <mergeCell ref="AC17:AE17"/>
    <mergeCell ref="AF17:AH17"/>
    <mergeCell ref="AI17:AK17"/>
    <mergeCell ref="AL17:AN17"/>
    <mergeCell ref="AO17:AR17"/>
    <mergeCell ref="AS17:AV17"/>
    <mergeCell ref="T18:V18"/>
    <mergeCell ref="W18:Y18"/>
    <mergeCell ref="Z18:AB18"/>
    <mergeCell ref="AC18:AE18"/>
    <mergeCell ref="AF18:AH18"/>
    <mergeCell ref="AI18:AK18"/>
    <mergeCell ref="AL18:AN18"/>
    <mergeCell ref="AO18:AR18"/>
    <mergeCell ref="AS18:AV18"/>
    <mergeCell ref="T19:V19"/>
    <mergeCell ref="W19:Y19"/>
    <mergeCell ref="Z19:AB19"/>
    <mergeCell ref="AC19:AE19"/>
    <mergeCell ref="AF19:AH19"/>
    <mergeCell ref="AI19:AK19"/>
    <mergeCell ref="AL19:AN19"/>
    <mergeCell ref="AO19:AR19"/>
    <mergeCell ref="AS19:AV19"/>
    <mergeCell ref="T20:V20"/>
    <mergeCell ref="W20:Y20"/>
    <mergeCell ref="Z20:AB20"/>
    <mergeCell ref="AC20:AE20"/>
    <mergeCell ref="AF20:AH20"/>
    <mergeCell ref="AI20:AK20"/>
    <mergeCell ref="AL20:AN20"/>
    <mergeCell ref="AO20:AR20"/>
    <mergeCell ref="AS20:AV20"/>
    <mergeCell ref="T21:V21"/>
    <mergeCell ref="W21:Y21"/>
    <mergeCell ref="Z21:AB21"/>
    <mergeCell ref="AC21:AE21"/>
    <mergeCell ref="AF21:AH21"/>
    <mergeCell ref="AI21:AK21"/>
    <mergeCell ref="AL21:AN21"/>
    <mergeCell ref="AO21:AR21"/>
    <mergeCell ref="AS21:AV21"/>
    <mergeCell ref="T22:V22"/>
    <mergeCell ref="W22:Y22"/>
    <mergeCell ref="Z22:AB22"/>
    <mergeCell ref="AC22:AE22"/>
    <mergeCell ref="AF22:AH22"/>
    <mergeCell ref="AI22:AK22"/>
    <mergeCell ref="AL22:AN22"/>
    <mergeCell ref="AO22:AR22"/>
    <mergeCell ref="AS22:AV22"/>
    <mergeCell ref="T23:V23"/>
    <mergeCell ref="W23:Y23"/>
    <mergeCell ref="Z23:AB23"/>
    <mergeCell ref="AC23:AE23"/>
    <mergeCell ref="AF23:AH23"/>
    <mergeCell ref="AI23:AK23"/>
    <mergeCell ref="AL23:AN23"/>
    <mergeCell ref="AO23:AR23"/>
    <mergeCell ref="AS23:AV23"/>
    <mergeCell ref="T24:V24"/>
    <mergeCell ref="W24:Y24"/>
    <mergeCell ref="Z24:AB24"/>
    <mergeCell ref="AC24:AE24"/>
    <mergeCell ref="AF24:AH24"/>
    <mergeCell ref="AI24:AK24"/>
    <mergeCell ref="AL24:AN24"/>
    <mergeCell ref="AO24:AR24"/>
    <mergeCell ref="AS24:AV24"/>
    <mergeCell ref="T25:V25"/>
    <mergeCell ref="W25:Y25"/>
    <mergeCell ref="Z25:AB25"/>
    <mergeCell ref="AC25:AE25"/>
    <mergeCell ref="AF25:AH25"/>
    <mergeCell ref="AI25:AK25"/>
    <mergeCell ref="AL25:AN25"/>
    <mergeCell ref="AS25:AV25"/>
    <mergeCell ref="T26:V26"/>
    <mergeCell ref="W26:Y26"/>
    <mergeCell ref="Z26:AB26"/>
    <mergeCell ref="AC26:AE26"/>
    <mergeCell ref="AF26:AH26"/>
    <mergeCell ref="AI26:AK26"/>
    <mergeCell ref="AL26:AN26"/>
    <mergeCell ref="AS26:AV26"/>
    <mergeCell ref="T27:V27"/>
    <mergeCell ref="W27:Y27"/>
    <mergeCell ref="Z27:AB27"/>
    <mergeCell ref="AC27:AE27"/>
    <mergeCell ref="AF27:AH27"/>
    <mergeCell ref="AI27:AK27"/>
    <mergeCell ref="AL27:AN27"/>
    <mergeCell ref="AS27:AV27"/>
    <mergeCell ref="T28:V28"/>
    <mergeCell ref="W28:Y28"/>
    <mergeCell ref="Z28:AB28"/>
    <mergeCell ref="AC28:AE28"/>
    <mergeCell ref="AF28:AH28"/>
    <mergeCell ref="AI28:AK28"/>
    <mergeCell ref="AL28:AN28"/>
    <mergeCell ref="AS28:AV28"/>
    <mergeCell ref="BA28:BE28"/>
    <mergeCell ref="A4:S6"/>
    <mergeCell ref="AO4:AR6"/>
    <mergeCell ref="AS4:AV6"/>
    <mergeCell ref="A7:S8"/>
    <mergeCell ref="A9:S10"/>
    <mergeCell ref="A11:S12"/>
    <mergeCell ref="A13:S14"/>
    <mergeCell ref="A15:S16"/>
    <mergeCell ref="A17:S18"/>
    <mergeCell ref="A19:S20"/>
    <mergeCell ref="A21:S22"/>
    <mergeCell ref="A23:S24"/>
    <mergeCell ref="A25:S28"/>
    <mergeCell ref="AO25:AR26"/>
    <mergeCell ref="AO27:AR28"/>
  </mergeCells>
  <phoneticPr fontId="7"/>
  <printOptions horizontalCentered="1" verticalCentered="1"/>
  <pageMargins left="0.59055118110236227" right="0.35433070866141736" top="0.74803149606299213" bottom="0.74803149606299213" header="0.31496062992125984" footer="0.31496062992125984"/>
  <pageSetup paperSize="9" fitToWidth="1" fitToHeight="1" orientation="landscape" usePrinterDefaults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D26"/>
  <sheetViews>
    <sheetView showZeros="0" workbookViewId="0">
      <selection activeCell="N5" sqref="N5:AB6"/>
    </sheetView>
  </sheetViews>
  <sheetFormatPr defaultColWidth="2.77734375" defaultRowHeight="13.2"/>
  <cols>
    <col min="1" max="16384" width="2.77734375" style="159"/>
  </cols>
  <sheetData>
    <row r="1" spans="1:82" ht="18" customHeight="1">
      <c r="A1" s="83" t="s">
        <v>11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</row>
    <row r="2" spans="1:82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</row>
    <row r="3" spans="1:82" ht="18" customHeight="1">
      <c r="A3" s="84" t="s">
        <v>4</v>
      </c>
      <c r="B3" s="84"/>
      <c r="C3" s="268" t="s">
        <v>144</v>
      </c>
      <c r="D3" s="93"/>
      <c r="E3" s="94" t="s">
        <v>10</v>
      </c>
      <c r="F3" s="94"/>
      <c r="G3" s="104"/>
      <c r="H3" s="107" t="s">
        <v>146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209"/>
      <c r="AO3" s="209"/>
      <c r="AP3" s="225"/>
      <c r="AQ3" s="226" t="s">
        <v>25</v>
      </c>
      <c r="AR3" s="226"/>
      <c r="AS3" s="226"/>
      <c r="AT3" s="226"/>
      <c r="AU3" s="226"/>
      <c r="AV3" s="226"/>
      <c r="AW3" s="226"/>
      <c r="AX3" s="226"/>
    </row>
    <row r="4" spans="1:82" ht="18" customHeight="1">
      <c r="A4" s="262" t="s">
        <v>138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9"/>
      <c r="N4" s="272" t="s">
        <v>17</v>
      </c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 t="s">
        <v>152</v>
      </c>
      <c r="AD4" s="265"/>
      <c r="AE4" s="269"/>
      <c r="AF4" s="272" t="s">
        <v>156</v>
      </c>
      <c r="AG4" s="265"/>
      <c r="AH4" s="265"/>
      <c r="AI4" s="269"/>
      <c r="AJ4" s="272" t="s">
        <v>157</v>
      </c>
      <c r="AK4" s="265"/>
      <c r="AL4" s="265"/>
      <c r="AM4" s="269"/>
      <c r="AN4" s="272" t="s">
        <v>8</v>
      </c>
      <c r="AO4" s="265"/>
      <c r="AP4" s="265"/>
      <c r="AQ4" s="269"/>
      <c r="AR4" s="272" t="s">
        <v>129</v>
      </c>
      <c r="AS4" s="265"/>
      <c r="AT4" s="265"/>
      <c r="AU4" s="265"/>
      <c r="AV4" s="265"/>
      <c r="AW4" s="265"/>
      <c r="AX4" s="340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</row>
    <row r="5" spans="1:82" ht="20.25" customHeight="1">
      <c r="A5" s="163" t="s">
        <v>139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81"/>
      <c r="N5" s="273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7"/>
      <c r="AC5" s="295"/>
      <c r="AD5" s="296"/>
      <c r="AE5" s="297"/>
      <c r="AF5" s="298"/>
      <c r="AG5" s="301"/>
      <c r="AH5" s="301"/>
      <c r="AI5" s="304"/>
      <c r="AJ5" s="298"/>
      <c r="AK5" s="301"/>
      <c r="AL5" s="301"/>
      <c r="AM5" s="304"/>
      <c r="AN5" s="319"/>
      <c r="AO5" s="323"/>
      <c r="AP5" s="323"/>
      <c r="AQ5" s="328"/>
      <c r="AR5" s="333"/>
      <c r="AS5" s="337"/>
      <c r="AT5" s="337"/>
      <c r="AU5" s="337"/>
      <c r="AV5" s="337"/>
      <c r="AW5" s="337"/>
      <c r="AX5" s="341"/>
    </row>
    <row r="6" spans="1:82" ht="20.25" customHeight="1">
      <c r="A6" s="164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82"/>
      <c r="N6" s="192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288"/>
      <c r="AC6" s="278"/>
      <c r="AD6" s="285"/>
      <c r="AE6" s="293"/>
      <c r="AF6" s="299"/>
      <c r="AG6" s="302"/>
      <c r="AH6" s="302"/>
      <c r="AI6" s="305"/>
      <c r="AJ6" s="299"/>
      <c r="AK6" s="302"/>
      <c r="AL6" s="302"/>
      <c r="AM6" s="305"/>
      <c r="AN6" s="320"/>
      <c r="AO6" s="324"/>
      <c r="AP6" s="324"/>
      <c r="AQ6" s="329"/>
      <c r="AR6" s="334"/>
      <c r="AS6" s="338"/>
      <c r="AT6" s="338"/>
      <c r="AU6" s="338"/>
      <c r="AV6" s="338"/>
      <c r="AW6" s="338"/>
      <c r="AX6" s="342"/>
      <c r="BD6" s="261"/>
      <c r="BE6" s="261"/>
      <c r="BF6" s="261"/>
      <c r="BG6" s="261"/>
      <c r="BH6" s="261"/>
      <c r="BI6" s="261"/>
      <c r="BJ6" s="261"/>
      <c r="BK6" s="261"/>
      <c r="BL6" s="261"/>
      <c r="BM6" s="261"/>
      <c r="BN6" s="261"/>
      <c r="BO6" s="261"/>
      <c r="BP6" s="261"/>
      <c r="BQ6" s="261"/>
      <c r="BR6" s="261"/>
      <c r="BS6" s="261"/>
      <c r="BT6" s="261"/>
      <c r="BU6" s="261"/>
      <c r="BV6" s="261"/>
      <c r="BW6" s="261"/>
      <c r="BX6" s="261"/>
      <c r="BY6" s="260"/>
      <c r="BZ6" s="260"/>
      <c r="CA6" s="260"/>
      <c r="CB6" s="260"/>
      <c r="CC6" s="260"/>
      <c r="CD6" s="260"/>
    </row>
    <row r="7" spans="1:82" ht="20.25" customHeight="1">
      <c r="A7" s="165" t="s">
        <v>140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83"/>
      <c r="N7" s="274" t="s">
        <v>147</v>
      </c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9"/>
      <c r="AC7" s="277" t="s">
        <v>153</v>
      </c>
      <c r="AD7" s="284"/>
      <c r="AE7" s="292"/>
      <c r="AF7" s="300">
        <v>3000</v>
      </c>
      <c r="AG7" s="303"/>
      <c r="AH7" s="303"/>
      <c r="AI7" s="306"/>
      <c r="AJ7" s="307"/>
      <c r="AK7" s="311"/>
      <c r="AL7" s="311"/>
      <c r="AM7" s="315"/>
      <c r="AN7" s="321"/>
      <c r="AO7" s="325"/>
      <c r="AP7" s="325"/>
      <c r="AQ7" s="330"/>
      <c r="AR7" s="335"/>
      <c r="AS7" s="339"/>
      <c r="AT7" s="339"/>
      <c r="AU7" s="339"/>
      <c r="AV7" s="339"/>
      <c r="AW7" s="339"/>
      <c r="AX7" s="343"/>
    </row>
    <row r="8" spans="1:82" ht="20.25" customHeight="1">
      <c r="A8" s="164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82"/>
      <c r="N8" s="192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288"/>
      <c r="AC8" s="278"/>
      <c r="AD8" s="285"/>
      <c r="AE8" s="293"/>
      <c r="AF8" s="299"/>
      <c r="AG8" s="302"/>
      <c r="AH8" s="302"/>
      <c r="AI8" s="305"/>
      <c r="AJ8" s="308"/>
      <c r="AK8" s="312"/>
      <c r="AL8" s="312"/>
      <c r="AM8" s="316"/>
      <c r="AN8" s="232"/>
      <c r="AO8" s="326"/>
      <c r="AP8" s="326"/>
      <c r="AQ8" s="331"/>
      <c r="AR8" s="334"/>
      <c r="AS8" s="338"/>
      <c r="AT8" s="338"/>
      <c r="AU8" s="338"/>
      <c r="AV8" s="338"/>
      <c r="AW8" s="338"/>
      <c r="AX8" s="342"/>
    </row>
    <row r="9" spans="1:82" ht="20.25" customHeight="1">
      <c r="A9" s="165" t="s">
        <v>141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83"/>
      <c r="N9" s="274" t="s">
        <v>148</v>
      </c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9"/>
      <c r="AC9" s="277" t="s">
        <v>154</v>
      </c>
      <c r="AD9" s="284"/>
      <c r="AE9" s="292"/>
      <c r="AF9" s="300">
        <v>3000</v>
      </c>
      <c r="AG9" s="303"/>
      <c r="AH9" s="303"/>
      <c r="AI9" s="306"/>
      <c r="AJ9" s="307"/>
      <c r="AK9" s="311"/>
      <c r="AL9" s="311"/>
      <c r="AM9" s="315"/>
      <c r="AN9" s="322"/>
      <c r="AO9" s="327"/>
      <c r="AP9" s="327"/>
      <c r="AQ9" s="332"/>
      <c r="AR9" s="336" t="s">
        <v>159</v>
      </c>
      <c r="AS9" s="339"/>
      <c r="AT9" s="339"/>
      <c r="AU9" s="339"/>
      <c r="AV9" s="339"/>
      <c r="AW9" s="339"/>
      <c r="AX9" s="343"/>
    </row>
    <row r="10" spans="1:82" ht="20.25" customHeight="1">
      <c r="A10" s="164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82"/>
      <c r="N10" s="192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288"/>
      <c r="AC10" s="278"/>
      <c r="AD10" s="285"/>
      <c r="AE10" s="293"/>
      <c r="AF10" s="299"/>
      <c r="AG10" s="302"/>
      <c r="AH10" s="302"/>
      <c r="AI10" s="305"/>
      <c r="AJ10" s="308"/>
      <c r="AK10" s="312"/>
      <c r="AL10" s="312"/>
      <c r="AM10" s="316"/>
      <c r="AN10" s="320"/>
      <c r="AO10" s="324"/>
      <c r="AP10" s="324"/>
      <c r="AQ10" s="329"/>
      <c r="AR10" s="334"/>
      <c r="AS10" s="338"/>
      <c r="AT10" s="338"/>
      <c r="AU10" s="338"/>
      <c r="AV10" s="338"/>
      <c r="AW10" s="338"/>
      <c r="AX10" s="342"/>
    </row>
    <row r="11" spans="1:82" ht="20.25" customHeight="1">
      <c r="A11" s="165" t="s">
        <v>2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83"/>
      <c r="N11" s="275" t="s">
        <v>149</v>
      </c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90"/>
      <c r="AC11" s="277" t="s">
        <v>154</v>
      </c>
      <c r="AD11" s="284"/>
      <c r="AE11" s="292"/>
      <c r="AF11" s="300">
        <v>3000</v>
      </c>
      <c r="AG11" s="303"/>
      <c r="AH11" s="303"/>
      <c r="AI11" s="306"/>
      <c r="AJ11" s="307"/>
      <c r="AK11" s="311"/>
      <c r="AL11" s="311"/>
      <c r="AM11" s="315"/>
      <c r="AN11" s="321"/>
      <c r="AO11" s="325"/>
      <c r="AP11" s="325"/>
      <c r="AQ11" s="330"/>
      <c r="AR11" s="335"/>
      <c r="AS11" s="339"/>
      <c r="AT11" s="339"/>
      <c r="AU11" s="339"/>
      <c r="AV11" s="339"/>
      <c r="AW11" s="339"/>
      <c r="AX11" s="343"/>
    </row>
    <row r="12" spans="1:82" ht="20.25" customHeight="1">
      <c r="A12" s="164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82"/>
      <c r="N12" s="276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91"/>
      <c r="AC12" s="278"/>
      <c r="AD12" s="285"/>
      <c r="AE12" s="293"/>
      <c r="AF12" s="299"/>
      <c r="AG12" s="302"/>
      <c r="AH12" s="302"/>
      <c r="AI12" s="305"/>
      <c r="AJ12" s="308"/>
      <c r="AK12" s="312"/>
      <c r="AL12" s="312"/>
      <c r="AM12" s="316"/>
      <c r="AN12" s="232"/>
      <c r="AO12" s="326"/>
      <c r="AP12" s="326"/>
      <c r="AQ12" s="331"/>
      <c r="AR12" s="334"/>
      <c r="AS12" s="338"/>
      <c r="AT12" s="338"/>
      <c r="AU12" s="338"/>
      <c r="AV12" s="338"/>
      <c r="AW12" s="338"/>
      <c r="AX12" s="342"/>
    </row>
    <row r="13" spans="1:82" ht="20.25" customHeight="1">
      <c r="A13" s="165" t="s">
        <v>78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83"/>
      <c r="N13" s="274" t="s">
        <v>71</v>
      </c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9"/>
      <c r="AC13" s="277" t="s">
        <v>76</v>
      </c>
      <c r="AD13" s="284"/>
      <c r="AE13" s="292"/>
      <c r="AF13" s="300">
        <v>3000</v>
      </c>
      <c r="AG13" s="303"/>
      <c r="AH13" s="303"/>
      <c r="AI13" s="306"/>
      <c r="AJ13" s="300"/>
      <c r="AK13" s="303"/>
      <c r="AL13" s="303"/>
      <c r="AM13" s="306"/>
      <c r="AN13" s="321"/>
      <c r="AO13" s="325"/>
      <c r="AP13" s="325"/>
      <c r="AQ13" s="330"/>
      <c r="AR13" s="335"/>
      <c r="AS13" s="339"/>
      <c r="AT13" s="339"/>
      <c r="AU13" s="339"/>
      <c r="AV13" s="339"/>
      <c r="AW13" s="339"/>
      <c r="AX13" s="343"/>
    </row>
    <row r="14" spans="1:82" ht="20.25" customHeight="1">
      <c r="A14" s="164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82"/>
      <c r="N14" s="192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288"/>
      <c r="AC14" s="278"/>
      <c r="AD14" s="285"/>
      <c r="AE14" s="293"/>
      <c r="AF14" s="299"/>
      <c r="AG14" s="302"/>
      <c r="AH14" s="302"/>
      <c r="AI14" s="305"/>
      <c r="AJ14" s="299"/>
      <c r="AK14" s="302"/>
      <c r="AL14" s="302"/>
      <c r="AM14" s="305"/>
      <c r="AN14" s="232"/>
      <c r="AO14" s="326"/>
      <c r="AP14" s="326"/>
      <c r="AQ14" s="331"/>
      <c r="AR14" s="334"/>
      <c r="AS14" s="338"/>
      <c r="AT14" s="338"/>
      <c r="AU14" s="338"/>
      <c r="AV14" s="338"/>
      <c r="AW14" s="338"/>
      <c r="AX14" s="342"/>
    </row>
    <row r="15" spans="1:82" ht="20.25" customHeight="1">
      <c r="A15" s="165" t="s">
        <v>143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83"/>
      <c r="N15" s="274" t="s">
        <v>163</v>
      </c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9"/>
      <c r="AC15" s="277" t="s">
        <v>76</v>
      </c>
      <c r="AD15" s="284"/>
      <c r="AE15" s="292"/>
      <c r="AF15" s="300">
        <v>1200</v>
      </c>
      <c r="AG15" s="303"/>
      <c r="AH15" s="303"/>
      <c r="AI15" s="306"/>
      <c r="AJ15" s="300"/>
      <c r="AK15" s="303"/>
      <c r="AL15" s="303"/>
      <c r="AM15" s="306"/>
      <c r="AN15" s="321"/>
      <c r="AO15" s="325"/>
      <c r="AP15" s="325"/>
      <c r="AQ15" s="330"/>
      <c r="AR15" s="335" t="s">
        <v>49</v>
      </c>
      <c r="AS15" s="339"/>
      <c r="AT15" s="339"/>
      <c r="AU15" s="339"/>
      <c r="AV15" s="339"/>
      <c r="AW15" s="339"/>
      <c r="AX15" s="343"/>
    </row>
    <row r="16" spans="1:82" ht="20.25" customHeight="1">
      <c r="A16" s="164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82"/>
      <c r="N16" s="192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288"/>
      <c r="AC16" s="278"/>
      <c r="AD16" s="285"/>
      <c r="AE16" s="293"/>
      <c r="AF16" s="299"/>
      <c r="AG16" s="302"/>
      <c r="AH16" s="302"/>
      <c r="AI16" s="305"/>
      <c r="AJ16" s="299"/>
      <c r="AK16" s="302"/>
      <c r="AL16" s="302"/>
      <c r="AM16" s="305"/>
      <c r="AN16" s="232"/>
      <c r="AO16" s="326"/>
      <c r="AP16" s="326"/>
      <c r="AQ16" s="331"/>
      <c r="AR16" s="334"/>
      <c r="AS16" s="338"/>
      <c r="AT16" s="338"/>
      <c r="AU16" s="338"/>
      <c r="AV16" s="338"/>
      <c r="AW16" s="338"/>
      <c r="AX16" s="342"/>
    </row>
    <row r="17" spans="1:50" ht="20.25" customHeight="1">
      <c r="A17" s="165" t="s">
        <v>20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83"/>
      <c r="N17" s="274" t="s">
        <v>150</v>
      </c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9"/>
      <c r="AC17" s="277" t="s">
        <v>155</v>
      </c>
      <c r="AD17" s="284"/>
      <c r="AE17" s="292"/>
      <c r="AF17" s="300"/>
      <c r="AG17" s="303"/>
      <c r="AH17" s="303"/>
      <c r="AI17" s="306"/>
      <c r="AJ17" s="309"/>
      <c r="AK17" s="313"/>
      <c r="AL17" s="313"/>
      <c r="AM17" s="317"/>
      <c r="AN17" s="321"/>
      <c r="AO17" s="325"/>
      <c r="AP17" s="325"/>
      <c r="AQ17" s="330"/>
      <c r="AR17" s="336" t="s">
        <v>90</v>
      </c>
      <c r="AS17" s="339"/>
      <c r="AT17" s="339"/>
      <c r="AU17" s="339"/>
      <c r="AV17" s="339"/>
      <c r="AW17" s="339"/>
      <c r="AX17" s="343"/>
    </row>
    <row r="18" spans="1:50" ht="20.25" customHeight="1">
      <c r="A18" s="164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82"/>
      <c r="N18" s="192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288"/>
      <c r="AC18" s="278"/>
      <c r="AD18" s="285"/>
      <c r="AE18" s="293"/>
      <c r="AF18" s="299"/>
      <c r="AG18" s="302"/>
      <c r="AH18" s="302"/>
      <c r="AI18" s="305"/>
      <c r="AJ18" s="310"/>
      <c r="AK18" s="314"/>
      <c r="AL18" s="314"/>
      <c r="AM18" s="318"/>
      <c r="AN18" s="232"/>
      <c r="AO18" s="326"/>
      <c r="AP18" s="326"/>
      <c r="AQ18" s="331"/>
      <c r="AR18" s="334"/>
      <c r="AS18" s="338"/>
      <c r="AT18" s="338"/>
      <c r="AU18" s="338"/>
      <c r="AV18" s="338"/>
      <c r="AW18" s="338"/>
      <c r="AX18" s="342"/>
    </row>
    <row r="19" spans="1:50" ht="20.25" customHeight="1">
      <c r="A19" s="165" t="s">
        <v>145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83"/>
      <c r="N19" s="274" t="s">
        <v>151</v>
      </c>
      <c r="O19" s="281"/>
      <c r="P19" s="281"/>
      <c r="Q19" s="281"/>
      <c r="R19" s="281"/>
      <c r="S19" s="281"/>
      <c r="T19" s="281"/>
      <c r="U19" s="281"/>
      <c r="V19" s="281"/>
      <c r="W19" s="281"/>
      <c r="X19" s="281"/>
      <c r="Y19" s="281"/>
      <c r="Z19" s="281"/>
      <c r="AA19" s="281"/>
      <c r="AB19" s="289"/>
      <c r="AC19" s="277" t="s">
        <v>155</v>
      </c>
      <c r="AD19" s="284"/>
      <c r="AE19" s="292"/>
      <c r="AF19" s="300"/>
      <c r="AG19" s="303"/>
      <c r="AH19" s="303"/>
      <c r="AI19" s="306"/>
      <c r="AJ19" s="309"/>
      <c r="AK19" s="313"/>
      <c r="AL19" s="313"/>
      <c r="AM19" s="317"/>
      <c r="AN19" s="321"/>
      <c r="AO19" s="325"/>
      <c r="AP19" s="325"/>
      <c r="AQ19" s="330"/>
      <c r="AR19" s="336" t="s">
        <v>142</v>
      </c>
      <c r="AS19" s="339"/>
      <c r="AT19" s="339"/>
      <c r="AU19" s="339"/>
      <c r="AV19" s="339"/>
      <c r="AW19" s="339"/>
      <c r="AX19" s="343"/>
    </row>
    <row r="20" spans="1:50" ht="20.25" customHeight="1">
      <c r="A20" s="164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82"/>
      <c r="N20" s="192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288"/>
      <c r="AC20" s="278"/>
      <c r="AD20" s="285"/>
      <c r="AE20" s="293"/>
      <c r="AF20" s="299"/>
      <c r="AG20" s="302"/>
      <c r="AH20" s="302"/>
      <c r="AI20" s="305"/>
      <c r="AJ20" s="310"/>
      <c r="AK20" s="314"/>
      <c r="AL20" s="314"/>
      <c r="AM20" s="318"/>
      <c r="AN20" s="232"/>
      <c r="AO20" s="326"/>
      <c r="AP20" s="326"/>
      <c r="AQ20" s="331"/>
      <c r="AR20" s="334"/>
      <c r="AS20" s="338"/>
      <c r="AT20" s="338"/>
      <c r="AU20" s="338"/>
      <c r="AV20" s="338"/>
      <c r="AW20" s="338"/>
      <c r="AX20" s="342"/>
    </row>
    <row r="21" spans="1:50" ht="20.25" customHeight="1">
      <c r="A21" s="263" t="s">
        <v>158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70"/>
      <c r="N21" s="277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92"/>
      <c r="AC21" s="277"/>
      <c r="AD21" s="284"/>
      <c r="AE21" s="292"/>
      <c r="AF21" s="300"/>
      <c r="AG21" s="303"/>
      <c r="AH21" s="303"/>
      <c r="AI21" s="306"/>
      <c r="AJ21" s="300"/>
      <c r="AK21" s="303"/>
      <c r="AL21" s="303"/>
      <c r="AM21" s="306"/>
      <c r="AN21" s="321">
        <f>SUM(AN7:AQ20)</f>
        <v>0</v>
      </c>
      <c r="AO21" s="325"/>
      <c r="AP21" s="325"/>
      <c r="AQ21" s="330"/>
      <c r="AR21" s="322"/>
      <c r="AS21" s="327"/>
      <c r="AT21" s="327"/>
      <c r="AU21" s="327"/>
      <c r="AV21" s="327"/>
      <c r="AW21" s="327"/>
      <c r="AX21" s="344"/>
    </row>
    <row r="22" spans="1:50" ht="20.25" customHeight="1">
      <c r="A22" s="264"/>
      <c r="B22" s="267"/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71"/>
      <c r="N22" s="278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93"/>
      <c r="AC22" s="278"/>
      <c r="AD22" s="285"/>
      <c r="AE22" s="293"/>
      <c r="AF22" s="299"/>
      <c r="AG22" s="302"/>
      <c r="AH22" s="302"/>
      <c r="AI22" s="305"/>
      <c r="AJ22" s="299"/>
      <c r="AK22" s="302"/>
      <c r="AL22" s="302"/>
      <c r="AM22" s="305"/>
      <c r="AN22" s="232"/>
      <c r="AO22" s="326"/>
      <c r="AP22" s="326"/>
      <c r="AQ22" s="331"/>
      <c r="AR22" s="320"/>
      <c r="AS22" s="324"/>
      <c r="AT22" s="324"/>
      <c r="AU22" s="324"/>
      <c r="AV22" s="324"/>
      <c r="AW22" s="324"/>
      <c r="AX22" s="345"/>
    </row>
    <row r="23" spans="1:50" ht="20.25" customHeight="1">
      <c r="A23" s="263"/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70"/>
      <c r="N23" s="277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92"/>
      <c r="AC23" s="277"/>
      <c r="AD23" s="284"/>
      <c r="AE23" s="292"/>
      <c r="AF23" s="300"/>
      <c r="AG23" s="303"/>
      <c r="AH23" s="303"/>
      <c r="AI23" s="306"/>
      <c r="AJ23" s="300"/>
      <c r="AK23" s="303"/>
      <c r="AL23" s="303"/>
      <c r="AM23" s="306"/>
      <c r="AN23" s="322"/>
      <c r="AO23" s="327"/>
      <c r="AP23" s="327"/>
      <c r="AQ23" s="332"/>
      <c r="AR23" s="322"/>
      <c r="AS23" s="327"/>
      <c r="AT23" s="327"/>
      <c r="AU23" s="327"/>
      <c r="AV23" s="327"/>
      <c r="AW23" s="327"/>
      <c r="AX23" s="344"/>
    </row>
    <row r="24" spans="1:50" ht="20.25" customHeight="1">
      <c r="A24" s="264"/>
      <c r="B24" s="267"/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71"/>
      <c r="N24" s="278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93"/>
      <c r="AC24" s="278"/>
      <c r="AD24" s="285"/>
      <c r="AE24" s="293"/>
      <c r="AF24" s="299"/>
      <c r="AG24" s="302"/>
      <c r="AH24" s="302"/>
      <c r="AI24" s="305"/>
      <c r="AJ24" s="299"/>
      <c r="AK24" s="302"/>
      <c r="AL24" s="302"/>
      <c r="AM24" s="305"/>
      <c r="AN24" s="320"/>
      <c r="AO24" s="324"/>
      <c r="AP24" s="324"/>
      <c r="AQ24" s="329"/>
      <c r="AR24" s="320"/>
      <c r="AS24" s="324"/>
      <c r="AT24" s="324"/>
      <c r="AU24" s="324"/>
      <c r="AV24" s="324"/>
      <c r="AW24" s="324"/>
      <c r="AX24" s="345"/>
    </row>
    <row r="25" spans="1:50" ht="20.25" customHeight="1">
      <c r="A25" s="165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83"/>
      <c r="N25" s="277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4"/>
      <c r="AA25" s="284"/>
      <c r="AB25" s="292"/>
      <c r="AC25" s="277"/>
      <c r="AD25" s="284"/>
      <c r="AE25" s="292"/>
      <c r="AF25" s="300"/>
      <c r="AG25" s="303"/>
      <c r="AH25" s="303"/>
      <c r="AI25" s="306"/>
      <c r="AJ25" s="300"/>
      <c r="AK25" s="303"/>
      <c r="AL25" s="303"/>
      <c r="AM25" s="306"/>
      <c r="AN25" s="322"/>
      <c r="AO25" s="327"/>
      <c r="AP25" s="327"/>
      <c r="AQ25" s="332"/>
      <c r="AR25" s="322"/>
      <c r="AS25" s="327"/>
      <c r="AT25" s="327"/>
      <c r="AU25" s="327"/>
      <c r="AV25" s="327"/>
      <c r="AW25" s="327"/>
      <c r="AX25" s="344"/>
    </row>
    <row r="26" spans="1:50" ht="20.25" customHeight="1">
      <c r="A26" s="164"/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82"/>
      <c r="N26" s="279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94"/>
      <c r="AC26" s="278"/>
      <c r="AD26" s="285"/>
      <c r="AE26" s="293"/>
      <c r="AF26" s="299"/>
      <c r="AG26" s="302"/>
      <c r="AH26" s="302"/>
      <c r="AI26" s="305"/>
      <c r="AJ26" s="299"/>
      <c r="AK26" s="302"/>
      <c r="AL26" s="302"/>
      <c r="AM26" s="305"/>
      <c r="AN26" s="320"/>
      <c r="AO26" s="324"/>
      <c r="AP26" s="324"/>
      <c r="AQ26" s="329"/>
      <c r="AR26" s="320"/>
      <c r="AS26" s="324"/>
      <c r="AT26" s="324"/>
      <c r="AU26" s="324"/>
      <c r="AV26" s="324"/>
      <c r="AW26" s="324"/>
      <c r="AX26" s="345"/>
    </row>
    <row r="27" spans="1:50" ht="18" customHeight="1"/>
    <row r="28" spans="1:50" ht="18" customHeight="1"/>
    <row r="29" spans="1:50" ht="18" customHeight="1"/>
    <row r="30" spans="1:50" ht="18" customHeight="1"/>
    <row r="31" spans="1:50" ht="18" customHeight="1"/>
    <row r="32" spans="1:5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</sheetData>
  <mergeCells count="89">
    <mergeCell ref="A3:B3"/>
    <mergeCell ref="C3:D3"/>
    <mergeCell ref="E3:F3"/>
    <mergeCell ref="H3:AE3"/>
    <mergeCell ref="AQ3:AX3"/>
    <mergeCell ref="A4:M4"/>
    <mergeCell ref="N4:AB4"/>
    <mergeCell ref="AC4:AE4"/>
    <mergeCell ref="AF4:AI4"/>
    <mergeCell ref="AJ4:AM4"/>
    <mergeCell ref="AN4:AQ4"/>
    <mergeCell ref="AR4:AX4"/>
    <mergeCell ref="A5:M6"/>
    <mergeCell ref="N5:AB6"/>
    <mergeCell ref="AC5:AE6"/>
    <mergeCell ref="AF5:AI6"/>
    <mergeCell ref="AJ5:AM6"/>
    <mergeCell ref="AN5:AQ6"/>
    <mergeCell ref="AR5:AX6"/>
    <mergeCell ref="A7:M8"/>
    <mergeCell ref="N7:AB8"/>
    <mergeCell ref="AC7:AE8"/>
    <mergeCell ref="AF7:AI8"/>
    <mergeCell ref="AJ7:AM8"/>
    <mergeCell ref="AN7:AQ8"/>
    <mergeCell ref="AR7:AX8"/>
    <mergeCell ref="A9:M10"/>
    <mergeCell ref="N9:AB10"/>
    <mergeCell ref="AC9:AE10"/>
    <mergeCell ref="AF9:AI10"/>
    <mergeCell ref="AJ9:AM10"/>
    <mergeCell ref="AN9:AQ10"/>
    <mergeCell ref="AR9:AX10"/>
    <mergeCell ref="A11:M12"/>
    <mergeCell ref="N11:AB12"/>
    <mergeCell ref="AC11:AE12"/>
    <mergeCell ref="AF11:AI12"/>
    <mergeCell ref="AJ11:AM12"/>
    <mergeCell ref="AN11:AQ12"/>
    <mergeCell ref="AR11:AX12"/>
    <mergeCell ref="A13:M14"/>
    <mergeCell ref="N13:AB14"/>
    <mergeCell ref="AC13:AE14"/>
    <mergeCell ref="AF13:AI14"/>
    <mergeCell ref="AJ13:AM14"/>
    <mergeCell ref="AN13:AQ14"/>
    <mergeCell ref="AR13:AX14"/>
    <mergeCell ref="A15:M16"/>
    <mergeCell ref="N15:AB16"/>
    <mergeCell ref="AC15:AE16"/>
    <mergeCell ref="AF15:AI16"/>
    <mergeCell ref="AJ15:AM16"/>
    <mergeCell ref="AN15:AQ16"/>
    <mergeCell ref="AR15:AX16"/>
    <mergeCell ref="A17:M18"/>
    <mergeCell ref="N17:AB18"/>
    <mergeCell ref="AC17:AE18"/>
    <mergeCell ref="AF17:AI18"/>
    <mergeCell ref="AJ17:AM18"/>
    <mergeCell ref="AN17:AQ18"/>
    <mergeCell ref="AR17:AX18"/>
    <mergeCell ref="A19:M20"/>
    <mergeCell ref="N19:AB20"/>
    <mergeCell ref="AC19:AE20"/>
    <mergeCell ref="AF19:AI20"/>
    <mergeCell ref="AJ19:AM20"/>
    <mergeCell ref="AN19:AQ20"/>
    <mergeCell ref="AR19:AX20"/>
    <mergeCell ref="A21:M22"/>
    <mergeCell ref="N21:AB22"/>
    <mergeCell ref="AC21:AE22"/>
    <mergeCell ref="AF21:AI22"/>
    <mergeCell ref="AJ21:AM22"/>
    <mergeCell ref="AN21:AQ22"/>
    <mergeCell ref="AR21:AX22"/>
    <mergeCell ref="A23:M24"/>
    <mergeCell ref="N23:AB24"/>
    <mergeCell ref="AC23:AE24"/>
    <mergeCell ref="AF23:AI24"/>
    <mergeCell ref="AJ23:AM24"/>
    <mergeCell ref="AN23:AQ24"/>
    <mergeCell ref="AR23:AX24"/>
    <mergeCell ref="A25:M26"/>
    <mergeCell ref="N25:AB26"/>
    <mergeCell ref="AC25:AE26"/>
    <mergeCell ref="AF25:AI26"/>
    <mergeCell ref="AJ25:AM26"/>
    <mergeCell ref="AN25:AQ26"/>
    <mergeCell ref="AR25:AX26"/>
  </mergeCells>
  <phoneticPr fontId="7"/>
  <printOptions horizontalCentered="1" verticalCentered="1"/>
  <pageMargins left="0.59055118110236227" right="0.35433070866141736" top="0.74803149606299213" bottom="0.74803149606299213" header="0.31496062992125984" footer="0.31496062992125984"/>
  <pageSetup paperSize="9" fitToWidth="1" fitToHeight="1" orientation="landscape" usePrinterDefaults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B28"/>
  <sheetViews>
    <sheetView showZeros="0" workbookViewId="0">
      <selection activeCell="A7" sqref="A7:S8"/>
    </sheetView>
  </sheetViews>
  <sheetFormatPr defaultColWidth="2.77734375" defaultRowHeight="13.2"/>
  <cols>
    <col min="1" max="16384" width="2.77734375" style="159"/>
  </cols>
  <sheetData>
    <row r="1" spans="1:80" ht="18" customHeight="1">
      <c r="A1" s="83" t="s">
        <v>11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</row>
    <row r="2" spans="1:80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</row>
    <row r="3" spans="1:80" ht="18" customHeight="1">
      <c r="A3" s="84" t="s">
        <v>4</v>
      </c>
      <c r="B3" s="84"/>
      <c r="C3" s="93">
        <v>2</v>
      </c>
      <c r="D3" s="93"/>
      <c r="E3" s="94" t="s">
        <v>10</v>
      </c>
      <c r="F3" s="94"/>
      <c r="G3" s="104"/>
      <c r="H3" s="107" t="s">
        <v>136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209"/>
      <c r="AP3" s="209"/>
      <c r="AQ3" s="225"/>
      <c r="AR3" s="226" t="s">
        <v>128</v>
      </c>
      <c r="AS3" s="226"/>
      <c r="AT3" s="226"/>
      <c r="AU3" s="226"/>
      <c r="AV3" s="226"/>
    </row>
    <row r="4" spans="1:80" ht="18" customHeight="1">
      <c r="A4" s="160" t="s">
        <v>113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78"/>
      <c r="T4" s="187" t="s">
        <v>107</v>
      </c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78"/>
      <c r="AO4" s="210" t="s">
        <v>58</v>
      </c>
      <c r="AP4" s="220"/>
      <c r="AQ4" s="220"/>
      <c r="AR4" s="227"/>
      <c r="AS4" s="220" t="s">
        <v>129</v>
      </c>
      <c r="AT4" s="220"/>
      <c r="AU4" s="220"/>
      <c r="AV4" s="249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</row>
    <row r="5" spans="1:80" ht="18" customHeight="1">
      <c r="A5" s="161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9"/>
      <c r="T5" s="188" t="s">
        <v>29</v>
      </c>
      <c r="U5" s="197"/>
      <c r="V5" s="200"/>
      <c r="W5" s="202" t="s">
        <v>7</v>
      </c>
      <c r="X5" s="202"/>
      <c r="Y5" s="202"/>
      <c r="Z5" s="204" t="s">
        <v>23</v>
      </c>
      <c r="AA5" s="207"/>
      <c r="AB5" s="208"/>
      <c r="AC5" s="204" t="s">
        <v>1</v>
      </c>
      <c r="AD5" s="207"/>
      <c r="AE5" s="208"/>
      <c r="AF5" s="204" t="s">
        <v>124</v>
      </c>
      <c r="AG5" s="207"/>
      <c r="AH5" s="208"/>
      <c r="AI5" s="204" t="s">
        <v>125</v>
      </c>
      <c r="AJ5" s="207"/>
      <c r="AK5" s="208"/>
      <c r="AL5" s="202" t="s">
        <v>126</v>
      </c>
      <c r="AM5" s="202"/>
      <c r="AN5" s="202"/>
      <c r="AO5" s="211"/>
      <c r="AP5" s="211"/>
      <c r="AQ5" s="211"/>
      <c r="AR5" s="228"/>
      <c r="AS5" s="211"/>
      <c r="AT5" s="211"/>
      <c r="AU5" s="211"/>
      <c r="AV5" s="250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</row>
    <row r="6" spans="1:80" ht="18" customHeight="1">
      <c r="A6" s="162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80"/>
      <c r="T6" s="189"/>
      <c r="U6" s="198"/>
      <c r="V6" s="201"/>
      <c r="W6" s="203"/>
      <c r="X6" s="203"/>
      <c r="Y6" s="203"/>
      <c r="Z6" s="189"/>
      <c r="AA6" s="198"/>
      <c r="AB6" s="201"/>
      <c r="AC6" s="189"/>
      <c r="AD6" s="198"/>
      <c r="AE6" s="201"/>
      <c r="AF6" s="189"/>
      <c r="AG6" s="198"/>
      <c r="AH6" s="201"/>
      <c r="AI6" s="189"/>
      <c r="AJ6" s="198"/>
      <c r="AK6" s="201"/>
      <c r="AL6" s="203"/>
      <c r="AM6" s="203"/>
      <c r="AN6" s="203"/>
      <c r="AO6" s="212"/>
      <c r="AP6" s="212"/>
      <c r="AQ6" s="212"/>
      <c r="AR6" s="229"/>
      <c r="AS6" s="212"/>
      <c r="AT6" s="212"/>
      <c r="AU6" s="212"/>
      <c r="AV6" s="251"/>
      <c r="BB6" s="260"/>
      <c r="BC6" s="260"/>
      <c r="BD6" s="260"/>
      <c r="BE6" s="260"/>
      <c r="BF6" s="260"/>
      <c r="BG6" s="260"/>
      <c r="BH6" s="260"/>
      <c r="BI6" s="260"/>
      <c r="BJ6" s="260"/>
      <c r="BK6" s="260"/>
      <c r="BL6" s="260"/>
      <c r="BM6" s="260"/>
      <c r="BN6" s="260"/>
      <c r="BO6" s="260"/>
      <c r="BP6" s="260"/>
      <c r="BQ6" s="260"/>
      <c r="BR6" s="260"/>
      <c r="BS6" s="260"/>
      <c r="BT6" s="260"/>
      <c r="BU6" s="260"/>
      <c r="BV6" s="260"/>
      <c r="BW6" s="158"/>
      <c r="BX6" s="158"/>
      <c r="BY6" s="158"/>
      <c r="BZ6" s="158"/>
      <c r="CA6" s="158"/>
      <c r="CB6" s="158"/>
    </row>
    <row r="7" spans="1:80" ht="20.25" customHeight="1">
      <c r="A7" s="163" t="s">
        <v>130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81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213">
        <f>Q$6*Q7+W$6*W7+Z$6*Z7+AC$6*AC7+AF$6*AF7+AI$6*AI7+AL$6*AL7</f>
        <v>0</v>
      </c>
      <c r="AP7" s="213"/>
      <c r="AQ7" s="213"/>
      <c r="AR7" s="230"/>
      <c r="AS7" s="237"/>
      <c r="AT7" s="243"/>
      <c r="AU7" s="243"/>
      <c r="AV7" s="252"/>
    </row>
    <row r="8" spans="1:80" ht="20.25" customHeight="1">
      <c r="A8" s="164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82"/>
      <c r="T8" s="334" t="s">
        <v>137</v>
      </c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338"/>
      <c r="AS8" s="338"/>
      <c r="AT8" s="338"/>
      <c r="AU8" s="338"/>
      <c r="AV8" s="342"/>
      <c r="BB8" s="261"/>
      <c r="BC8" s="261"/>
      <c r="BD8" s="261"/>
      <c r="BE8" s="261"/>
      <c r="BF8" s="261"/>
      <c r="BG8" s="261"/>
      <c r="BH8" s="261"/>
      <c r="BI8" s="261"/>
      <c r="BJ8" s="261"/>
      <c r="BK8" s="261"/>
      <c r="BL8" s="261"/>
      <c r="BM8" s="261"/>
      <c r="BN8" s="261"/>
      <c r="BO8" s="261"/>
      <c r="BP8" s="261"/>
      <c r="BQ8" s="261"/>
      <c r="BR8" s="261"/>
      <c r="BS8" s="261"/>
      <c r="BT8" s="261"/>
      <c r="BU8" s="261"/>
      <c r="BV8" s="261"/>
      <c r="BW8" s="260"/>
      <c r="BX8" s="260"/>
      <c r="BY8" s="260"/>
      <c r="BZ8" s="260"/>
      <c r="CA8" s="260"/>
      <c r="CB8" s="260"/>
    </row>
    <row r="9" spans="1:80" ht="20.25" customHeight="1">
      <c r="A9" s="165" t="s">
        <v>131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83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213">
        <f t="shared" ref="AO9:AO15" si="0">Q$6*Q9+W$6*W9+Z$6*Z9+AC$6*AC9+AF$6*AF9+AI$6*AI9+AL$6*AL9</f>
        <v>0</v>
      </c>
      <c r="AP9" s="213"/>
      <c r="AQ9" s="213"/>
      <c r="AR9" s="230"/>
      <c r="AS9" s="237"/>
      <c r="AT9" s="243"/>
      <c r="AU9" s="243"/>
      <c r="AV9" s="252"/>
    </row>
    <row r="10" spans="1:80" ht="20.25" customHeight="1">
      <c r="A10" s="164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82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5"/>
      <c r="AJ10" s="195"/>
      <c r="AK10" s="195"/>
      <c r="AL10" s="195"/>
      <c r="AM10" s="195"/>
      <c r="AN10" s="195"/>
      <c r="AO10" s="214">
        <f t="shared" si="0"/>
        <v>0</v>
      </c>
      <c r="AP10" s="214"/>
      <c r="AQ10" s="214"/>
      <c r="AR10" s="231"/>
      <c r="AS10" s="238"/>
      <c r="AT10" s="244"/>
      <c r="AU10" s="244"/>
      <c r="AV10" s="253"/>
    </row>
    <row r="11" spans="1:80" ht="20.25" customHeight="1">
      <c r="A11" s="165" t="s">
        <v>132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83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213">
        <f t="shared" si="0"/>
        <v>0</v>
      </c>
      <c r="AP11" s="213"/>
      <c r="AQ11" s="213"/>
      <c r="AR11" s="230"/>
      <c r="AS11" s="237"/>
      <c r="AT11" s="243"/>
      <c r="AU11" s="243"/>
      <c r="AV11" s="252"/>
    </row>
    <row r="12" spans="1:80" ht="20.25" customHeight="1">
      <c r="A12" s="164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82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214">
        <f t="shared" si="0"/>
        <v>0</v>
      </c>
      <c r="AP12" s="214"/>
      <c r="AQ12" s="214"/>
      <c r="AR12" s="231"/>
      <c r="AS12" s="238"/>
      <c r="AT12" s="244"/>
      <c r="AU12" s="244"/>
      <c r="AV12" s="253"/>
    </row>
    <row r="13" spans="1:80" ht="20.25" customHeight="1">
      <c r="A13" s="165" t="s">
        <v>133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83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213">
        <f t="shared" si="0"/>
        <v>0</v>
      </c>
      <c r="AP13" s="213"/>
      <c r="AQ13" s="213"/>
      <c r="AR13" s="230"/>
      <c r="AS13" s="237"/>
      <c r="AT13" s="243"/>
      <c r="AU13" s="243"/>
      <c r="AV13" s="252"/>
    </row>
    <row r="14" spans="1:80" ht="20.25" customHeight="1">
      <c r="A14" s="164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82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214">
        <f t="shared" si="0"/>
        <v>0</v>
      </c>
      <c r="AP14" s="214"/>
      <c r="AQ14" s="214"/>
      <c r="AR14" s="231"/>
      <c r="AS14" s="238"/>
      <c r="AT14" s="244"/>
      <c r="AU14" s="244"/>
      <c r="AV14" s="253"/>
    </row>
    <row r="15" spans="1:80" ht="20.25" customHeight="1">
      <c r="A15" s="165" t="s">
        <v>134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83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213">
        <f t="shared" si="0"/>
        <v>0</v>
      </c>
      <c r="AP15" s="213"/>
      <c r="AQ15" s="213"/>
      <c r="AR15" s="230"/>
      <c r="AS15" s="237"/>
      <c r="AT15" s="243"/>
      <c r="AU15" s="243"/>
      <c r="AV15" s="252"/>
    </row>
    <row r="16" spans="1:80" ht="20.25" customHeight="1">
      <c r="A16" s="164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82"/>
      <c r="T16" s="192" t="s">
        <v>137</v>
      </c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254"/>
    </row>
    <row r="17" spans="1:57" ht="20.25" customHeight="1">
      <c r="A17" s="165" t="s">
        <v>131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83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213">
        <f t="shared" ref="AO17:AO22" si="1">Q$6*Q17+W$6*W17+Z$6*Z17+AC$6*AC17+AF$6*AF17+AI$6*AI17+AL$6*AL17</f>
        <v>0</v>
      </c>
      <c r="AP17" s="213"/>
      <c r="AQ17" s="213"/>
      <c r="AR17" s="230"/>
      <c r="AS17" s="237"/>
      <c r="AT17" s="243"/>
      <c r="AU17" s="243"/>
      <c r="AV17" s="252"/>
    </row>
    <row r="18" spans="1:57" ht="20.25" customHeight="1">
      <c r="A18" s="164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82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214">
        <f t="shared" si="1"/>
        <v>0</v>
      </c>
      <c r="AP18" s="214"/>
      <c r="AQ18" s="214"/>
      <c r="AR18" s="231"/>
      <c r="AS18" s="238"/>
      <c r="AT18" s="244"/>
      <c r="AU18" s="244"/>
      <c r="AV18" s="253"/>
    </row>
    <row r="19" spans="1:57" ht="20.25" customHeight="1">
      <c r="A19" s="165" t="s">
        <v>132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83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213">
        <f t="shared" si="1"/>
        <v>0</v>
      </c>
      <c r="AP19" s="213"/>
      <c r="AQ19" s="213"/>
      <c r="AR19" s="230"/>
      <c r="AS19" s="237"/>
      <c r="AT19" s="243"/>
      <c r="AU19" s="243"/>
      <c r="AV19" s="252"/>
    </row>
    <row r="20" spans="1:57" ht="20.25" customHeight="1">
      <c r="A20" s="164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82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214">
        <f t="shared" si="1"/>
        <v>0</v>
      </c>
      <c r="AP20" s="214"/>
      <c r="AQ20" s="214"/>
      <c r="AR20" s="231"/>
      <c r="AS20" s="238"/>
      <c r="AT20" s="244"/>
      <c r="AU20" s="244"/>
      <c r="AV20" s="253"/>
    </row>
    <row r="21" spans="1:57" ht="20.25" customHeight="1">
      <c r="A21" s="165" t="s">
        <v>133</v>
      </c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83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213">
        <f t="shared" si="1"/>
        <v>0</v>
      </c>
      <c r="AP21" s="213"/>
      <c r="AQ21" s="213"/>
      <c r="AR21" s="230"/>
      <c r="AS21" s="237"/>
      <c r="AT21" s="243"/>
      <c r="AU21" s="243"/>
      <c r="AV21" s="252"/>
    </row>
    <row r="22" spans="1:57" ht="20.25" customHeight="1">
      <c r="A22" s="164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82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214">
        <f t="shared" si="1"/>
        <v>0</v>
      </c>
      <c r="AP22" s="214"/>
      <c r="AQ22" s="214"/>
      <c r="AR22" s="231"/>
      <c r="AS22" s="238"/>
      <c r="AT22" s="244"/>
      <c r="AU22" s="244"/>
      <c r="AV22" s="253"/>
    </row>
    <row r="23" spans="1:57" ht="20.25" customHeight="1">
      <c r="A23" s="165" t="s">
        <v>135</v>
      </c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83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13"/>
      <c r="AP23" s="213"/>
      <c r="AQ23" s="213"/>
      <c r="AR23" s="230"/>
      <c r="AS23" s="237"/>
      <c r="AT23" s="243"/>
      <c r="AU23" s="243"/>
      <c r="AV23" s="252"/>
    </row>
    <row r="24" spans="1:57" ht="20.25" customHeight="1">
      <c r="A24" s="164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82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214">
        <f>Q$6*Q24+W$6*W24+Z$6*Z24+AC$6*AC24+AF$6*AF24+AI$6*AI24+AL$6*AL24</f>
        <v>0</v>
      </c>
      <c r="AP24" s="214"/>
      <c r="AQ24" s="214"/>
      <c r="AR24" s="231"/>
      <c r="AS24" s="238"/>
      <c r="AT24" s="244"/>
      <c r="AU24" s="244"/>
      <c r="AV24" s="253"/>
    </row>
    <row r="25" spans="1:57" ht="12" customHeight="1">
      <c r="A25" s="166" t="s">
        <v>121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84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216"/>
      <c r="AP25" s="221"/>
      <c r="AQ25" s="221"/>
      <c r="AR25" s="233"/>
      <c r="AS25" s="239"/>
      <c r="AT25" s="245"/>
      <c r="AU25" s="245"/>
      <c r="AV25" s="255"/>
    </row>
    <row r="26" spans="1:57" ht="12" customHeight="1">
      <c r="A26" s="167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85"/>
      <c r="T26" s="194"/>
      <c r="U26" s="194"/>
      <c r="V26" s="194"/>
      <c r="W26" s="194"/>
      <c r="X26" s="194"/>
      <c r="Y26" s="194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17"/>
      <c r="AP26" s="222"/>
      <c r="AQ26" s="222"/>
      <c r="AR26" s="234"/>
      <c r="AS26" s="240"/>
      <c r="AT26" s="246"/>
      <c r="AU26" s="246"/>
      <c r="AV26" s="256"/>
    </row>
    <row r="27" spans="1:57" ht="12" customHeight="1">
      <c r="A27" s="167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85"/>
      <c r="T27" s="195"/>
      <c r="U27" s="195"/>
      <c r="V27" s="195"/>
      <c r="W27" s="195"/>
      <c r="X27" s="195"/>
      <c r="Y27" s="195"/>
      <c r="Z27" s="195">
        <f>SUM(Z8,Z10,Z12,Z14,Z16,Z18,Z20,Z22)</f>
        <v>0</v>
      </c>
      <c r="AA27" s="195"/>
      <c r="AB27" s="195"/>
      <c r="AC27" s="195">
        <f>SUM(AC8,AC10,AC12,AC14,AC16,AC18,AC20,AC22,AC24)</f>
        <v>0</v>
      </c>
      <c r="AD27" s="195"/>
      <c r="AE27" s="195"/>
      <c r="AF27" s="195">
        <f>SUM(AF8,AF10,AF12,AF14,AF16,AF18,AF20,AF22,AF24)</f>
        <v>0</v>
      </c>
      <c r="AG27" s="195"/>
      <c r="AH27" s="195"/>
      <c r="AI27" s="195">
        <f>SUM(AI8,AI10,AI12,AI14,AI16,AI18,AI20,AI22,AI24)</f>
        <v>0</v>
      </c>
      <c r="AJ27" s="195"/>
      <c r="AK27" s="195"/>
      <c r="AL27" s="195">
        <f>SUM(AL8,AL10,AL12,AL14,AL16,AL18,AL20,AL22)</f>
        <v>0</v>
      </c>
      <c r="AM27" s="195"/>
      <c r="AN27" s="195"/>
      <c r="AO27" s="218">
        <f>SUM(AO10,AO12,AO14,AO18,AO20,AO22,AO24)</f>
        <v>0</v>
      </c>
      <c r="AP27" s="223"/>
      <c r="AQ27" s="223"/>
      <c r="AR27" s="235"/>
      <c r="AS27" s="241"/>
      <c r="AT27" s="247"/>
      <c r="AU27" s="247"/>
      <c r="AV27" s="257"/>
    </row>
    <row r="28" spans="1:57" ht="12" customHeight="1">
      <c r="A28" s="16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86"/>
      <c r="T28" s="196"/>
      <c r="U28" s="196"/>
      <c r="V28" s="196"/>
      <c r="W28" s="196"/>
      <c r="X28" s="196"/>
      <c r="Y28" s="196"/>
      <c r="Z28" s="206">
        <f>Z6*Z27</f>
        <v>0</v>
      </c>
      <c r="AA28" s="206"/>
      <c r="AB28" s="206"/>
      <c r="AC28" s="206">
        <f>AC6*AC27</f>
        <v>0</v>
      </c>
      <c r="AD28" s="206"/>
      <c r="AE28" s="206"/>
      <c r="AF28" s="206">
        <f>AF6*AF27</f>
        <v>0</v>
      </c>
      <c r="AG28" s="206"/>
      <c r="AH28" s="206"/>
      <c r="AI28" s="206">
        <f>AI6*AI27</f>
        <v>0</v>
      </c>
      <c r="AJ28" s="206"/>
      <c r="AK28" s="206"/>
      <c r="AL28" s="206">
        <f>AL6*AL27</f>
        <v>0</v>
      </c>
      <c r="AM28" s="206"/>
      <c r="AN28" s="206"/>
      <c r="AO28" s="219"/>
      <c r="AP28" s="224"/>
      <c r="AQ28" s="224"/>
      <c r="AR28" s="236"/>
      <c r="AS28" s="242"/>
      <c r="AT28" s="248"/>
      <c r="AU28" s="248"/>
      <c r="AV28" s="258"/>
      <c r="BA28" s="259"/>
      <c r="BB28" s="259"/>
      <c r="BC28" s="259"/>
      <c r="BD28" s="259"/>
      <c r="BE28" s="259"/>
    </row>
    <row r="29" spans="1:57" ht="18" customHeight="1"/>
    <row r="30" spans="1:57" ht="18" customHeight="1"/>
    <row r="31" spans="1:57" ht="18" customHeight="1"/>
    <row r="32" spans="1:57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</sheetData>
  <mergeCells count="214">
    <mergeCell ref="A3:B3"/>
    <mergeCell ref="C3:D3"/>
    <mergeCell ref="E3:F3"/>
    <mergeCell ref="H3:AN3"/>
    <mergeCell ref="AR3:AV3"/>
    <mergeCell ref="T4:AN4"/>
    <mergeCell ref="T5:V5"/>
    <mergeCell ref="W5:Y5"/>
    <mergeCell ref="Z5:AB5"/>
    <mergeCell ref="AC5:AE5"/>
    <mergeCell ref="AF5:AH5"/>
    <mergeCell ref="AI5:AK5"/>
    <mergeCell ref="AL5:AN5"/>
    <mergeCell ref="T6:V6"/>
    <mergeCell ref="W6:Y6"/>
    <mergeCell ref="Z6:AB6"/>
    <mergeCell ref="AC6:AE6"/>
    <mergeCell ref="AF6:AH6"/>
    <mergeCell ref="AI6:AK6"/>
    <mergeCell ref="AL6:AN6"/>
    <mergeCell ref="T7:V7"/>
    <mergeCell ref="W7:Y7"/>
    <mergeCell ref="Z7:AB7"/>
    <mergeCell ref="AC7:AE7"/>
    <mergeCell ref="AF7:AH7"/>
    <mergeCell ref="AI7:AK7"/>
    <mergeCell ref="AL7:AN7"/>
    <mergeCell ref="AO7:AR7"/>
    <mergeCell ref="AS7:AV7"/>
    <mergeCell ref="T8:AV8"/>
    <mergeCell ref="T9:V9"/>
    <mergeCell ref="W9:Y9"/>
    <mergeCell ref="Z9:AB9"/>
    <mergeCell ref="AC9:AE9"/>
    <mergeCell ref="AF9:AH9"/>
    <mergeCell ref="AI9:AK9"/>
    <mergeCell ref="AL9:AN9"/>
    <mergeCell ref="AO9:AR9"/>
    <mergeCell ref="AS9:AV9"/>
    <mergeCell ref="T10:V10"/>
    <mergeCell ref="W10:Y10"/>
    <mergeCell ref="Z10:AB10"/>
    <mergeCell ref="AC10:AE10"/>
    <mergeCell ref="AF10:AH10"/>
    <mergeCell ref="AI10:AK10"/>
    <mergeCell ref="AL10:AN10"/>
    <mergeCell ref="AO10:AR10"/>
    <mergeCell ref="AS10:AV10"/>
    <mergeCell ref="T11:V11"/>
    <mergeCell ref="W11:Y11"/>
    <mergeCell ref="Z11:AB11"/>
    <mergeCell ref="AC11:AE11"/>
    <mergeCell ref="AF11:AH11"/>
    <mergeCell ref="AI11:AK11"/>
    <mergeCell ref="AL11:AN11"/>
    <mergeCell ref="AO11:AR11"/>
    <mergeCell ref="AS11:AV11"/>
    <mergeCell ref="T12:V12"/>
    <mergeCell ref="W12:Y12"/>
    <mergeCell ref="Z12:AB12"/>
    <mergeCell ref="AC12:AE12"/>
    <mergeCell ref="AF12:AH12"/>
    <mergeCell ref="AI12:AK12"/>
    <mergeCell ref="AL12:AN12"/>
    <mergeCell ref="AO12:AR12"/>
    <mergeCell ref="AS12:AV12"/>
    <mergeCell ref="T13:V13"/>
    <mergeCell ref="W13:Y13"/>
    <mergeCell ref="Z13:AB13"/>
    <mergeCell ref="AC13:AE13"/>
    <mergeCell ref="AF13:AH13"/>
    <mergeCell ref="AI13:AK13"/>
    <mergeCell ref="AL13:AN13"/>
    <mergeCell ref="AO13:AR13"/>
    <mergeCell ref="AS13:AV13"/>
    <mergeCell ref="T14:V14"/>
    <mergeCell ref="W14:Y14"/>
    <mergeCell ref="Z14:AB14"/>
    <mergeCell ref="AC14:AE14"/>
    <mergeCell ref="AF14:AH14"/>
    <mergeCell ref="AI14:AK14"/>
    <mergeCell ref="AL14:AN14"/>
    <mergeCell ref="AO14:AR14"/>
    <mergeCell ref="AS14:AV14"/>
    <mergeCell ref="T15:V15"/>
    <mergeCell ref="W15:Y15"/>
    <mergeCell ref="Z15:AB15"/>
    <mergeCell ref="AC15:AE15"/>
    <mergeCell ref="AF15:AH15"/>
    <mergeCell ref="AI15:AK15"/>
    <mergeCell ref="AL15:AN15"/>
    <mergeCell ref="AO15:AR15"/>
    <mergeCell ref="AS15:AV15"/>
    <mergeCell ref="T16:AV16"/>
    <mergeCell ref="T17:V17"/>
    <mergeCell ref="W17:Y17"/>
    <mergeCell ref="Z17:AB17"/>
    <mergeCell ref="AC17:AE17"/>
    <mergeCell ref="AF17:AH17"/>
    <mergeCell ref="AI17:AK17"/>
    <mergeCell ref="AL17:AN17"/>
    <mergeCell ref="AO17:AR17"/>
    <mergeCell ref="AS17:AV17"/>
    <mergeCell ref="T18:V18"/>
    <mergeCell ref="W18:Y18"/>
    <mergeCell ref="Z18:AB18"/>
    <mergeCell ref="AC18:AE18"/>
    <mergeCell ref="AF18:AH18"/>
    <mergeCell ref="AI18:AK18"/>
    <mergeCell ref="AL18:AN18"/>
    <mergeCell ref="AO18:AR18"/>
    <mergeCell ref="AS18:AV18"/>
    <mergeCell ref="T19:V19"/>
    <mergeCell ref="W19:Y19"/>
    <mergeCell ref="Z19:AB19"/>
    <mergeCell ref="AC19:AE19"/>
    <mergeCell ref="AF19:AH19"/>
    <mergeCell ref="AI19:AK19"/>
    <mergeCell ref="AL19:AN19"/>
    <mergeCell ref="AO19:AR19"/>
    <mergeCell ref="AS19:AV19"/>
    <mergeCell ref="T20:V20"/>
    <mergeCell ref="W20:Y20"/>
    <mergeCell ref="Z20:AB20"/>
    <mergeCell ref="AC20:AE20"/>
    <mergeCell ref="AF20:AH20"/>
    <mergeCell ref="AI20:AK20"/>
    <mergeCell ref="AL20:AN20"/>
    <mergeCell ref="AO20:AR20"/>
    <mergeCell ref="AS20:AV20"/>
    <mergeCell ref="T21:V21"/>
    <mergeCell ref="W21:Y21"/>
    <mergeCell ref="Z21:AB21"/>
    <mergeCell ref="AC21:AE21"/>
    <mergeCell ref="AF21:AH21"/>
    <mergeCell ref="AI21:AK21"/>
    <mergeCell ref="AL21:AN21"/>
    <mergeCell ref="AO21:AR21"/>
    <mergeCell ref="AS21:AV21"/>
    <mergeCell ref="T22:V22"/>
    <mergeCell ref="W22:Y22"/>
    <mergeCell ref="Z22:AB22"/>
    <mergeCell ref="AC22:AE22"/>
    <mergeCell ref="AF22:AH22"/>
    <mergeCell ref="AI22:AK22"/>
    <mergeCell ref="AL22:AN22"/>
    <mergeCell ref="AO22:AR22"/>
    <mergeCell ref="AS22:AV22"/>
    <mergeCell ref="T23:V23"/>
    <mergeCell ref="W23:Y23"/>
    <mergeCell ref="Z23:AB23"/>
    <mergeCell ref="AC23:AE23"/>
    <mergeCell ref="AF23:AH23"/>
    <mergeCell ref="AI23:AK23"/>
    <mergeCell ref="AL23:AN23"/>
    <mergeCell ref="AO23:AR23"/>
    <mergeCell ref="AS23:AV23"/>
    <mergeCell ref="T24:V24"/>
    <mergeCell ref="W24:Y24"/>
    <mergeCell ref="Z24:AB24"/>
    <mergeCell ref="AC24:AE24"/>
    <mergeCell ref="AF24:AH24"/>
    <mergeCell ref="AI24:AK24"/>
    <mergeCell ref="AL24:AN24"/>
    <mergeCell ref="AO24:AR24"/>
    <mergeCell ref="AS24:AV24"/>
    <mergeCell ref="T25:V25"/>
    <mergeCell ref="W25:Y25"/>
    <mergeCell ref="Z25:AB25"/>
    <mergeCell ref="AC25:AE25"/>
    <mergeCell ref="AF25:AH25"/>
    <mergeCell ref="AI25:AK25"/>
    <mergeCell ref="AL25:AN25"/>
    <mergeCell ref="AS25:AV25"/>
    <mergeCell ref="T26:V26"/>
    <mergeCell ref="W26:Y26"/>
    <mergeCell ref="Z26:AB26"/>
    <mergeCell ref="AC26:AE26"/>
    <mergeCell ref="AF26:AH26"/>
    <mergeCell ref="AI26:AK26"/>
    <mergeCell ref="AL26:AN26"/>
    <mergeCell ref="AS26:AV26"/>
    <mergeCell ref="T27:V27"/>
    <mergeCell ref="W27:Y27"/>
    <mergeCell ref="Z27:AB27"/>
    <mergeCell ref="AC27:AE27"/>
    <mergeCell ref="AF27:AH27"/>
    <mergeCell ref="AI27:AK27"/>
    <mergeCell ref="AL27:AN27"/>
    <mergeCell ref="AS27:AV27"/>
    <mergeCell ref="T28:V28"/>
    <mergeCell ref="W28:Y28"/>
    <mergeCell ref="Z28:AB28"/>
    <mergeCell ref="AC28:AE28"/>
    <mergeCell ref="AF28:AH28"/>
    <mergeCell ref="AI28:AK28"/>
    <mergeCell ref="AL28:AN28"/>
    <mergeCell ref="AS28:AV28"/>
    <mergeCell ref="BA28:BE28"/>
    <mergeCell ref="A4:S6"/>
    <mergeCell ref="AO4:AR6"/>
    <mergeCell ref="AS4:AV6"/>
    <mergeCell ref="A7:S8"/>
    <mergeCell ref="A9:S10"/>
    <mergeCell ref="A11:S12"/>
    <mergeCell ref="A13:S14"/>
    <mergeCell ref="A15:S16"/>
    <mergeCell ref="A17:S18"/>
    <mergeCell ref="A19:S20"/>
    <mergeCell ref="A21:S22"/>
    <mergeCell ref="A23:S24"/>
    <mergeCell ref="A25:S28"/>
    <mergeCell ref="AO25:AR26"/>
    <mergeCell ref="AO27:AR28"/>
  </mergeCells>
  <phoneticPr fontId="7"/>
  <printOptions horizontalCentered="1" verticalCentered="1"/>
  <pageMargins left="0.59055118110236227" right="0.35433070866141736" top="0.74803149606299213" bottom="0.74803149606299213" header="0.31496062992125984" footer="0.31496062992125984"/>
  <pageSetup paperSize="9" fitToWidth="1" fitToHeight="1" orientation="landscape" usePrinterDefaults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B28"/>
  <sheetViews>
    <sheetView showZeros="0" workbookViewId="0">
      <selection activeCell="G31" sqref="G31"/>
    </sheetView>
  </sheetViews>
  <sheetFormatPr defaultColWidth="2.77734375" defaultRowHeight="13.2"/>
  <cols>
    <col min="1" max="16384" width="2.77734375" style="159"/>
  </cols>
  <sheetData>
    <row r="1" spans="1:80" ht="18" customHeight="1">
      <c r="A1" s="83" t="s">
        <v>11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</row>
    <row r="2" spans="1:80" ht="18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</row>
    <row r="3" spans="1:80" ht="18" customHeight="1">
      <c r="A3" s="84" t="s">
        <v>4</v>
      </c>
      <c r="B3" s="84"/>
      <c r="C3" s="93">
        <v>3</v>
      </c>
      <c r="D3" s="93"/>
      <c r="E3" s="94" t="s">
        <v>10</v>
      </c>
      <c r="F3" s="94"/>
      <c r="G3" s="104"/>
      <c r="H3" s="107" t="s">
        <v>33</v>
      </c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209"/>
      <c r="AP3" s="209"/>
      <c r="AQ3" s="225"/>
      <c r="AR3" s="226" t="s">
        <v>128</v>
      </c>
      <c r="AS3" s="226"/>
      <c r="AT3" s="226"/>
      <c r="AU3" s="226"/>
      <c r="AV3" s="226"/>
    </row>
    <row r="4" spans="1:80" ht="18" customHeight="1">
      <c r="A4" s="160" t="s">
        <v>113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78"/>
      <c r="T4" s="187" t="s">
        <v>107</v>
      </c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78"/>
      <c r="AO4" s="210" t="s">
        <v>58</v>
      </c>
      <c r="AP4" s="220"/>
      <c r="AQ4" s="220"/>
      <c r="AR4" s="227"/>
      <c r="AS4" s="220" t="s">
        <v>129</v>
      </c>
      <c r="AT4" s="220"/>
      <c r="AU4" s="220"/>
      <c r="AV4" s="249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</row>
    <row r="5" spans="1:80" ht="18" customHeight="1">
      <c r="A5" s="161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9"/>
      <c r="T5" s="188" t="s">
        <v>29</v>
      </c>
      <c r="U5" s="197"/>
      <c r="V5" s="200"/>
      <c r="W5" s="202" t="s">
        <v>7</v>
      </c>
      <c r="X5" s="202"/>
      <c r="Y5" s="202"/>
      <c r="Z5" s="204" t="s">
        <v>23</v>
      </c>
      <c r="AA5" s="207"/>
      <c r="AB5" s="208"/>
      <c r="AC5" s="204" t="s">
        <v>1</v>
      </c>
      <c r="AD5" s="207"/>
      <c r="AE5" s="208"/>
      <c r="AF5" s="204" t="s">
        <v>124</v>
      </c>
      <c r="AG5" s="207"/>
      <c r="AH5" s="208"/>
      <c r="AI5" s="204" t="s">
        <v>125</v>
      </c>
      <c r="AJ5" s="207"/>
      <c r="AK5" s="208"/>
      <c r="AL5" s="202" t="s">
        <v>126</v>
      </c>
      <c r="AM5" s="202"/>
      <c r="AN5" s="202"/>
      <c r="AO5" s="211"/>
      <c r="AP5" s="211"/>
      <c r="AQ5" s="211"/>
      <c r="AR5" s="228"/>
      <c r="AS5" s="211"/>
      <c r="AT5" s="211"/>
      <c r="AU5" s="211"/>
      <c r="AV5" s="250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</row>
    <row r="6" spans="1:80" ht="18" customHeight="1">
      <c r="A6" s="162"/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80"/>
      <c r="T6" s="189"/>
      <c r="U6" s="198"/>
      <c r="V6" s="201"/>
      <c r="W6" s="203"/>
      <c r="X6" s="203"/>
      <c r="Y6" s="203"/>
      <c r="Z6" s="189"/>
      <c r="AA6" s="198"/>
      <c r="AB6" s="201"/>
      <c r="AC6" s="189"/>
      <c r="AD6" s="198"/>
      <c r="AE6" s="201"/>
      <c r="AF6" s="189"/>
      <c r="AG6" s="198"/>
      <c r="AH6" s="201"/>
      <c r="AI6" s="189"/>
      <c r="AJ6" s="198"/>
      <c r="AK6" s="201"/>
      <c r="AL6" s="203"/>
      <c r="AM6" s="203"/>
      <c r="AN6" s="203"/>
      <c r="AO6" s="212"/>
      <c r="AP6" s="212"/>
      <c r="AQ6" s="212"/>
      <c r="AR6" s="229"/>
      <c r="AS6" s="212"/>
      <c r="AT6" s="212"/>
      <c r="AU6" s="212"/>
      <c r="AV6" s="251"/>
      <c r="BB6" s="260"/>
      <c r="BC6" s="260"/>
      <c r="BD6" s="260"/>
      <c r="BE6" s="260"/>
      <c r="BF6" s="260"/>
      <c r="BG6" s="260"/>
      <c r="BH6" s="260"/>
      <c r="BI6" s="260"/>
      <c r="BJ6" s="260"/>
      <c r="BK6" s="260"/>
      <c r="BL6" s="260"/>
      <c r="BM6" s="260"/>
      <c r="BN6" s="260"/>
      <c r="BO6" s="260"/>
      <c r="BP6" s="260"/>
      <c r="BQ6" s="260"/>
      <c r="BR6" s="260"/>
      <c r="BS6" s="260"/>
      <c r="BT6" s="260"/>
      <c r="BU6" s="260"/>
      <c r="BV6" s="260"/>
      <c r="BW6" s="158"/>
      <c r="BX6" s="158"/>
      <c r="BY6" s="158"/>
      <c r="BZ6" s="158"/>
      <c r="CA6" s="158"/>
      <c r="CB6" s="158"/>
    </row>
    <row r="7" spans="1:80" ht="20.25" customHeight="1">
      <c r="A7" s="163" t="s">
        <v>104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81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213">
        <f t="shared" ref="AO7:AO12" si="0">Q$6*Q7+W$6*W7+Z$6*Z7+AC$6*AC7+AF$6*AF7+AI$6*AI7+AL$6*AL7</f>
        <v>0</v>
      </c>
      <c r="AP7" s="213"/>
      <c r="AQ7" s="213"/>
      <c r="AR7" s="230"/>
      <c r="AS7" s="237"/>
      <c r="AT7" s="243"/>
      <c r="AU7" s="243"/>
      <c r="AV7" s="252"/>
    </row>
    <row r="8" spans="1:80" ht="20.25" customHeight="1">
      <c r="A8" s="164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82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214">
        <f t="shared" si="0"/>
        <v>0</v>
      </c>
      <c r="AP8" s="214"/>
      <c r="AQ8" s="214"/>
      <c r="AR8" s="231"/>
      <c r="AS8" s="238"/>
      <c r="AT8" s="244"/>
      <c r="AU8" s="244"/>
      <c r="AV8" s="253"/>
      <c r="BB8" s="261"/>
      <c r="BC8" s="261"/>
      <c r="BD8" s="261"/>
      <c r="BE8" s="261"/>
      <c r="BF8" s="261"/>
      <c r="BG8" s="261"/>
      <c r="BH8" s="261"/>
      <c r="BI8" s="261"/>
      <c r="BJ8" s="261"/>
      <c r="BK8" s="261"/>
      <c r="BL8" s="261"/>
      <c r="BM8" s="261"/>
      <c r="BN8" s="261"/>
      <c r="BO8" s="261"/>
      <c r="BP8" s="261"/>
      <c r="BQ8" s="261"/>
      <c r="BR8" s="261"/>
      <c r="BS8" s="261"/>
      <c r="BT8" s="261"/>
      <c r="BU8" s="261"/>
      <c r="BV8" s="261"/>
      <c r="BW8" s="260"/>
      <c r="BX8" s="260"/>
      <c r="BY8" s="260"/>
      <c r="BZ8" s="260"/>
      <c r="CA8" s="260"/>
      <c r="CB8" s="260"/>
    </row>
    <row r="9" spans="1:80" ht="20.25" customHeight="1">
      <c r="A9" s="165" t="s">
        <v>127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83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213">
        <f t="shared" si="0"/>
        <v>0</v>
      </c>
      <c r="AP9" s="213"/>
      <c r="AQ9" s="213"/>
      <c r="AR9" s="230"/>
      <c r="AS9" s="237"/>
      <c r="AT9" s="243"/>
      <c r="AU9" s="243"/>
      <c r="AV9" s="252"/>
    </row>
    <row r="10" spans="1:80" ht="20.25" customHeight="1">
      <c r="A10" s="164"/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82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5"/>
      <c r="AJ10" s="195"/>
      <c r="AK10" s="195"/>
      <c r="AL10" s="195"/>
      <c r="AM10" s="195"/>
      <c r="AN10" s="195"/>
      <c r="AO10" s="214">
        <f t="shared" si="0"/>
        <v>0</v>
      </c>
      <c r="AP10" s="214"/>
      <c r="AQ10" s="214"/>
      <c r="AR10" s="231"/>
      <c r="AS10" s="238"/>
      <c r="AT10" s="244"/>
      <c r="AU10" s="244"/>
      <c r="AV10" s="253"/>
    </row>
    <row r="11" spans="1:80" ht="20.25" customHeight="1">
      <c r="A11" s="165" t="s">
        <v>65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83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213">
        <f t="shared" si="0"/>
        <v>0</v>
      </c>
      <c r="AP11" s="213"/>
      <c r="AQ11" s="213"/>
      <c r="AR11" s="230"/>
      <c r="AS11" s="237"/>
      <c r="AT11" s="243"/>
      <c r="AU11" s="243"/>
      <c r="AV11" s="252"/>
    </row>
    <row r="12" spans="1:80" ht="20.25" customHeight="1">
      <c r="A12" s="164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82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214">
        <f t="shared" si="0"/>
        <v>0</v>
      </c>
      <c r="AP12" s="214"/>
      <c r="AQ12" s="214"/>
      <c r="AR12" s="231"/>
      <c r="AS12" s="238"/>
      <c r="AT12" s="244"/>
      <c r="AU12" s="244"/>
      <c r="AV12" s="253"/>
    </row>
    <row r="13" spans="1:80" ht="20.25" customHeight="1">
      <c r="A13" s="165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83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213"/>
      <c r="AP13" s="213"/>
      <c r="AQ13" s="213"/>
      <c r="AR13" s="230"/>
      <c r="AS13" s="237"/>
      <c r="AT13" s="243"/>
      <c r="AU13" s="243"/>
      <c r="AV13" s="252"/>
    </row>
    <row r="14" spans="1:80" ht="20.25" customHeight="1">
      <c r="A14" s="164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82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214"/>
      <c r="AP14" s="214"/>
      <c r="AQ14" s="214"/>
      <c r="AR14" s="231"/>
      <c r="AS14" s="238"/>
      <c r="AT14" s="244"/>
      <c r="AU14" s="244"/>
      <c r="AV14" s="253"/>
    </row>
    <row r="15" spans="1:80" ht="20.25" customHeight="1">
      <c r="A15" s="165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83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213"/>
      <c r="AP15" s="213"/>
      <c r="AQ15" s="213"/>
      <c r="AR15" s="230"/>
      <c r="AS15" s="237"/>
      <c r="AT15" s="243"/>
      <c r="AU15" s="243"/>
      <c r="AV15" s="252"/>
    </row>
    <row r="16" spans="1:80" ht="20.25" customHeight="1">
      <c r="A16" s="164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82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214"/>
      <c r="AP16" s="214"/>
      <c r="AQ16" s="214"/>
      <c r="AR16" s="231"/>
      <c r="AS16" s="238"/>
      <c r="AT16" s="244"/>
      <c r="AU16" s="244"/>
      <c r="AV16" s="253"/>
    </row>
    <row r="17" spans="1:57" ht="20.25" customHeight="1">
      <c r="A17" s="165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83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213"/>
      <c r="AP17" s="213"/>
      <c r="AQ17" s="213"/>
      <c r="AR17" s="230"/>
      <c r="AS17" s="237"/>
      <c r="AT17" s="243"/>
      <c r="AU17" s="243"/>
      <c r="AV17" s="252"/>
    </row>
    <row r="18" spans="1:57" ht="20.25" customHeight="1">
      <c r="A18" s="164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82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214"/>
      <c r="AP18" s="214"/>
      <c r="AQ18" s="214"/>
      <c r="AR18" s="231"/>
      <c r="AS18" s="238"/>
      <c r="AT18" s="244"/>
      <c r="AU18" s="244"/>
      <c r="AV18" s="253"/>
    </row>
    <row r="19" spans="1:57" ht="20.25" customHeight="1">
      <c r="A19" s="165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83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213"/>
      <c r="AP19" s="213"/>
      <c r="AQ19" s="213"/>
      <c r="AR19" s="230"/>
      <c r="AS19" s="237"/>
      <c r="AT19" s="243"/>
      <c r="AU19" s="243"/>
      <c r="AV19" s="252"/>
    </row>
    <row r="20" spans="1:57" ht="20.25" customHeight="1">
      <c r="A20" s="164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82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214"/>
      <c r="AP20" s="214"/>
      <c r="AQ20" s="214"/>
      <c r="AR20" s="231"/>
      <c r="AS20" s="238"/>
      <c r="AT20" s="244"/>
      <c r="AU20" s="244"/>
      <c r="AV20" s="253"/>
    </row>
    <row r="21" spans="1:57" ht="20.25" customHeight="1">
      <c r="A21" s="165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83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0"/>
      <c r="AJ21" s="190"/>
      <c r="AK21" s="190"/>
      <c r="AL21" s="190"/>
      <c r="AM21" s="190"/>
      <c r="AN21" s="190"/>
      <c r="AO21" s="213"/>
      <c r="AP21" s="213"/>
      <c r="AQ21" s="213"/>
      <c r="AR21" s="230"/>
      <c r="AS21" s="237"/>
      <c r="AT21" s="243"/>
      <c r="AU21" s="243"/>
      <c r="AV21" s="252"/>
    </row>
    <row r="22" spans="1:57" ht="20.25" customHeight="1">
      <c r="A22" s="164"/>
      <c r="B22" s="173"/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82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214"/>
      <c r="AP22" s="214"/>
      <c r="AQ22" s="214"/>
      <c r="AR22" s="231"/>
      <c r="AS22" s="238"/>
      <c r="AT22" s="244"/>
      <c r="AU22" s="244"/>
      <c r="AV22" s="253"/>
    </row>
    <row r="23" spans="1:57" ht="20.25" customHeight="1">
      <c r="A23" s="165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83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213"/>
      <c r="AP23" s="213"/>
      <c r="AQ23" s="213"/>
      <c r="AR23" s="230"/>
      <c r="AS23" s="237"/>
      <c r="AT23" s="243"/>
      <c r="AU23" s="243"/>
      <c r="AV23" s="252"/>
    </row>
    <row r="24" spans="1:57" ht="20.25" customHeight="1">
      <c r="A24" s="164"/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82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214"/>
      <c r="AP24" s="214"/>
      <c r="AQ24" s="214"/>
      <c r="AR24" s="231"/>
      <c r="AS24" s="238"/>
      <c r="AT24" s="244"/>
      <c r="AU24" s="244"/>
      <c r="AV24" s="253"/>
    </row>
    <row r="25" spans="1:57" ht="12" customHeight="1">
      <c r="A25" s="166" t="s">
        <v>121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84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216"/>
      <c r="AP25" s="221"/>
      <c r="AQ25" s="221"/>
      <c r="AR25" s="233"/>
      <c r="AS25" s="239"/>
      <c r="AT25" s="245"/>
      <c r="AU25" s="245"/>
      <c r="AV25" s="255"/>
    </row>
    <row r="26" spans="1:57" ht="12" customHeight="1">
      <c r="A26" s="167"/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85"/>
      <c r="T26" s="194"/>
      <c r="U26" s="194"/>
      <c r="V26" s="194"/>
      <c r="W26" s="194"/>
      <c r="X26" s="194"/>
      <c r="Y26" s="194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17"/>
      <c r="AP26" s="222"/>
      <c r="AQ26" s="222"/>
      <c r="AR26" s="234"/>
      <c r="AS26" s="240"/>
      <c r="AT26" s="246"/>
      <c r="AU26" s="246"/>
      <c r="AV26" s="256"/>
    </row>
    <row r="27" spans="1:57" ht="12" customHeight="1">
      <c r="A27" s="167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85"/>
      <c r="T27" s="195"/>
      <c r="U27" s="195"/>
      <c r="V27" s="195"/>
      <c r="W27" s="195"/>
      <c r="X27" s="195"/>
      <c r="Y27" s="195"/>
      <c r="Z27" s="195">
        <f>SUM(Z8,Z10,Z12,Z14,Z16,Z18,Z20,Z22)</f>
        <v>0</v>
      </c>
      <c r="AA27" s="195"/>
      <c r="AB27" s="195"/>
      <c r="AC27" s="195">
        <f>SUM(AC8,AC10,AC12,AC14,AC16,AC18,AC20,AC22,AC24)</f>
        <v>0</v>
      </c>
      <c r="AD27" s="195"/>
      <c r="AE27" s="195"/>
      <c r="AF27" s="195">
        <f>SUM(AF8,AF10,AF12,AF14,AF16,AF18,AF20,AF22,AF24)</f>
        <v>0</v>
      </c>
      <c r="AG27" s="195"/>
      <c r="AH27" s="195"/>
      <c r="AI27" s="195">
        <f>SUM(AI8,AI10,AI12,AI14,AI16,AI18,AI20,AI22,AI24)</f>
        <v>0</v>
      </c>
      <c r="AJ27" s="195"/>
      <c r="AK27" s="195"/>
      <c r="AL27" s="195">
        <f>SUM(AL8,AL10,AL12,AL14,AL16,AL18,AL20,AL22)</f>
        <v>0</v>
      </c>
      <c r="AM27" s="195"/>
      <c r="AN27" s="195"/>
      <c r="AO27" s="218">
        <f>SUM(AO8,AO10,AO12)</f>
        <v>0</v>
      </c>
      <c r="AP27" s="223"/>
      <c r="AQ27" s="223"/>
      <c r="AR27" s="235"/>
      <c r="AS27" s="241"/>
      <c r="AT27" s="247"/>
      <c r="AU27" s="247"/>
      <c r="AV27" s="257"/>
    </row>
    <row r="28" spans="1:57" ht="12" customHeight="1">
      <c r="A28" s="168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86"/>
      <c r="T28" s="196"/>
      <c r="U28" s="196"/>
      <c r="V28" s="196"/>
      <c r="W28" s="196"/>
      <c r="X28" s="196"/>
      <c r="Y28" s="196"/>
      <c r="Z28" s="206">
        <f>Z6*Z27</f>
        <v>0</v>
      </c>
      <c r="AA28" s="206"/>
      <c r="AB28" s="206"/>
      <c r="AC28" s="206">
        <f>AC6*AC27</f>
        <v>0</v>
      </c>
      <c r="AD28" s="206"/>
      <c r="AE28" s="206"/>
      <c r="AF28" s="206">
        <f>AF6*AF27</f>
        <v>0</v>
      </c>
      <c r="AG28" s="206"/>
      <c r="AH28" s="206"/>
      <c r="AI28" s="206">
        <f>AI6*AI27</f>
        <v>0</v>
      </c>
      <c r="AJ28" s="206"/>
      <c r="AK28" s="206"/>
      <c r="AL28" s="206">
        <f>AL6*AL27</f>
        <v>0</v>
      </c>
      <c r="AM28" s="206"/>
      <c r="AN28" s="206"/>
      <c r="AO28" s="219"/>
      <c r="AP28" s="224"/>
      <c r="AQ28" s="224"/>
      <c r="AR28" s="236"/>
      <c r="AS28" s="242"/>
      <c r="AT28" s="248"/>
      <c r="AU28" s="248"/>
      <c r="AV28" s="258"/>
      <c r="BA28" s="259"/>
      <c r="BB28" s="259"/>
      <c r="BC28" s="259"/>
      <c r="BD28" s="259"/>
      <c r="BE28" s="259"/>
    </row>
    <row r="29" spans="1:57" ht="18" customHeight="1"/>
    <row r="30" spans="1:57" ht="18" customHeight="1"/>
    <row r="31" spans="1:57" ht="18" customHeight="1"/>
    <row r="32" spans="1:57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</sheetData>
  <mergeCells count="230">
    <mergeCell ref="A3:B3"/>
    <mergeCell ref="C3:D3"/>
    <mergeCell ref="E3:F3"/>
    <mergeCell ref="H3:AN3"/>
    <mergeCell ref="AR3:AV3"/>
    <mergeCell ref="T4:AN4"/>
    <mergeCell ref="T5:V5"/>
    <mergeCell ref="W5:Y5"/>
    <mergeCell ref="Z5:AB5"/>
    <mergeCell ref="AC5:AE5"/>
    <mergeCell ref="AF5:AH5"/>
    <mergeCell ref="AI5:AK5"/>
    <mergeCell ref="AL5:AN5"/>
    <mergeCell ref="T6:V6"/>
    <mergeCell ref="W6:Y6"/>
    <mergeCell ref="Z6:AB6"/>
    <mergeCell ref="AC6:AE6"/>
    <mergeCell ref="AF6:AH6"/>
    <mergeCell ref="AI6:AK6"/>
    <mergeCell ref="AL6:AN6"/>
    <mergeCell ref="T7:V7"/>
    <mergeCell ref="W7:Y7"/>
    <mergeCell ref="Z7:AB7"/>
    <mergeCell ref="AC7:AE7"/>
    <mergeCell ref="AF7:AH7"/>
    <mergeCell ref="AI7:AK7"/>
    <mergeCell ref="AL7:AN7"/>
    <mergeCell ref="AO7:AR7"/>
    <mergeCell ref="AS7:AV7"/>
    <mergeCell ref="T8:V8"/>
    <mergeCell ref="W8:Y8"/>
    <mergeCell ref="Z8:AB8"/>
    <mergeCell ref="AC8:AE8"/>
    <mergeCell ref="AF8:AH8"/>
    <mergeCell ref="AI8:AK8"/>
    <mergeCell ref="AL8:AN8"/>
    <mergeCell ref="AO8:AR8"/>
    <mergeCell ref="AS8:AV8"/>
    <mergeCell ref="T9:V9"/>
    <mergeCell ref="W9:Y9"/>
    <mergeCell ref="Z9:AB9"/>
    <mergeCell ref="AC9:AE9"/>
    <mergeCell ref="AF9:AH9"/>
    <mergeCell ref="AI9:AK9"/>
    <mergeCell ref="AL9:AN9"/>
    <mergeCell ref="AO9:AR9"/>
    <mergeCell ref="AS9:AV9"/>
    <mergeCell ref="T10:V10"/>
    <mergeCell ref="W10:Y10"/>
    <mergeCell ref="Z10:AB10"/>
    <mergeCell ref="AC10:AE10"/>
    <mergeCell ref="AF10:AH10"/>
    <mergeCell ref="AI10:AK10"/>
    <mergeCell ref="AL10:AN10"/>
    <mergeCell ref="AO10:AR10"/>
    <mergeCell ref="AS10:AV10"/>
    <mergeCell ref="T11:V11"/>
    <mergeCell ref="W11:Y11"/>
    <mergeCell ref="Z11:AB11"/>
    <mergeCell ref="AC11:AE11"/>
    <mergeCell ref="AF11:AH11"/>
    <mergeCell ref="AI11:AK11"/>
    <mergeCell ref="AL11:AN11"/>
    <mergeCell ref="AO11:AR11"/>
    <mergeCell ref="AS11:AV11"/>
    <mergeCell ref="T12:V12"/>
    <mergeCell ref="W12:Y12"/>
    <mergeCell ref="Z12:AB12"/>
    <mergeCell ref="AC12:AE12"/>
    <mergeCell ref="AF12:AH12"/>
    <mergeCell ref="AI12:AK12"/>
    <mergeCell ref="AL12:AN12"/>
    <mergeCell ref="AO12:AR12"/>
    <mergeCell ref="AS12:AV12"/>
    <mergeCell ref="T13:V13"/>
    <mergeCell ref="W13:Y13"/>
    <mergeCell ref="Z13:AB13"/>
    <mergeCell ref="AC13:AE13"/>
    <mergeCell ref="AF13:AH13"/>
    <mergeCell ref="AI13:AK13"/>
    <mergeCell ref="AL13:AN13"/>
    <mergeCell ref="AO13:AR13"/>
    <mergeCell ref="AS13:AV13"/>
    <mergeCell ref="T14:V14"/>
    <mergeCell ref="W14:Y14"/>
    <mergeCell ref="Z14:AB14"/>
    <mergeCell ref="AC14:AE14"/>
    <mergeCell ref="AF14:AH14"/>
    <mergeCell ref="AI14:AK14"/>
    <mergeCell ref="AL14:AN14"/>
    <mergeCell ref="AO14:AR14"/>
    <mergeCell ref="AS14:AV14"/>
    <mergeCell ref="T15:V15"/>
    <mergeCell ref="W15:Y15"/>
    <mergeCell ref="Z15:AB15"/>
    <mergeCell ref="AC15:AE15"/>
    <mergeCell ref="AF15:AH15"/>
    <mergeCell ref="AI15:AK15"/>
    <mergeCell ref="AL15:AN15"/>
    <mergeCell ref="AO15:AR15"/>
    <mergeCell ref="AS15:AV15"/>
    <mergeCell ref="T16:V16"/>
    <mergeCell ref="W16:Y16"/>
    <mergeCell ref="Z16:AB16"/>
    <mergeCell ref="AC16:AE16"/>
    <mergeCell ref="AF16:AH16"/>
    <mergeCell ref="AI16:AK16"/>
    <mergeCell ref="AL16:AN16"/>
    <mergeCell ref="AO16:AR16"/>
    <mergeCell ref="AS16:AV16"/>
    <mergeCell ref="T17:V17"/>
    <mergeCell ref="W17:Y17"/>
    <mergeCell ref="Z17:AB17"/>
    <mergeCell ref="AC17:AE17"/>
    <mergeCell ref="AF17:AH17"/>
    <mergeCell ref="AI17:AK17"/>
    <mergeCell ref="AL17:AN17"/>
    <mergeCell ref="AO17:AR17"/>
    <mergeCell ref="AS17:AV17"/>
    <mergeCell ref="T18:V18"/>
    <mergeCell ref="W18:Y18"/>
    <mergeCell ref="Z18:AB18"/>
    <mergeCell ref="AC18:AE18"/>
    <mergeCell ref="AF18:AH18"/>
    <mergeCell ref="AI18:AK18"/>
    <mergeCell ref="AL18:AN18"/>
    <mergeCell ref="AO18:AR18"/>
    <mergeCell ref="AS18:AV18"/>
    <mergeCell ref="T19:V19"/>
    <mergeCell ref="W19:Y19"/>
    <mergeCell ref="Z19:AB19"/>
    <mergeCell ref="AC19:AE19"/>
    <mergeCell ref="AF19:AH19"/>
    <mergeCell ref="AI19:AK19"/>
    <mergeCell ref="AL19:AN19"/>
    <mergeCell ref="AO19:AR19"/>
    <mergeCell ref="AS19:AV19"/>
    <mergeCell ref="T20:V20"/>
    <mergeCell ref="W20:Y20"/>
    <mergeCell ref="Z20:AB20"/>
    <mergeCell ref="AC20:AE20"/>
    <mergeCell ref="AF20:AH20"/>
    <mergeCell ref="AI20:AK20"/>
    <mergeCell ref="AL20:AN20"/>
    <mergeCell ref="AO20:AR20"/>
    <mergeCell ref="AS20:AV20"/>
    <mergeCell ref="T21:V21"/>
    <mergeCell ref="W21:Y21"/>
    <mergeCell ref="Z21:AB21"/>
    <mergeCell ref="AC21:AE21"/>
    <mergeCell ref="AF21:AH21"/>
    <mergeCell ref="AI21:AK21"/>
    <mergeCell ref="AL21:AN21"/>
    <mergeCell ref="AO21:AR21"/>
    <mergeCell ref="AS21:AV21"/>
    <mergeCell ref="T22:V22"/>
    <mergeCell ref="W22:Y22"/>
    <mergeCell ref="Z22:AB22"/>
    <mergeCell ref="AC22:AE22"/>
    <mergeCell ref="AF22:AH22"/>
    <mergeCell ref="AI22:AK22"/>
    <mergeCell ref="AL22:AN22"/>
    <mergeCell ref="AO22:AR22"/>
    <mergeCell ref="AS22:AV22"/>
    <mergeCell ref="T23:V23"/>
    <mergeCell ref="W23:Y23"/>
    <mergeCell ref="Z23:AB23"/>
    <mergeCell ref="AC23:AE23"/>
    <mergeCell ref="AF23:AH23"/>
    <mergeCell ref="AI23:AK23"/>
    <mergeCell ref="AL23:AN23"/>
    <mergeCell ref="AO23:AR23"/>
    <mergeCell ref="AS23:AV23"/>
    <mergeCell ref="T24:V24"/>
    <mergeCell ref="W24:Y24"/>
    <mergeCell ref="Z24:AB24"/>
    <mergeCell ref="AC24:AE24"/>
    <mergeCell ref="AF24:AH24"/>
    <mergeCell ref="AI24:AK24"/>
    <mergeCell ref="AL24:AN24"/>
    <mergeCell ref="AO24:AR24"/>
    <mergeCell ref="AS24:AV24"/>
    <mergeCell ref="T25:V25"/>
    <mergeCell ref="W25:Y25"/>
    <mergeCell ref="Z25:AB25"/>
    <mergeCell ref="AC25:AE25"/>
    <mergeCell ref="AF25:AH25"/>
    <mergeCell ref="AI25:AK25"/>
    <mergeCell ref="AL25:AN25"/>
    <mergeCell ref="AS25:AV25"/>
    <mergeCell ref="T26:V26"/>
    <mergeCell ref="W26:Y26"/>
    <mergeCell ref="Z26:AB26"/>
    <mergeCell ref="AC26:AE26"/>
    <mergeCell ref="AF26:AH26"/>
    <mergeCell ref="AI26:AK26"/>
    <mergeCell ref="AL26:AN26"/>
    <mergeCell ref="AS26:AV26"/>
    <mergeCell ref="T27:V27"/>
    <mergeCell ref="W27:Y27"/>
    <mergeCell ref="Z27:AB27"/>
    <mergeCell ref="AC27:AE27"/>
    <mergeCell ref="AF27:AH27"/>
    <mergeCell ref="AI27:AK27"/>
    <mergeCell ref="AL27:AN27"/>
    <mergeCell ref="AS27:AV27"/>
    <mergeCell ref="T28:V28"/>
    <mergeCell ref="W28:Y28"/>
    <mergeCell ref="Z28:AB28"/>
    <mergeCell ref="AC28:AE28"/>
    <mergeCell ref="AF28:AH28"/>
    <mergeCell ref="AI28:AK28"/>
    <mergeCell ref="AL28:AN28"/>
    <mergeCell ref="AS28:AV28"/>
    <mergeCell ref="BA28:BE28"/>
    <mergeCell ref="A4:S6"/>
    <mergeCell ref="AO4:AR6"/>
    <mergeCell ref="AS4:AV6"/>
    <mergeCell ref="A7:S8"/>
    <mergeCell ref="A9:S10"/>
    <mergeCell ref="A11:S12"/>
    <mergeCell ref="A13:S14"/>
    <mergeCell ref="A15:S16"/>
    <mergeCell ref="A17:S18"/>
    <mergeCell ref="A19:S20"/>
    <mergeCell ref="A21:S22"/>
    <mergeCell ref="A23:S24"/>
    <mergeCell ref="A25:S28"/>
    <mergeCell ref="AO25:AR26"/>
    <mergeCell ref="AO27:AR28"/>
  </mergeCells>
  <phoneticPr fontId="7"/>
  <printOptions horizontalCentered="1" verticalCentered="1"/>
  <pageMargins left="0.59055118110236227" right="0.35433070866141736" top="0.74803149606299213" bottom="0.74803149606299213" header="0.31496062992125984" footer="0.31496062992125984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市町村鏡（総括）</vt:lpstr>
      <vt:lpstr>工事内訳</vt:lpstr>
      <vt:lpstr>第6号 旅費交通費（1日あたり）</vt:lpstr>
      <vt:lpstr>第1号</vt:lpstr>
      <vt:lpstr>第1－1号</vt:lpstr>
      <vt:lpstr>第2号</vt:lpstr>
      <vt:lpstr>第3号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U5742</dc:creator>
  <cp:lastModifiedBy>100910</cp:lastModifiedBy>
  <cp:lastPrinted>2020-07-07T00:08:54Z</cp:lastPrinted>
  <dcterms:created xsi:type="dcterms:W3CDTF">2018-05-11T02:06:51Z</dcterms:created>
  <dcterms:modified xsi:type="dcterms:W3CDTF">2024-05-28T05:19:11Z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2024-05-28T05:19:11Z</vt:filetime>
  </property>
</Properties>
</file>