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 checkCompatibility="1"/>
  <bookViews>
    <workbookView xWindow="0" yWindow="0" windowWidth="28800" windowHeight="13005" tabRatio="849"/>
  </bookViews>
  <sheets>
    <sheet name="表紙" sheetId="17" r:id="rId1"/>
    <sheet name="文書" sheetId="27" r:id="rId2"/>
    <sheet name="工事費内訳書" sheetId="22" r:id="rId3"/>
    <sheet name="明細表" sheetId="26" r:id="rId4"/>
  </sheets>
  <definedNames>
    <definedName name="_xlnm.Print_Area" localSheetId="0">表紙!$A$1:$Q$28</definedName>
    <definedName name="_xlnm.Print_Area" localSheetId="2">工事費内訳書!$A$1:$L$20</definedName>
    <definedName name="_xlnm.Print_Area" localSheetId="3">明細表!$A$1:$L$105</definedName>
    <definedName name="_xlnm.Print_Area" localSheetId="1">文書!$A$1:$C$37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<sst xmlns="http://schemas.openxmlformats.org/spreadsheetml/2006/main" xmlns:r="http://schemas.openxmlformats.org/officeDocument/2006/relationships" count="127" uniqueCount="127">
  <si>
    <t>費　目</t>
    <rPh sb="0" eb="1">
      <t>ヒ</t>
    </rPh>
    <rPh sb="2" eb="3">
      <t>モク</t>
    </rPh>
    <phoneticPr fontId="19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</si>
  <si>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9"/>
  </si>
  <si>
    <t>調査</t>
    <rPh sb="0" eb="2">
      <t>チョウサ</t>
    </rPh>
    <phoneticPr fontId="19"/>
  </si>
  <si>
    <t>実施設計額</t>
    <rPh sb="0" eb="2">
      <t>ジッシ</t>
    </rPh>
    <rPh sb="2" eb="4">
      <t>セッケイ</t>
    </rPh>
    <rPh sb="4" eb="5">
      <t>ガク</t>
    </rPh>
    <phoneticPr fontId="19"/>
  </si>
  <si>
    <t>下工維R6-11</t>
    <rPh sb="0" eb="2">
      <t>シタコウ</t>
    </rPh>
    <rPh sb="2" eb="3">
      <t>ユイ</t>
    </rPh>
    <phoneticPr fontId="19"/>
  </si>
  <si>
    <t>Vカット工(1号マンホール目地内径900mm)1箇所当り</t>
    <rPh sb="4" eb="5">
      <t>コ</t>
    </rPh>
    <rPh sb="7" eb="8">
      <t>ゴウ</t>
    </rPh>
    <rPh sb="13" eb="15">
      <t>メジ</t>
    </rPh>
    <rPh sb="15" eb="17">
      <t>ナイケイ</t>
    </rPh>
    <rPh sb="24" eb="28">
      <t>カショア</t>
    </rPh>
    <phoneticPr fontId="19"/>
  </si>
  <si>
    <t>諸雑費</t>
    <rPh sb="0" eb="3">
      <t>ショザ</t>
    </rPh>
    <phoneticPr fontId="19"/>
  </si>
  <si>
    <t>4t, 154kW</t>
  </si>
  <si>
    <t>　</t>
  </si>
  <si>
    <t>処分工</t>
    <rPh sb="0" eb="3">
      <t>ショブ</t>
    </rPh>
    <phoneticPr fontId="19"/>
  </si>
  <si>
    <t>設計</t>
    <rPh sb="0" eb="2">
      <t>セッケイ</t>
    </rPh>
    <phoneticPr fontId="19"/>
  </si>
  <si>
    <t>変更設計</t>
    <rPh sb="0" eb="2">
      <t>ヘンコウ</t>
    </rPh>
    <rPh sb="2" eb="4">
      <t>セッケイ</t>
    </rPh>
    <phoneticPr fontId="19"/>
  </si>
  <si>
    <t>補修技師(トンネル世話役)</t>
    <rPh sb="0" eb="4">
      <t>ホシュウギシ</t>
    </rPh>
    <rPh sb="9" eb="12">
      <t>セワヤ</t>
    </rPh>
    <phoneticPr fontId="19"/>
  </si>
  <si>
    <t>工　　　　事　　　　場　　　　所</t>
    <rPh sb="0" eb="1">
      <t>コウ</t>
    </rPh>
    <rPh sb="5" eb="6">
      <t>コト</t>
    </rPh>
    <rPh sb="10" eb="11">
      <t>バ</t>
    </rPh>
    <rPh sb="15" eb="16">
      <t>トコロ</t>
    </rPh>
    <phoneticPr fontId="19"/>
  </si>
  <si>
    <t>⑨一般管理費</t>
    <rPh sb="1" eb="5">
      <t>イッパ</t>
    </rPh>
    <rPh sb="5" eb="6">
      <t>ヒ</t>
    </rPh>
    <phoneticPr fontId="19"/>
  </si>
  <si>
    <t>②マンホール目地内径900mm</t>
    <rPh sb="6" eb="8">
      <t>メジ</t>
    </rPh>
    <rPh sb="8" eb="10">
      <t>ナイケイ</t>
    </rPh>
    <phoneticPr fontId="19"/>
  </si>
  <si>
    <t>備　　　　考</t>
    <rPh sb="0" eb="1">
      <t>ビ</t>
    </rPh>
    <rPh sb="5" eb="6">
      <t>コウ</t>
    </rPh>
    <phoneticPr fontId="19"/>
  </si>
  <si>
    <t>（実施）設計書</t>
    <rPh sb="1" eb="3">
      <t>ジッシ</t>
    </rPh>
    <rPh sb="4" eb="7">
      <t>セッケイショ</t>
    </rPh>
    <phoneticPr fontId="19"/>
  </si>
  <si>
    <t>変更設計額</t>
    <rPh sb="0" eb="2">
      <t>ヘンコウ</t>
    </rPh>
    <rPh sb="2" eb="4">
      <t>セッケイ</t>
    </rPh>
    <rPh sb="4" eb="5">
      <t>ガク</t>
    </rPh>
    <phoneticPr fontId="19"/>
  </si>
  <si>
    <t>円　</t>
    <rPh sb="0" eb="1">
      <t>エン</t>
    </rPh>
    <phoneticPr fontId="19"/>
  </si>
  <si>
    <t>式</t>
    <rPh sb="0" eb="1">
      <t>シキ</t>
    </rPh>
    <phoneticPr fontId="19"/>
  </si>
  <si>
    <t>実施契約額</t>
    <rPh sb="0" eb="2">
      <t>ジッシ</t>
    </rPh>
    <rPh sb="2" eb="4">
      <t>ケイヤク</t>
    </rPh>
    <rPh sb="4" eb="5">
      <t>ガク</t>
    </rPh>
    <phoneticPr fontId="19"/>
  </si>
  <si>
    <t>工　事　日　数</t>
    <rPh sb="0" eb="1">
      <t>コウ</t>
    </rPh>
    <rPh sb="2" eb="3">
      <t>コト</t>
    </rPh>
    <rPh sb="4" eb="5">
      <t>ニチ</t>
    </rPh>
    <rPh sb="6" eb="7">
      <t>カズ</t>
    </rPh>
    <phoneticPr fontId="19"/>
  </si>
  <si>
    <t>⑥現場管理費</t>
    <rPh sb="1" eb="3">
      <t>ゲンバ</t>
    </rPh>
    <rPh sb="3" eb="5">
      <t>カンリ</t>
    </rPh>
    <rPh sb="5" eb="6">
      <t>ヒ</t>
    </rPh>
    <phoneticPr fontId="19"/>
  </si>
  <si>
    <t>単位</t>
    <rPh sb="0" eb="2">
      <t>タンイ</t>
    </rPh>
    <phoneticPr fontId="19"/>
  </si>
  <si>
    <t>kg</t>
  </si>
  <si>
    <t>変更契約額</t>
    <rPh sb="0" eb="2">
      <t>ヘンコウ</t>
    </rPh>
    <rPh sb="2" eb="4">
      <t>ケイヤク</t>
    </rPh>
    <rPh sb="4" eb="5">
      <t>ガク</t>
    </rPh>
    <phoneticPr fontId="19"/>
  </si>
  <si>
    <t>数量</t>
    <rPh sb="0" eb="1">
      <t>カズ</t>
    </rPh>
    <rPh sb="1" eb="2">
      <t>リョウ</t>
    </rPh>
    <phoneticPr fontId="19"/>
  </si>
  <si>
    <t>実施設計</t>
    <rPh sb="0" eb="2">
      <t>ジッシ</t>
    </rPh>
    <rPh sb="2" eb="4">
      <t>セッケイ</t>
    </rPh>
    <phoneticPr fontId="19"/>
  </si>
  <si>
    <t>変　　更　　後</t>
    <rPh sb="0" eb="1">
      <t>ヘン</t>
    </rPh>
    <rPh sb="3" eb="4">
      <t>サラ</t>
    </rPh>
    <rPh sb="6" eb="7">
      <t>ゴ</t>
    </rPh>
    <phoneticPr fontId="19"/>
  </si>
  <si>
    <t>高圧洗浄車運転工</t>
    <rPh sb="0" eb="2">
      <t>コウアツ</t>
    </rPh>
    <rPh sb="2" eb="5">
      <t>センジ</t>
    </rPh>
    <rPh sb="5" eb="8">
      <t>ウンテ</t>
    </rPh>
    <phoneticPr fontId="19"/>
  </si>
  <si>
    <t>&lt;  概  要  &gt;</t>
  </si>
  <si>
    <t>概　　要</t>
    <rPh sb="0" eb="1">
      <t>オオムネ</t>
    </rPh>
    <rPh sb="3" eb="4">
      <t>ヨウ</t>
    </rPh>
    <phoneticPr fontId="19"/>
  </si>
  <si>
    <t>高圧洗浄車損料</t>
    <rPh sb="0" eb="5">
      <t>コウアツセ</t>
    </rPh>
    <rPh sb="5" eb="7">
      <t>ソンリョウ</t>
    </rPh>
    <phoneticPr fontId="19"/>
  </si>
  <si>
    <t>明　細　表</t>
    <rPh sb="0" eb="1">
      <t>メイ</t>
    </rPh>
    <rPh sb="2" eb="3">
      <t>ホソ</t>
    </rPh>
    <rPh sb="4" eb="5">
      <t>ヒョウ</t>
    </rPh>
    <phoneticPr fontId="19"/>
  </si>
  <si>
    <t>規　格</t>
    <rPh sb="0" eb="1">
      <t>タダシ</t>
    </rPh>
    <rPh sb="2" eb="3">
      <t>カク</t>
    </rPh>
    <phoneticPr fontId="19"/>
  </si>
  <si>
    <t>名　称</t>
    <rPh sb="0" eb="1">
      <t>ナ</t>
    </rPh>
    <rPh sb="2" eb="3">
      <t>ショウ</t>
    </rPh>
    <phoneticPr fontId="19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</si>
  <si>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19"/>
  </si>
  <si>
    <t>工　　種</t>
    <rPh sb="0" eb="1">
      <t>コウ</t>
    </rPh>
    <rPh sb="3" eb="4">
      <t>タネ</t>
    </rPh>
    <phoneticPr fontId="19"/>
  </si>
  <si>
    <t>　端数調整
　⑨＋⑩</t>
    <rPh sb="1" eb="3">
      <t>ハスウ</t>
    </rPh>
    <rPh sb="3" eb="5">
      <t>チョウセイ</t>
    </rPh>
    <phoneticPr fontId="19"/>
  </si>
  <si>
    <t>上条処理区マンホール内補修工事</t>
    <rPh sb="0" eb="2">
      <t>カミジョウ</t>
    </rPh>
    <rPh sb="2" eb="5">
      <t>ショリク</t>
    </rPh>
    <rPh sb="10" eb="11">
      <t>ナ</t>
    </rPh>
    <rPh sb="11" eb="13">
      <t>ホシュウ</t>
    </rPh>
    <rPh sb="13" eb="15">
      <t>コウジ</t>
    </rPh>
    <phoneticPr fontId="19"/>
  </si>
  <si>
    <t>軽油</t>
    <rPh sb="0" eb="2">
      <t>ケイユ</t>
    </rPh>
    <phoneticPr fontId="19"/>
  </si>
  <si>
    <t>種　別</t>
    <rPh sb="0" eb="1">
      <t>タネ</t>
    </rPh>
    <rPh sb="2" eb="3">
      <t>ベツ</t>
    </rPh>
    <phoneticPr fontId="19"/>
  </si>
  <si>
    <t>高圧洗浄車運転工</t>
    <rPh sb="0" eb="5">
      <t>コウアツセ</t>
    </rPh>
    <rPh sb="5" eb="7">
      <t>ウンテン</t>
    </rPh>
    <rPh sb="7" eb="8">
      <t>コウ</t>
    </rPh>
    <phoneticPr fontId="19"/>
  </si>
  <si>
    <t>細　別</t>
    <rPh sb="0" eb="1">
      <t>ホソ</t>
    </rPh>
    <rPh sb="2" eb="3">
      <t>ベツ</t>
    </rPh>
    <phoneticPr fontId="19"/>
  </si>
  <si>
    <t>当　　　初</t>
    <rPh sb="0" eb="1">
      <t>トウ</t>
    </rPh>
    <rPh sb="4" eb="5">
      <t>ショ</t>
    </rPh>
    <phoneticPr fontId="19"/>
  </si>
  <si>
    <t>特殊作業員</t>
    <rPh sb="0" eb="5">
      <t>トクシュサギョウイン</t>
    </rPh>
    <phoneticPr fontId="19"/>
  </si>
  <si>
    <t>新潟県土木単価 p.239,TZ304010070
下水道管路管理積算資料2023 P212</t>
    <rPh sb="0" eb="3">
      <t>ニイガタケン</t>
    </rPh>
    <rPh sb="3" eb="7">
      <t>ドボ</t>
    </rPh>
    <phoneticPr fontId="19"/>
  </si>
  <si>
    <t>単　価</t>
    <rPh sb="0" eb="1">
      <t>タン</t>
    </rPh>
    <rPh sb="2" eb="3">
      <t>アタイ</t>
    </rPh>
    <phoneticPr fontId="19"/>
  </si>
  <si>
    <t>2t積, 98kW</t>
    <rPh sb="2" eb="3">
      <t>ツ</t>
    </rPh>
    <phoneticPr fontId="19"/>
  </si>
  <si>
    <t>金　　額</t>
    <rPh sb="0" eb="1">
      <t>キン</t>
    </rPh>
    <rPh sb="3" eb="4">
      <t>ガク</t>
    </rPh>
    <phoneticPr fontId="19"/>
  </si>
  <si>
    <t>直接工事費</t>
    <rPh sb="0" eb="5">
      <t>チョクセツ</t>
    </rPh>
    <phoneticPr fontId="19"/>
  </si>
  <si>
    <t>本工事費</t>
    <rPh sb="0" eb="1">
      <t>ホン</t>
    </rPh>
    <rPh sb="1" eb="4">
      <t>コウジヒ</t>
    </rPh>
    <phoneticPr fontId="19"/>
  </si>
  <si>
    <t>%</t>
  </si>
  <si>
    <t>第　1　号</t>
    <rPh sb="0" eb="1">
      <t>ダイ</t>
    </rPh>
    <rPh sb="4" eb="5">
      <t>ゴウ</t>
    </rPh>
    <phoneticPr fontId="19"/>
  </si>
  <si>
    <t>トラック運転工</t>
    <rPh sb="4" eb="7">
      <t>ウンテ</t>
    </rPh>
    <phoneticPr fontId="19"/>
  </si>
  <si>
    <t>特殊作業員</t>
    <rPh sb="0" eb="5">
      <t>トクシュサ</t>
    </rPh>
    <phoneticPr fontId="19"/>
  </si>
  <si>
    <t>⑦工事原価</t>
    <rPh sb="1" eb="5">
      <t>コウジ</t>
    </rPh>
    <phoneticPr fontId="19"/>
  </si>
  <si>
    <t>計</t>
    <rPh sb="0" eb="1">
      <t>ケイ</t>
    </rPh>
    <phoneticPr fontId="19"/>
  </si>
  <si>
    <t>人</t>
    <rPh sb="0" eb="1">
      <t>ニン</t>
    </rPh>
    <phoneticPr fontId="19"/>
  </si>
  <si>
    <t>普通作業員</t>
    <rPh sb="0" eb="5">
      <t>フツウサギョウイン</t>
    </rPh>
    <phoneticPr fontId="19"/>
  </si>
  <si>
    <t>高圧洗浄車運転工</t>
    <rPh sb="0" eb="4">
      <t>コウアツ</t>
    </rPh>
    <rPh sb="4" eb="5">
      <t>シャ</t>
    </rPh>
    <rPh sb="5" eb="8">
      <t>ウンテ</t>
    </rPh>
    <phoneticPr fontId="19"/>
  </si>
  <si>
    <t>Vカット工</t>
    <rPh sb="4" eb="5">
      <t>コウ</t>
    </rPh>
    <phoneticPr fontId="19"/>
  </si>
  <si>
    <t>日</t>
    <rPh sb="0" eb="1">
      <t>ニチ</t>
    </rPh>
    <phoneticPr fontId="19"/>
  </si>
  <si>
    <t>箇所</t>
    <rPh sb="0" eb="2">
      <t>カショ</t>
    </rPh>
    <phoneticPr fontId="19"/>
  </si>
  <si>
    <t>ℓ</t>
  </si>
  <si>
    <t>交通管理工</t>
    <rPh sb="0" eb="5">
      <t>コウツウカ</t>
    </rPh>
    <phoneticPr fontId="19"/>
  </si>
  <si>
    <t>人日</t>
    <rPh sb="0" eb="2">
      <t>ニンニチ</t>
    </rPh>
    <phoneticPr fontId="19"/>
  </si>
  <si>
    <t>時間</t>
    <rPh sb="0" eb="2">
      <t>ジカン</t>
    </rPh>
    <phoneticPr fontId="19"/>
  </si>
  <si>
    <t>トラック損料</t>
    <rPh sb="4" eb="6">
      <t>ソンリョウ</t>
    </rPh>
    <phoneticPr fontId="19"/>
  </si>
  <si>
    <t>第　2　号</t>
    <rPh sb="0" eb="1">
      <t>ダイ</t>
    </rPh>
    <rPh sb="4" eb="5">
      <t>ゴウ</t>
    </rPh>
    <phoneticPr fontId="19"/>
  </si>
  <si>
    <t>　第3号明細表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</si>
  <si>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　第1号明細表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</si>
  <si>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㎥</t>
  </si>
  <si>
    <t>コンクリート殻処分工</t>
    <rPh sb="6" eb="7">
      <t>ガラ</t>
    </rPh>
    <rPh sb="7" eb="9">
      <t>ショブン</t>
    </rPh>
    <rPh sb="9" eb="10">
      <t>コウ</t>
    </rPh>
    <phoneticPr fontId="19"/>
  </si>
  <si>
    <t>　積算基準（県版）P1-70, 3) 別表第3</t>
    <rPh sb="1" eb="5">
      <t>セキサン</t>
    </rPh>
    <rPh sb="6" eb="8">
      <t>ケンバン</t>
    </rPh>
    <rPh sb="19" eb="21">
      <t>ベッピョウ</t>
    </rPh>
    <rPh sb="21" eb="22">
      <t>ダイ</t>
    </rPh>
    <phoneticPr fontId="19"/>
  </si>
  <si>
    <t>殻運搬</t>
    <rPh sb="0" eb="1">
      <t>ガラ</t>
    </rPh>
    <rPh sb="1" eb="3">
      <t>ウンパン</t>
    </rPh>
    <phoneticPr fontId="19"/>
  </si>
  <si>
    <t>廃材処理費
コンクリート廃材（無筋）</t>
    <rPh sb="0" eb="5">
      <t>ハイザイ</t>
    </rPh>
    <rPh sb="12" eb="14">
      <t>ハイ</t>
    </rPh>
    <rPh sb="15" eb="16">
      <t>ム</t>
    </rPh>
    <rPh sb="16" eb="17">
      <t>キン</t>
    </rPh>
    <phoneticPr fontId="19"/>
  </si>
  <si>
    <t>ｔ</t>
  </si>
  <si>
    <t>明　細　表
1日当り4.5箇所/日</t>
    <rPh sb="0" eb="1">
      <t>メイ</t>
    </rPh>
    <rPh sb="2" eb="3">
      <t>ホソ</t>
    </rPh>
    <rPh sb="4" eb="5">
      <t>ヒョウ</t>
    </rPh>
    <rPh sb="7" eb="8">
      <t>ニチ</t>
    </rPh>
    <rPh sb="8" eb="9">
      <t>ア</t>
    </rPh>
    <rPh sb="13" eb="15">
      <t>カショ</t>
    </rPh>
    <rPh sb="16" eb="17">
      <t>ニ</t>
    </rPh>
    <phoneticPr fontId="19"/>
  </si>
  <si>
    <t>Vカット工(マンホール目地内径600mm)1箇所当り</t>
    <rPh sb="4" eb="5">
      <t>コウ</t>
    </rPh>
    <rPh sb="11" eb="13">
      <t>メジ</t>
    </rPh>
    <rPh sb="13" eb="15">
      <t>ナイケイ</t>
    </rPh>
    <rPh sb="22" eb="26">
      <t>カショア</t>
    </rPh>
    <phoneticPr fontId="19"/>
  </si>
  <si>
    <t>修繕工</t>
    <rPh sb="0" eb="2">
      <t>シュウゼン</t>
    </rPh>
    <rPh sb="2" eb="3">
      <t>コウ</t>
    </rPh>
    <phoneticPr fontId="19"/>
  </si>
  <si>
    <t>内径900mm</t>
    <rPh sb="0" eb="2">
      <t>ナイケイ</t>
    </rPh>
    <phoneticPr fontId="19"/>
  </si>
  <si>
    <t>　第2号明細表</t>
    <rPh sb="1" eb="2">
      <t>ダイ</t>
    </rPh>
    <rPh sb="3" eb="4">
      <t>ゴウ</t>
    </rPh>
    <rPh sb="4" eb="6">
      <t>メイサイ</t>
    </rPh>
    <rPh sb="6" eb="7">
      <t>ヒョウ</t>
    </rPh>
    <phoneticPr fontId="19"/>
  </si>
  <si>
    <t>人力積込, 2tトラック</t>
    <rPh sb="0" eb="2">
      <t>ジンリキ</t>
    </rPh>
    <rPh sb="2" eb="3">
      <t>ツ</t>
    </rPh>
    <rPh sb="3" eb="4">
      <t>コ</t>
    </rPh>
    <phoneticPr fontId="19"/>
  </si>
  <si>
    <t>内径600mm</t>
    <rPh sb="0" eb="2">
      <t>ナイケイ</t>
    </rPh>
    <phoneticPr fontId="19"/>
  </si>
  <si>
    <t>新潟県土木単価 p.48, RR0101
下水道管路管理積算資料2023 P212</t>
  </si>
  <si>
    <t>　対象額：直接工事費
　下水道管路管理積算資料2023 P18 表1-4.4</t>
    <rPh sb="1" eb="4">
      <t>タイシ</t>
    </rPh>
    <rPh sb="5" eb="10">
      <t>チョクセツ</t>
    </rPh>
    <rPh sb="12" eb="17">
      <t>ゲスイド</t>
    </rPh>
    <rPh sb="17" eb="23">
      <t>カンリセキサ</t>
    </rPh>
    <rPh sb="32" eb="33">
      <t>ヒョウ</t>
    </rPh>
    <phoneticPr fontId="19"/>
  </si>
  <si>
    <t>下水道管路管理積算資料2023 P196 表5-2-1.5</t>
  </si>
  <si>
    <t>新潟県土木単価 p.49, RR0121
下水道管路管理積算資料2023 P194 表5-2-1.1</t>
    <rPh sb="0" eb="7">
      <t>ニイガタケンドボクタンカ</t>
    </rPh>
    <phoneticPr fontId="19"/>
  </si>
  <si>
    <t>新潟県土木単価 p.48, RR0101
下水道管路管理積算資料2023 P194 表5-2-1.1</t>
    <rPh sb="0" eb="7">
      <t>ニイガタケンドボクタンカ</t>
    </rPh>
    <phoneticPr fontId="19"/>
  </si>
  <si>
    <t>新潟県土木単価 p.48, RR0102
下水道管路管理積算資料2023 P194 表5-2-1.1</t>
    <rPh sb="0" eb="7">
      <t>ニイガタケンドボクタンカ</t>
    </rPh>
    <phoneticPr fontId="19"/>
  </si>
  <si>
    <t>物価資料 p.532
下水道管路管理積算資料2023 P197 表5-2-1.6, 表5-2-1.7</t>
    <rPh sb="32" eb="33">
      <t>ヒョウ</t>
    </rPh>
    <rPh sb="42" eb="43">
      <t>ヒョウ</t>
    </rPh>
    <phoneticPr fontId="19"/>
  </si>
  <si>
    <t>止水材の10％
下水道管路管理積算資料2023 P209</t>
  </si>
  <si>
    <t>新潟県土木単価 p.9</t>
  </si>
  <si>
    <t>4.7L/h×3h</t>
  </si>
  <si>
    <t>①マンホール目地内径600mm</t>
    <rPh sb="6" eb="8">
      <t>メジ</t>
    </rPh>
    <rPh sb="8" eb="10">
      <t>ナイケイ</t>
    </rPh>
    <phoneticPr fontId="19"/>
  </si>
  <si>
    <t>6.8L/h×6h</t>
  </si>
  <si>
    <t>令和5年度 積算基準 5.建設機械損料表, P5-27
下水道管路管理積算資料2023 P212</t>
    <rPh sb="0" eb="2">
      <t>レイワ</t>
    </rPh>
    <rPh sb="3" eb="5">
      <t>ネ</t>
    </rPh>
    <rPh sb="6" eb="10">
      <t>セキサン</t>
    </rPh>
    <rPh sb="13" eb="20">
      <t>ケンセツキカイ</t>
    </rPh>
    <phoneticPr fontId="19"/>
  </si>
  <si>
    <t>　対象額：⑪</t>
    <rPh sb="1" eb="3">
      <t>タイショウ</t>
    </rPh>
    <rPh sb="3" eb="4">
      <t>ガク</t>
    </rPh>
    <phoneticPr fontId="19"/>
  </si>
  <si>
    <t>令和　年　月　日 から</t>
  </si>
  <si>
    <t>　⑦＋⑧</t>
  </si>
  <si>
    <t>⑬本工事費計</t>
    <rPh sb="1" eb="2">
      <t>ホン</t>
    </rPh>
    <rPh sb="2" eb="5">
      <t>コウジヒ</t>
    </rPh>
    <rPh sb="5" eb="6">
      <t>ケイ</t>
    </rPh>
    <phoneticPr fontId="19"/>
  </si>
  <si>
    <t>令和　年　月　日 まで</t>
    <rPh sb="5" eb="6">
      <t>ツキ</t>
    </rPh>
    <rPh sb="7" eb="8">
      <t>ニチ</t>
    </rPh>
    <phoneticPr fontId="19"/>
  </si>
  <si>
    <t>新潟県土木単価　p.239, TZ304010070
下水道管路管理積算資料2023 P212</t>
  </si>
  <si>
    <t>100 日間</t>
    <rPh sb="4" eb="6">
      <t>ニチカン</t>
    </rPh>
    <phoneticPr fontId="19"/>
  </si>
  <si>
    <t>マンホール内補修　N=24箇所</t>
    <rPh sb="5" eb="6">
      <t>ナ</t>
    </rPh>
    <rPh sb="6" eb="8">
      <t>ホシュウ</t>
    </rPh>
    <rPh sb="13" eb="15">
      <t>カショ</t>
    </rPh>
    <phoneticPr fontId="19"/>
  </si>
  <si>
    <t>魚沼市 細野ほか 地内</t>
    <rPh sb="0" eb="2">
      <t>ウオヌマ</t>
    </rPh>
    <rPh sb="2" eb="3">
      <t>シ</t>
    </rPh>
    <rPh sb="4" eb="6">
      <t>ホソノ</t>
    </rPh>
    <rPh sb="9" eb="10">
      <t>チ</t>
    </rPh>
    <rPh sb="10" eb="11">
      <t>ナイ</t>
    </rPh>
    <phoneticPr fontId="19"/>
  </si>
  <si>
    <t>③コンクリート殻処分工</t>
    <rPh sb="7" eb="8">
      <t>ガラ</t>
    </rPh>
    <rPh sb="8" eb="10">
      <t>ショブン</t>
    </rPh>
    <rPh sb="10" eb="11">
      <t>コウ</t>
    </rPh>
    <phoneticPr fontId="19"/>
  </si>
  <si>
    <t>④交通誘導員</t>
    <rPh sb="1" eb="6">
      <t>コウツウユ</t>
    </rPh>
    <phoneticPr fontId="19"/>
  </si>
  <si>
    <t>　①＋②＋③＋④</t>
  </si>
  <si>
    <t>⑤共通仮設費</t>
    <rPh sb="1" eb="3">
      <t>キョウツウ</t>
    </rPh>
    <rPh sb="3" eb="5">
      <t>カセツ</t>
    </rPh>
    <rPh sb="5" eb="6">
      <t>ヒ</t>
    </rPh>
    <phoneticPr fontId="19"/>
  </si>
  <si>
    <t>　対象額：直接工事費＋⑤
　下水道管路管理積算資料2023 P22 表1-4.11</t>
    <rPh sb="1" eb="4">
      <t>タイシ</t>
    </rPh>
    <rPh sb="5" eb="10">
      <t>チョクセツ</t>
    </rPh>
    <rPh sb="14" eb="19">
      <t>ゲスイド</t>
    </rPh>
    <rPh sb="19" eb="25">
      <t>カンリセキサ</t>
    </rPh>
    <rPh sb="34" eb="35">
      <t>ヒョウ</t>
    </rPh>
    <phoneticPr fontId="19"/>
  </si>
  <si>
    <t>　直接工事費＋⑤＋⑥</t>
    <rPh sb="1" eb="6">
      <t>チョクセツ</t>
    </rPh>
    <phoneticPr fontId="19"/>
  </si>
  <si>
    <t>⑧一般管理費</t>
    <rPh sb="1" eb="6">
      <t>イッパン</t>
    </rPh>
    <phoneticPr fontId="19"/>
  </si>
  <si>
    <t>　対象額：⑦
　下水道管路管理積算資料2023 P26 表1-5.1</t>
    <rPh sb="1" eb="4">
      <t>タイシ</t>
    </rPh>
    <rPh sb="28" eb="29">
      <t>ヒョウ</t>
    </rPh>
    <phoneticPr fontId="19"/>
  </si>
  <si>
    <t>⑩契約保証補正</t>
    <rPh sb="1" eb="3">
      <t>ケイヤク</t>
    </rPh>
    <rPh sb="3" eb="5">
      <t>ホショウ</t>
    </rPh>
    <rPh sb="5" eb="7">
      <t>ホセイ</t>
    </rPh>
    <phoneticPr fontId="19"/>
  </si>
  <si>
    <t>⑪工事価格</t>
    <rPh sb="1" eb="3">
      <t>コウジ</t>
    </rPh>
    <rPh sb="3" eb="5">
      <t>カカク</t>
    </rPh>
    <phoneticPr fontId="19"/>
  </si>
  <si>
    <t>⑫消費税相当額</t>
    <rPh sb="1" eb="4">
      <t>ショウヒゼイ</t>
    </rPh>
    <rPh sb="4" eb="6">
      <t>ソウトウ</t>
    </rPh>
    <rPh sb="6" eb="7">
      <t>ガク</t>
    </rPh>
    <phoneticPr fontId="19"/>
  </si>
  <si>
    <t>　⑪＋⑫</t>
  </si>
  <si>
    <t>第　3　号</t>
    <rPh sb="0" eb="1">
      <t>ダイ</t>
    </rPh>
    <rPh sb="4" eb="5">
      <t>ゴウ</t>
    </rPh>
    <phoneticPr fontId="19"/>
  </si>
  <si>
    <t>第　4　号</t>
    <rPh sb="0" eb="1">
      <t>ダイ</t>
    </rPh>
    <rPh sb="4" eb="5">
      <t>ゴウ</t>
    </rPh>
    <phoneticPr fontId="19"/>
  </si>
  <si>
    <t>第　5　号</t>
    <rPh sb="0" eb="1">
      <t>ダイ</t>
    </rPh>
    <rPh sb="4" eb="5">
      <t>ゴウ</t>
    </rPh>
    <phoneticPr fontId="19"/>
  </si>
  <si>
    <t>明細表第4号
下水道管路管理積算資料2023 P195 表5-2-1.2</t>
    <rPh sb="0" eb="3">
      <t>メイサイヒョウ</t>
    </rPh>
    <rPh sb="3" eb="4">
      <t>ダイ</t>
    </rPh>
    <rPh sb="5" eb="6">
      <t>ゴウ</t>
    </rPh>
    <phoneticPr fontId="19"/>
  </si>
  <si>
    <t>明細表第5号
下水道管路管理積算資料2023 P195 表5-2-1.2</t>
    <rPh sb="0" eb="3">
      <t>メイサイヒョウ</t>
    </rPh>
    <rPh sb="3" eb="4">
      <t>ダイ</t>
    </rPh>
    <rPh sb="5" eb="6">
      <t>ゴウ</t>
    </rPh>
    <phoneticPr fontId="19"/>
  </si>
  <si>
    <t>SCB210110、SCB210830</t>
  </si>
  <si>
    <t>　2人×5日
　新潟県土木単価 p.49, RR0804</t>
    <rPh sb="2" eb="3">
      <t>リ</t>
    </rPh>
    <rPh sb="5" eb="6">
      <t>ニチ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</si>
</sst>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#,##0_&quot;&quot;円&quot;\ \ "/>
    <numFmt numFmtId="177" formatCode="0_&quot;&quot;日&quot;&quot;間&quot;\ "/>
    <numFmt numFmtId="178" formatCode="0.0;&quot;△ &quot;0.0"/>
    <numFmt numFmtId="179" formatCode="#,##0.0;[Red]\-#,##0.0"/>
    <numFmt numFmtId="180" formatCode="#,##0;&quot;△ &quot;#,##0"/>
    <numFmt numFmtId="181" formatCode="#,##0.0000;&quot;△ &quot;#,##0.0000"/>
    <numFmt numFmtId="182" formatCode="#,##0.0;&quot;△ &quot;#,##0.0"/>
    <numFmt numFmtId="183" formatCode="0.00;&quot;△ &quot;0.00"/>
    <numFmt numFmtId="184" formatCode="#,##0.00000000;&quot;△ &quot;#,##0.00000000"/>
  </numFmts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ゴシック"/>
      <family val="3"/>
    </font>
    <font>
      <sz val="10"/>
      <color auto="1"/>
      <name val="ＭＳ 明朝"/>
      <family val="1"/>
    </font>
    <font>
      <sz val="9"/>
      <color auto="1"/>
      <name val="ＭＳ Ｐゴシック"/>
      <family val="3"/>
    </font>
    <font>
      <sz val="9"/>
      <color auto="1"/>
      <name val="ＭＳ 明朝"/>
      <family val="1"/>
    </font>
    <font>
      <sz val="8"/>
      <color auto="1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10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186">
    <xf numFmtId="0" fontId="0" fillId="0" borderId="0" xfId="0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indent="1"/>
    </xf>
    <xf numFmtId="0" fontId="20" fillId="0" borderId="13" xfId="0" applyFont="1" applyBorder="1" applyAlignment="1">
      <alignment horizontal="distributed" vertical="center" justifyLastLine="1"/>
    </xf>
    <xf numFmtId="0" fontId="20" fillId="0" borderId="14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18" xfId="0" applyFont="1" applyBorder="1" applyAlignment="1">
      <alignment horizontal="left" vertical="center" indent="1"/>
    </xf>
    <xf numFmtId="0" fontId="20" fillId="0" borderId="19" xfId="0" applyFont="1" applyBorder="1" applyAlignment="1">
      <alignment horizontal="distributed" vertical="center" justifyLastLine="1"/>
    </xf>
    <xf numFmtId="0" fontId="20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0" borderId="21" xfId="0" applyFont="1" applyBorder="1" applyAlignment="1">
      <alignment horizontal="left" vertical="center"/>
    </xf>
    <xf numFmtId="0" fontId="20" fillId="0" borderId="21" xfId="0" applyFont="1" applyBorder="1" applyAlignment="1">
      <alignment vertical="center"/>
    </xf>
    <xf numFmtId="0" fontId="20" fillId="0" borderId="21" xfId="0" applyFont="1" applyBorder="1" applyAlignment="1">
      <alignment horizontal="left" vertical="center" indent="2"/>
    </xf>
    <xf numFmtId="0" fontId="20" fillId="0" borderId="0" xfId="0" applyFont="1" applyBorder="1" applyAlignment="1">
      <alignment horizontal="left" vertical="center" indent="2"/>
    </xf>
    <xf numFmtId="0" fontId="20" fillId="0" borderId="22" xfId="0" applyFont="1" applyBorder="1" applyAlignment="1">
      <alignment horizontal="left" vertical="center" indent="2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distributed" vertical="center" justifyLastLine="1"/>
    </xf>
    <xf numFmtId="0" fontId="20" fillId="0" borderId="2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26" xfId="0" applyFont="1" applyBorder="1" applyAlignment="1">
      <alignment horizontal="left" vertical="center" indent="2"/>
    </xf>
    <xf numFmtId="0" fontId="20" fillId="0" borderId="27" xfId="0" applyFont="1" applyBorder="1" applyAlignment="1">
      <alignment horizontal="center" vertical="center"/>
    </xf>
    <xf numFmtId="176" fontId="22" fillId="0" borderId="28" xfId="0" applyNumberFormat="1" applyFont="1" applyBorder="1" applyAlignment="1">
      <alignment horizontal="right" vertical="center"/>
    </xf>
    <xf numFmtId="0" fontId="20" fillId="0" borderId="29" xfId="0" applyFont="1" applyBorder="1" applyAlignment="1">
      <alignment horizontal="center" vertical="center"/>
    </xf>
    <xf numFmtId="176" fontId="22" fillId="0" borderId="19" xfId="0" applyNumberFormat="1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center"/>
    </xf>
    <xf numFmtId="0" fontId="20" fillId="0" borderId="31" xfId="0" applyFont="1" applyBorder="1" applyAlignment="1">
      <alignment horizontal="center" vertical="center"/>
    </xf>
    <xf numFmtId="0" fontId="20" fillId="0" borderId="31" xfId="0" applyFont="1" applyBorder="1" applyAlignment="1">
      <alignment horizontal="left" vertical="center"/>
    </xf>
    <xf numFmtId="0" fontId="20" fillId="0" borderId="31" xfId="0" applyFont="1" applyBorder="1" applyAlignment="1">
      <alignment vertical="center"/>
    </xf>
    <xf numFmtId="0" fontId="20" fillId="0" borderId="31" xfId="0" applyFont="1" applyBorder="1" applyAlignment="1">
      <alignment horizontal="left" vertical="center" indent="2"/>
    </xf>
    <xf numFmtId="0" fontId="20" fillId="0" borderId="20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177" fontId="20" fillId="0" borderId="25" xfId="0" applyNumberFormat="1" applyFont="1" applyBorder="1" applyAlignment="1">
      <alignment horizontal="center" vertical="center"/>
    </xf>
    <xf numFmtId="177" fontId="20" fillId="0" borderId="18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0" fillId="0" borderId="34" xfId="0" applyFont="1" applyBorder="1" applyAlignment="1">
      <alignment vertical="center"/>
    </xf>
    <xf numFmtId="0" fontId="24" fillId="0" borderId="34" xfId="0" applyFont="1" applyBorder="1" applyAlignment="1">
      <alignment horizontal="center" vertical="center"/>
    </xf>
    <xf numFmtId="0" fontId="20" fillId="0" borderId="35" xfId="0" applyFont="1" applyBorder="1" applyAlignment="1">
      <alignment vertical="center"/>
    </xf>
    <xf numFmtId="0" fontId="22" fillId="0" borderId="36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3" fillId="0" borderId="37" xfId="0" applyFont="1" applyBorder="1" applyAlignment="1">
      <alignment horizontal="left" vertical="center"/>
    </xf>
    <xf numFmtId="0" fontId="23" fillId="0" borderId="39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40" xfId="0" applyFont="1" applyBorder="1" applyAlignment="1">
      <alignment horizontal="left" vertical="center"/>
    </xf>
    <xf numFmtId="49" fontId="25" fillId="24" borderId="28" xfId="33" applyNumberFormat="1" applyFont="1" applyFill="1" applyBorder="1" applyAlignment="1">
      <alignment horizontal="center" vertical="center" shrinkToFit="1"/>
    </xf>
    <xf numFmtId="0" fontId="25" fillId="0" borderId="21" xfId="33" applyFont="1" applyBorder="1"/>
    <xf numFmtId="0" fontId="25" fillId="0" borderId="32" xfId="33" applyFont="1" applyBorder="1"/>
    <xf numFmtId="49" fontId="0" fillId="24" borderId="19" xfId="0" applyNumberFormat="1" applyFill="1" applyBorder="1" applyAlignment="1">
      <alignment horizontal="center" vertical="center" shrinkToFit="1"/>
    </xf>
    <xf numFmtId="49" fontId="25" fillId="0" borderId="0" xfId="33" applyNumberFormat="1" applyFont="1" applyBorder="1" applyAlignment="1">
      <alignment horizontal="left" vertical="center" shrinkToFit="1"/>
    </xf>
    <xf numFmtId="49" fontId="25" fillId="0" borderId="18" xfId="33" applyNumberFormat="1" applyFont="1" applyBorder="1" applyAlignment="1">
      <alignment horizontal="left" vertical="center" shrinkToFit="1"/>
    </xf>
    <xf numFmtId="49" fontId="0" fillId="24" borderId="24" xfId="0" applyNumberFormat="1" applyFill="1" applyBorder="1" applyAlignment="1">
      <alignment horizontal="center" vertical="center" shrinkToFit="1"/>
    </xf>
    <xf numFmtId="49" fontId="25" fillId="0" borderId="31" xfId="33" applyNumberFormat="1" applyFont="1" applyBorder="1" applyAlignment="1">
      <alignment horizontal="center" vertical="center" shrinkToFit="1"/>
    </xf>
    <xf numFmtId="49" fontId="25" fillId="0" borderId="41" xfId="33" applyNumberFormat="1" applyFont="1" applyBorder="1" applyAlignment="1">
      <alignment horizontal="center" vertical="center" shrinkToFit="1"/>
    </xf>
    <xf numFmtId="0" fontId="26" fillId="0" borderId="0" xfId="0" applyFont="1" applyAlignment="1">
      <alignment vertical="center"/>
    </xf>
    <xf numFmtId="0" fontId="22" fillId="0" borderId="26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44" xfId="0" applyFont="1" applyBorder="1" applyAlignment="1">
      <alignment vertical="center"/>
    </xf>
    <xf numFmtId="0" fontId="26" fillId="0" borderId="45" xfId="0" applyFont="1" applyBorder="1" applyAlignment="1">
      <alignment horizontal="right" vertical="center"/>
    </xf>
    <xf numFmtId="0" fontId="26" fillId="0" borderId="46" xfId="0" applyFont="1" applyBorder="1" applyAlignment="1">
      <alignment horizontal="right" vertical="center"/>
    </xf>
    <xf numFmtId="0" fontId="26" fillId="0" borderId="45" xfId="0" applyFont="1" applyBorder="1" applyAlignment="1">
      <alignment horizontal="left" vertical="center"/>
    </xf>
    <xf numFmtId="0" fontId="26" fillId="0" borderId="46" xfId="0" applyFont="1" applyBorder="1" applyAlignment="1">
      <alignment horizontal="left" vertical="center"/>
    </xf>
    <xf numFmtId="0" fontId="26" fillId="0" borderId="47" xfId="0" applyFont="1" applyBorder="1" applyAlignment="1">
      <alignment horizontal="left" vertical="center"/>
    </xf>
    <xf numFmtId="0" fontId="26" fillId="0" borderId="48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50" xfId="0" applyFont="1" applyBorder="1" applyAlignment="1">
      <alignment vertical="center"/>
    </xf>
    <xf numFmtId="0" fontId="26" fillId="0" borderId="51" xfId="0" applyFont="1" applyBorder="1" applyAlignment="1">
      <alignment vertical="center"/>
    </xf>
    <xf numFmtId="0" fontId="26" fillId="0" borderId="52" xfId="0" applyFont="1" applyBorder="1" applyAlignment="1">
      <alignment vertical="center"/>
    </xf>
    <xf numFmtId="0" fontId="26" fillId="0" borderId="51" xfId="0" applyFont="1" applyBorder="1" applyAlignment="1">
      <alignment horizontal="left" vertical="center"/>
    </xf>
    <xf numFmtId="0" fontId="26" fillId="0" borderId="53" xfId="0" applyFont="1" applyBorder="1" applyAlignment="1">
      <alignment horizontal="left" vertical="center"/>
    </xf>
    <xf numFmtId="0" fontId="26" fillId="0" borderId="54" xfId="0" applyFont="1" applyBorder="1" applyAlignment="1">
      <alignment vertical="center"/>
    </xf>
    <xf numFmtId="0" fontId="26" fillId="0" borderId="55" xfId="0" applyFont="1" applyBorder="1" applyAlignment="1">
      <alignment vertical="center"/>
    </xf>
    <xf numFmtId="0" fontId="26" fillId="0" borderId="55" xfId="0" applyFont="1" applyBorder="1" applyAlignment="1">
      <alignment horizontal="left" vertical="center"/>
    </xf>
    <xf numFmtId="0" fontId="26" fillId="0" borderId="56" xfId="0" applyFont="1" applyBorder="1" applyAlignment="1">
      <alignment horizontal="left" vertical="center"/>
    </xf>
    <xf numFmtId="0" fontId="26" fillId="0" borderId="57" xfId="0" applyFont="1" applyFill="1" applyBorder="1" applyAlignment="1">
      <alignment horizontal="center" vertical="center"/>
    </xf>
    <xf numFmtId="0" fontId="26" fillId="0" borderId="58" xfId="0" applyFont="1" applyFill="1" applyBorder="1" applyAlignment="1">
      <alignment horizontal="center" vertical="center"/>
    </xf>
    <xf numFmtId="0" fontId="26" fillId="0" borderId="55" xfId="0" applyFont="1" applyBorder="1" applyAlignment="1">
      <alignment vertical="center" wrapText="1"/>
    </xf>
    <xf numFmtId="0" fontId="26" fillId="0" borderId="59" xfId="0" applyFont="1" applyFill="1" applyBorder="1" applyAlignment="1">
      <alignment horizontal="center" vertical="center"/>
    </xf>
    <xf numFmtId="0" fontId="26" fillId="0" borderId="60" xfId="0" applyFont="1" applyFill="1" applyBorder="1" applyAlignment="1">
      <alignment horizontal="center" vertical="center"/>
    </xf>
    <xf numFmtId="0" fontId="26" fillId="0" borderId="61" xfId="0" applyFont="1" applyFill="1" applyBorder="1" applyAlignment="1">
      <alignment horizontal="center" vertical="center"/>
    </xf>
    <xf numFmtId="0" fontId="26" fillId="0" borderId="62" xfId="0" applyFont="1" applyBorder="1" applyAlignment="1">
      <alignment horizontal="center" vertical="center"/>
    </xf>
    <xf numFmtId="0" fontId="26" fillId="0" borderId="63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26" fillId="0" borderId="65" xfId="0" applyFont="1" applyBorder="1" applyAlignment="1">
      <alignment horizontal="center" vertical="center"/>
    </xf>
    <xf numFmtId="178" fontId="26" fillId="0" borderId="66" xfId="0" applyNumberFormat="1" applyFont="1" applyBorder="1" applyAlignment="1">
      <alignment vertical="center"/>
    </xf>
    <xf numFmtId="179" fontId="26" fillId="0" borderId="67" xfId="43" applyNumberFormat="1" applyFont="1" applyBorder="1" applyAlignment="1">
      <alignment vertical="center"/>
    </xf>
    <xf numFmtId="0" fontId="26" fillId="0" borderId="67" xfId="43" applyNumberFormat="1" applyFont="1" applyBorder="1" applyAlignment="1">
      <alignment vertical="center"/>
    </xf>
    <xf numFmtId="40" fontId="26" fillId="0" borderId="67" xfId="43" applyNumberFormat="1" applyFont="1" applyBorder="1" applyAlignment="1">
      <alignment vertical="center"/>
    </xf>
    <xf numFmtId="179" fontId="26" fillId="0" borderId="68" xfId="43" applyNumberFormat="1" applyFont="1" applyBorder="1" applyAlignment="1">
      <alignment vertical="center"/>
    </xf>
    <xf numFmtId="180" fontId="26" fillId="0" borderId="50" xfId="0" applyNumberFormat="1" applyFont="1" applyBorder="1" applyAlignment="1">
      <alignment horizontal="center" vertical="center"/>
    </xf>
    <xf numFmtId="180" fontId="26" fillId="0" borderId="52" xfId="43" applyNumberFormat="1" applyFont="1" applyBorder="1" applyAlignment="1">
      <alignment vertical="center"/>
    </xf>
    <xf numFmtId="180" fontId="26" fillId="0" borderId="69" xfId="43" applyNumberFormat="1" applyFont="1" applyBorder="1" applyAlignment="1">
      <alignment vertical="center"/>
    </xf>
    <xf numFmtId="180" fontId="26" fillId="0" borderId="53" xfId="43" applyNumberFormat="1" applyFont="1" applyBorder="1" applyAlignment="1">
      <alignment vertical="center"/>
    </xf>
    <xf numFmtId="0" fontId="26" fillId="0" borderId="70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 vertical="center"/>
    </xf>
    <xf numFmtId="180" fontId="26" fillId="0" borderId="54" xfId="0" applyNumberFormat="1" applyFont="1" applyBorder="1" applyAlignment="1">
      <alignment vertical="center"/>
    </xf>
    <xf numFmtId="180" fontId="26" fillId="0" borderId="56" xfId="43" applyNumberFormat="1" applyFont="1" applyBorder="1" applyAlignment="1">
      <alignment vertical="center"/>
    </xf>
    <xf numFmtId="0" fontId="26" fillId="0" borderId="72" xfId="0" applyFont="1" applyBorder="1" applyAlignment="1">
      <alignment horizontal="center" vertical="center"/>
    </xf>
    <xf numFmtId="0" fontId="26" fillId="0" borderId="73" xfId="0" applyFont="1" applyBorder="1" applyAlignment="1">
      <alignment horizontal="center" vertical="center"/>
    </xf>
    <xf numFmtId="178" fontId="26" fillId="0" borderId="74" xfId="0" applyNumberFormat="1" applyFont="1" applyBorder="1" applyAlignment="1">
      <alignment vertical="center"/>
    </xf>
    <xf numFmtId="0" fontId="26" fillId="0" borderId="75" xfId="0" applyFont="1" applyBorder="1" applyAlignment="1">
      <alignment vertical="center"/>
    </xf>
    <xf numFmtId="179" fontId="26" fillId="0" borderId="75" xfId="43" applyNumberFormat="1" applyFont="1" applyBorder="1" applyAlignment="1">
      <alignment vertical="center"/>
    </xf>
    <xf numFmtId="0" fontId="26" fillId="0" borderId="76" xfId="0" applyFont="1" applyBorder="1" applyAlignment="1">
      <alignment vertical="center"/>
    </xf>
    <xf numFmtId="181" fontId="26" fillId="0" borderId="52" xfId="0" applyNumberFormat="1" applyFont="1" applyBorder="1" applyAlignment="1">
      <alignment vertical="center"/>
    </xf>
    <xf numFmtId="0" fontId="26" fillId="0" borderId="69" xfId="0" applyFont="1" applyBorder="1" applyAlignment="1">
      <alignment vertical="center"/>
    </xf>
    <xf numFmtId="0" fontId="26" fillId="0" borderId="77" xfId="0" applyFont="1" applyBorder="1" applyAlignment="1">
      <alignment horizontal="center" vertical="center"/>
    </xf>
    <xf numFmtId="0" fontId="26" fillId="0" borderId="78" xfId="0" applyFont="1" applyBorder="1" applyAlignment="1">
      <alignment horizontal="center" vertical="center"/>
    </xf>
    <xf numFmtId="0" fontId="26" fillId="0" borderId="79" xfId="0" applyFont="1" applyBorder="1" applyAlignment="1">
      <alignment horizontal="left" vertical="center"/>
    </xf>
    <xf numFmtId="0" fontId="26" fillId="0" borderId="80" xfId="0" applyFont="1" applyBorder="1" applyAlignment="1">
      <alignment horizontal="left" vertical="center"/>
    </xf>
    <xf numFmtId="0" fontId="26" fillId="0" borderId="80" xfId="0" applyFont="1" applyBorder="1" applyAlignment="1">
      <alignment horizontal="left" vertical="center" wrapText="1"/>
    </xf>
    <xf numFmtId="0" fontId="27" fillId="0" borderId="80" xfId="0" applyFont="1" applyBorder="1" applyAlignment="1">
      <alignment horizontal="left" vertical="center" wrapText="1"/>
    </xf>
    <xf numFmtId="0" fontId="26" fillId="0" borderId="81" xfId="0" applyFont="1" applyBorder="1" applyAlignment="1">
      <alignment horizontal="left" vertical="center"/>
    </xf>
    <xf numFmtId="180" fontId="20" fillId="0" borderId="0" xfId="0" applyNumberFormat="1" applyFont="1" applyAlignment="1">
      <alignment vertical="center"/>
    </xf>
    <xf numFmtId="180" fontId="26" fillId="0" borderId="0" xfId="0" applyNumberFormat="1" applyFont="1" applyAlignment="1">
      <alignment vertical="center"/>
    </xf>
    <xf numFmtId="0" fontId="24" fillId="0" borderId="0" xfId="0" applyFont="1" applyFill="1" applyBorder="1" applyAlignment="1">
      <alignment vertical="center"/>
    </xf>
    <xf numFmtId="0" fontId="26" fillId="0" borderId="82" xfId="0" applyFont="1" applyFill="1" applyBorder="1" applyAlignment="1">
      <alignment horizontal="center" vertical="center"/>
    </xf>
    <xf numFmtId="0" fontId="26" fillId="0" borderId="83" xfId="0" applyFont="1" applyFill="1" applyBorder="1" applyAlignment="1">
      <alignment horizontal="center" vertical="center"/>
    </xf>
    <xf numFmtId="0" fontId="26" fillId="0" borderId="44" xfId="0" applyFont="1" applyFill="1" applyBorder="1" applyAlignment="1">
      <alignment horizontal="left" vertical="center"/>
    </xf>
    <xf numFmtId="0" fontId="26" fillId="0" borderId="45" xfId="0" applyFont="1" applyFill="1" applyBorder="1" applyAlignment="1">
      <alignment horizontal="center" vertical="center"/>
    </xf>
    <xf numFmtId="0" fontId="26" fillId="0" borderId="47" xfId="0" applyFont="1" applyFill="1" applyBorder="1" applyAlignment="1">
      <alignment horizontal="center" vertical="center"/>
    </xf>
    <xf numFmtId="0" fontId="24" fillId="0" borderId="26" xfId="0" applyFont="1" applyFill="1" applyBorder="1" applyAlignment="1">
      <alignment vertical="center"/>
    </xf>
    <xf numFmtId="0" fontId="26" fillId="0" borderId="45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/>
    </xf>
    <xf numFmtId="0" fontId="26" fillId="0" borderId="84" xfId="0" applyFont="1" applyFill="1" applyBorder="1" applyAlignment="1">
      <alignment horizontal="center" vertical="center"/>
    </xf>
    <xf numFmtId="0" fontId="26" fillId="0" borderId="85" xfId="0" applyFont="1" applyFill="1" applyBorder="1" applyAlignment="1">
      <alignment horizontal="center" vertical="center"/>
    </xf>
    <xf numFmtId="0" fontId="26" fillId="0" borderId="66" xfId="0" applyFont="1" applyFill="1" applyBorder="1" applyAlignment="1">
      <alignment horizontal="left" vertical="center"/>
    </xf>
    <xf numFmtId="0" fontId="26" fillId="0" borderId="86" xfId="0" applyFont="1" applyFill="1" applyBorder="1" applyAlignment="1">
      <alignment horizontal="left" vertical="center"/>
    </xf>
    <xf numFmtId="0" fontId="26" fillId="0" borderId="86" xfId="0" applyFont="1" applyFill="1" applyBorder="1" applyAlignment="1">
      <alignment horizontal="center" vertical="center"/>
    </xf>
    <xf numFmtId="0" fontId="26" fillId="0" borderId="68" xfId="0" applyFont="1" applyFill="1" applyBorder="1" applyAlignment="1">
      <alignment horizontal="center" vertical="center"/>
    </xf>
    <xf numFmtId="0" fontId="26" fillId="0" borderId="54" xfId="0" applyFont="1" applyFill="1" applyBorder="1" applyAlignment="1">
      <alignment horizontal="left" vertical="center"/>
    </xf>
    <xf numFmtId="0" fontId="26" fillId="0" borderId="55" xfId="0" applyFont="1" applyFill="1" applyBorder="1" applyAlignment="1">
      <alignment horizontal="center" vertical="center"/>
    </xf>
    <xf numFmtId="0" fontId="26" fillId="0" borderId="87" xfId="0" applyFont="1" applyFill="1" applyBorder="1" applyAlignment="1">
      <alignment horizontal="center" vertical="center"/>
    </xf>
    <xf numFmtId="0" fontId="26" fillId="0" borderId="88" xfId="0" applyFont="1" applyFill="1" applyBorder="1" applyAlignment="1">
      <alignment horizontal="center" vertical="center"/>
    </xf>
    <xf numFmtId="0" fontId="26" fillId="0" borderId="89" xfId="0" applyFont="1" applyFill="1" applyBorder="1" applyAlignment="1">
      <alignment horizontal="left" vertical="center"/>
    </xf>
    <xf numFmtId="0" fontId="26" fillId="0" borderId="90" xfId="0" applyFont="1" applyFill="1" applyBorder="1" applyAlignment="1">
      <alignment horizontal="left" vertical="center"/>
    </xf>
    <xf numFmtId="0" fontId="26" fillId="0" borderId="90" xfId="0" applyFont="1" applyFill="1" applyBorder="1" applyAlignment="1">
      <alignment horizontal="center" vertical="center"/>
    </xf>
    <xf numFmtId="0" fontId="26" fillId="0" borderId="91" xfId="0" applyFont="1" applyFill="1" applyBorder="1" applyAlignment="1">
      <alignment horizontal="left" vertical="center"/>
    </xf>
    <xf numFmtId="0" fontId="26" fillId="0" borderId="92" xfId="0" applyFont="1" applyBorder="1" applyAlignment="1">
      <alignment horizontal="center" vertical="center"/>
    </xf>
    <xf numFmtId="0" fontId="26" fillId="0" borderId="93" xfId="0" applyFont="1" applyFill="1" applyBorder="1" applyAlignment="1">
      <alignment horizontal="center" vertical="center"/>
    </xf>
    <xf numFmtId="0" fontId="26" fillId="0" borderId="94" xfId="0" applyFont="1" applyFill="1" applyBorder="1" applyAlignment="1">
      <alignment horizontal="center" vertical="center"/>
    </xf>
    <xf numFmtId="178" fontId="26" fillId="0" borderId="67" xfId="0" applyNumberFormat="1" applyFont="1" applyFill="1" applyBorder="1" applyAlignment="1">
      <alignment vertical="center"/>
    </xf>
    <xf numFmtId="182" fontId="26" fillId="0" borderId="67" xfId="0" applyNumberFormat="1" applyFont="1" applyFill="1" applyBorder="1" applyAlignment="1">
      <alignment vertical="center"/>
    </xf>
    <xf numFmtId="183" fontId="26" fillId="0" borderId="67" xfId="0" applyNumberFormat="1" applyFont="1" applyFill="1" applyBorder="1" applyAlignment="1">
      <alignment vertical="center"/>
    </xf>
    <xf numFmtId="179" fontId="26" fillId="0" borderId="86" xfId="43" applyNumberFormat="1" applyFont="1" applyFill="1" applyBorder="1" applyAlignment="1">
      <alignment vertical="center"/>
    </xf>
    <xf numFmtId="0" fontId="26" fillId="0" borderId="95" xfId="0" applyFont="1" applyFill="1" applyBorder="1" applyAlignment="1">
      <alignment horizontal="center" vertical="center"/>
    </xf>
    <xf numFmtId="180" fontId="26" fillId="0" borderId="50" xfId="0" applyNumberFormat="1" applyFont="1" applyFill="1" applyBorder="1" applyAlignment="1">
      <alignment vertical="center"/>
    </xf>
    <xf numFmtId="180" fontId="26" fillId="0" borderId="51" xfId="43" applyNumberFormat="1" applyFont="1" applyBorder="1" applyAlignment="1">
      <alignment vertical="center"/>
    </xf>
    <xf numFmtId="0" fontId="26" fillId="0" borderId="96" xfId="0" applyFont="1" applyFill="1" applyBorder="1" applyAlignment="1">
      <alignment horizontal="center" vertical="center"/>
    </xf>
    <xf numFmtId="182" fontId="26" fillId="0" borderId="52" xfId="43" applyNumberFormat="1" applyFont="1" applyBorder="1" applyAlignment="1">
      <alignment vertical="center"/>
    </xf>
    <xf numFmtId="180" fontId="26" fillId="0" borderId="97" xfId="0" applyNumberFormat="1" applyFont="1" applyFill="1" applyBorder="1" applyAlignment="1">
      <alignment vertical="center"/>
    </xf>
    <xf numFmtId="180" fontId="26" fillId="0" borderId="98" xfId="0" applyNumberFormat="1" applyFont="1" applyFill="1" applyBorder="1" applyAlignment="1">
      <alignment vertical="center"/>
    </xf>
    <xf numFmtId="0" fontId="26" fillId="0" borderId="99" xfId="0" applyFont="1" applyFill="1" applyBorder="1" applyAlignment="1">
      <alignment horizontal="center" vertical="center"/>
    </xf>
    <xf numFmtId="180" fontId="26" fillId="0" borderId="55" xfId="43" applyNumberFormat="1" applyFont="1" applyBorder="1" applyAlignment="1">
      <alignment vertical="center"/>
    </xf>
    <xf numFmtId="178" fontId="26" fillId="0" borderId="75" xfId="0" applyNumberFormat="1" applyFont="1" applyFill="1" applyBorder="1" applyAlignment="1">
      <alignment vertical="center"/>
    </xf>
    <xf numFmtId="178" fontId="26" fillId="0" borderId="76" xfId="0" applyNumberFormat="1" applyFont="1" applyFill="1" applyBorder="1" applyAlignment="1">
      <alignment vertical="center"/>
    </xf>
    <xf numFmtId="178" fontId="26" fillId="0" borderId="100" xfId="0" applyNumberFormat="1" applyFont="1" applyFill="1" applyBorder="1" applyAlignment="1">
      <alignment vertical="center"/>
    </xf>
    <xf numFmtId="184" fontId="26" fillId="0" borderId="52" xfId="43" applyNumberFormat="1" applyFont="1" applyFill="1" applyBorder="1" applyAlignment="1">
      <alignment vertical="center"/>
    </xf>
    <xf numFmtId="0" fontId="24" fillId="0" borderId="26" xfId="0" applyFont="1" applyFill="1" applyBorder="1" applyAlignment="1">
      <alignment horizontal="right" vertical="center" wrapText="1"/>
    </xf>
    <xf numFmtId="0" fontId="26" fillId="0" borderId="101" xfId="0" applyFont="1" applyFill="1" applyBorder="1" applyAlignment="1">
      <alignment horizontal="left" vertical="center" wrapText="1"/>
    </xf>
    <xf numFmtId="0" fontId="26" fillId="0" borderId="102" xfId="0" applyFont="1" applyFill="1" applyBorder="1" applyAlignment="1">
      <alignment horizontal="left" vertical="center" wrapText="1"/>
    </xf>
    <xf numFmtId="0" fontId="27" fillId="0" borderId="102" xfId="0" applyFont="1" applyFill="1" applyBorder="1" applyAlignment="1">
      <alignment horizontal="left" vertical="center" wrapText="1"/>
    </xf>
    <xf numFmtId="0" fontId="26" fillId="0" borderId="102" xfId="0" applyFont="1" applyBorder="1" applyAlignment="1">
      <alignment horizontal="left" vertical="center"/>
    </xf>
    <xf numFmtId="0" fontId="24" fillId="0" borderId="26" xfId="0" applyFont="1" applyFill="1" applyBorder="1" applyAlignment="1">
      <alignment horizontal="right"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pform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/>
  <dimension ref="A1:Q28"/>
  <sheetViews>
    <sheetView showZeros="0" tabSelected="1" view="pageBreakPreview" zoomScaleSheetLayoutView="100" workbookViewId="0">
      <selection activeCell="A2" sqref="A2:M2"/>
    </sheetView>
  </sheetViews>
  <sheetFormatPr defaultRowHeight="27.95" customHeight="1"/>
  <cols>
    <col min="1" max="1" width="13.625" style="1" customWidth="1"/>
    <col min="2" max="2" width="6.625" style="1" customWidth="1"/>
    <col min="3" max="3" width="8.625" style="1" customWidth="1"/>
    <col min="4" max="4" width="10.625" style="1" customWidth="1"/>
    <col min="5" max="5" width="6.625" style="1" customWidth="1"/>
    <col min="6" max="7" width="8.625" style="1" customWidth="1"/>
    <col min="8" max="8" width="5.625" style="1" customWidth="1"/>
    <col min="9" max="9" width="8.625" style="1" customWidth="1"/>
    <col min="10" max="10" width="5.5" style="1" customWidth="1"/>
    <col min="11" max="11" width="8.625" style="1" customWidth="1"/>
    <col min="12" max="12" width="5.625" style="1" customWidth="1"/>
    <col min="13" max="13" width="8.625" style="1" customWidth="1"/>
    <col min="14" max="14" width="5.625" style="1" customWidth="1"/>
    <col min="15" max="15" width="8.625" style="1" customWidth="1"/>
    <col min="16" max="16" width="5.625" style="1" customWidth="1"/>
    <col min="17" max="17" width="8.625" style="1" customWidth="1"/>
    <col min="18" max="18" width="9" style="1" bestFit="1" customWidth="1"/>
    <col min="19" max="16384" width="9" style="1" customWidth="1"/>
  </cols>
  <sheetData>
    <row r="1" spans="1:17" ht="27.95" customHeight="1">
      <c r="A1" s="2" t="s">
        <v>1</v>
      </c>
      <c r="B1" s="10"/>
      <c r="C1" s="21" t="s">
        <v>4</v>
      </c>
      <c r="D1" s="27"/>
      <c r="E1" s="29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39.950000000000003" customHeight="1">
      <c r="A2" s="3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33"/>
      <c r="N2" s="54" t="s">
        <v>2</v>
      </c>
      <c r="O2" s="56"/>
      <c r="P2" s="57" t="s">
        <v>10</v>
      </c>
      <c r="Q2" s="58"/>
    </row>
    <row r="3" spans="1:17" ht="51.95" customHeight="1">
      <c r="A3" s="4" t="s">
        <v>40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55" t="s">
        <v>17</v>
      </c>
      <c r="O3" s="55"/>
      <c r="P3" s="55"/>
      <c r="Q3" s="59"/>
    </row>
    <row r="4" spans="1:17" ht="27.95" customHeight="1">
      <c r="A4" s="5" t="s">
        <v>3</v>
      </c>
      <c r="B4" s="13"/>
      <c r="C4" s="22"/>
      <c r="D4" s="28" t="s">
        <v>19</v>
      </c>
      <c r="E4" s="30"/>
      <c r="F4" s="30"/>
      <c r="G4" s="30"/>
      <c r="H4" s="37" t="s">
        <v>13</v>
      </c>
      <c r="I4" s="41"/>
      <c r="J4" s="41"/>
      <c r="K4" s="41"/>
      <c r="L4" s="41"/>
      <c r="M4" s="41"/>
      <c r="N4" s="41"/>
      <c r="O4" s="41"/>
      <c r="P4" s="41"/>
      <c r="Q4" s="60"/>
    </row>
    <row r="5" spans="1:17" ht="27.95" customHeight="1">
      <c r="A5" s="5" t="s">
        <v>18</v>
      </c>
      <c r="B5" s="13"/>
      <c r="C5" s="22"/>
      <c r="D5" s="28" t="s">
        <v>19</v>
      </c>
      <c r="E5" s="30"/>
      <c r="F5" s="30"/>
      <c r="G5" s="30"/>
      <c r="H5" s="38" t="s">
        <v>107</v>
      </c>
      <c r="I5" s="42"/>
      <c r="J5" s="42"/>
      <c r="K5" s="42"/>
      <c r="L5" s="42"/>
      <c r="M5" s="42"/>
      <c r="N5" s="42"/>
      <c r="O5" s="42"/>
      <c r="P5" s="42"/>
      <c r="Q5" s="61"/>
    </row>
    <row r="6" spans="1:17" ht="27.95" customHeight="1">
      <c r="A6" s="5" t="s">
        <v>21</v>
      </c>
      <c r="B6" s="13"/>
      <c r="C6" s="22"/>
      <c r="D6" s="28" t="s">
        <v>19</v>
      </c>
      <c r="E6" s="30"/>
      <c r="F6" s="30"/>
      <c r="G6" s="30"/>
      <c r="H6" s="37" t="s">
        <v>22</v>
      </c>
      <c r="I6" s="41"/>
      <c r="J6" s="41"/>
      <c r="K6" s="41"/>
      <c r="L6" s="52" t="s">
        <v>105</v>
      </c>
      <c r="M6" s="52"/>
      <c r="N6" s="41" t="s">
        <v>100</v>
      </c>
      <c r="O6" s="41"/>
      <c r="P6" s="41"/>
      <c r="Q6" s="60"/>
    </row>
    <row r="7" spans="1:17" ht="27.95" customHeight="1">
      <c r="A7" s="5" t="s">
        <v>26</v>
      </c>
      <c r="B7" s="13"/>
      <c r="C7" s="22"/>
      <c r="D7" s="28" t="s">
        <v>19</v>
      </c>
      <c r="E7" s="30"/>
      <c r="F7" s="30"/>
      <c r="G7" s="30"/>
      <c r="H7" s="39"/>
      <c r="I7" s="43"/>
      <c r="J7" s="43"/>
      <c r="K7" s="43"/>
      <c r="L7" s="53"/>
      <c r="M7" s="53"/>
      <c r="N7" s="43" t="s">
        <v>103</v>
      </c>
      <c r="O7" s="43"/>
      <c r="P7" s="43"/>
      <c r="Q7" s="62"/>
    </row>
    <row r="8" spans="1:17" ht="13.5" customHeight="1">
      <c r="A8" s="6"/>
      <c r="B8" s="14"/>
      <c r="C8" s="23"/>
      <c r="D8" s="23"/>
      <c r="E8" s="23"/>
      <c r="F8" s="23"/>
      <c r="G8" s="32"/>
      <c r="H8" s="37"/>
      <c r="I8" s="44"/>
      <c r="J8" s="46"/>
      <c r="K8" s="49"/>
      <c r="L8" s="49"/>
      <c r="M8" s="49"/>
      <c r="N8" s="49"/>
      <c r="O8" s="49"/>
      <c r="P8" s="49"/>
      <c r="Q8" s="63"/>
    </row>
    <row r="9" spans="1:17" ht="13.5" customHeight="1">
      <c r="A9" s="7"/>
      <c r="B9" s="15" t="s">
        <v>106</v>
      </c>
      <c r="C9" s="11"/>
      <c r="D9" s="11"/>
      <c r="E9" s="11"/>
      <c r="F9" s="11"/>
      <c r="G9" s="33"/>
      <c r="H9" s="15"/>
      <c r="I9" s="33"/>
      <c r="J9" s="47"/>
      <c r="K9" s="50"/>
      <c r="L9" s="50"/>
      <c r="M9" s="50"/>
      <c r="N9" s="50"/>
      <c r="O9" s="50"/>
      <c r="P9" s="50"/>
      <c r="Q9" s="64"/>
    </row>
    <row r="10" spans="1:17" ht="13.5" customHeight="1">
      <c r="A10" s="7"/>
      <c r="B10" s="16"/>
      <c r="C10" s="24"/>
      <c r="D10" s="24"/>
      <c r="E10" s="24"/>
      <c r="F10" s="24"/>
      <c r="G10" s="34"/>
      <c r="H10" s="15"/>
      <c r="I10" s="33"/>
      <c r="J10" s="16"/>
      <c r="K10" s="24"/>
      <c r="L10" s="24"/>
      <c r="M10" s="24"/>
      <c r="N10" s="24"/>
      <c r="O10" s="24"/>
      <c r="P10" s="24"/>
      <c r="Q10" s="65"/>
    </row>
    <row r="11" spans="1:17" ht="13.5" customHeight="1">
      <c r="A11" s="7"/>
      <c r="B11" s="17"/>
      <c r="C11" s="25"/>
      <c r="D11" s="25"/>
      <c r="E11" s="25"/>
      <c r="F11" s="25"/>
      <c r="G11" s="35"/>
      <c r="H11" s="15"/>
      <c r="I11" s="33"/>
      <c r="J11" s="16"/>
      <c r="K11" s="24"/>
      <c r="L11" s="24"/>
      <c r="M11" s="24"/>
      <c r="N11" s="24"/>
      <c r="O11" s="24"/>
      <c r="P11" s="24"/>
      <c r="Q11" s="65"/>
    </row>
    <row r="12" spans="1:17" ht="13.5" customHeight="1">
      <c r="A12" s="7"/>
      <c r="B12" s="17"/>
      <c r="C12" s="25"/>
      <c r="D12" s="25"/>
      <c r="E12" s="25"/>
      <c r="F12" s="25"/>
      <c r="G12" s="35"/>
      <c r="H12" s="15"/>
      <c r="I12" s="33"/>
      <c r="J12" s="16"/>
      <c r="K12" s="24"/>
      <c r="L12" s="24"/>
      <c r="M12" s="24"/>
      <c r="N12" s="24"/>
      <c r="O12" s="24"/>
      <c r="P12" s="24"/>
      <c r="Q12" s="65"/>
    </row>
    <row r="13" spans="1:17" ht="13.5" customHeight="1">
      <c r="A13" s="7"/>
      <c r="B13" s="17"/>
      <c r="C13" s="25"/>
      <c r="D13" s="25"/>
      <c r="E13" s="25"/>
      <c r="F13" s="25"/>
      <c r="G13" s="35"/>
      <c r="H13" s="15"/>
      <c r="I13" s="33"/>
      <c r="J13" s="16"/>
      <c r="K13" s="24"/>
      <c r="L13" s="24"/>
      <c r="M13" s="24"/>
      <c r="N13" s="24"/>
      <c r="O13" s="24"/>
      <c r="P13" s="24"/>
      <c r="Q13" s="65"/>
    </row>
    <row r="14" spans="1:17" ht="13.5" customHeight="1">
      <c r="A14" s="7"/>
      <c r="B14" s="17"/>
      <c r="C14" s="25"/>
      <c r="D14" s="25"/>
      <c r="E14" s="25"/>
      <c r="F14" s="25"/>
      <c r="G14" s="35"/>
      <c r="H14" s="15"/>
      <c r="I14" s="33"/>
      <c r="J14" s="16"/>
      <c r="K14" s="24"/>
      <c r="L14" s="24"/>
      <c r="M14" s="24"/>
      <c r="N14" s="24"/>
      <c r="O14" s="24"/>
      <c r="P14" s="24"/>
      <c r="Q14" s="65"/>
    </row>
    <row r="15" spans="1:17" ht="13.5" customHeight="1">
      <c r="A15" s="8" t="s">
        <v>28</v>
      </c>
      <c r="B15" s="17"/>
      <c r="C15" s="25"/>
      <c r="D15" s="25"/>
      <c r="E15" s="25"/>
      <c r="F15" s="25"/>
      <c r="G15" s="35"/>
      <c r="H15" s="15" t="s">
        <v>11</v>
      </c>
      <c r="I15" s="33"/>
      <c r="J15" s="16"/>
      <c r="K15" s="24"/>
      <c r="L15" s="24"/>
      <c r="M15" s="24"/>
      <c r="N15" s="24"/>
      <c r="O15" s="24"/>
      <c r="P15" s="24"/>
      <c r="Q15" s="65"/>
    </row>
    <row r="16" spans="1:17" ht="13.5" customHeight="1">
      <c r="A16" s="7"/>
      <c r="B16" s="18"/>
      <c r="C16" s="19"/>
      <c r="D16" s="19"/>
      <c r="E16" s="19"/>
      <c r="F16" s="19"/>
      <c r="G16" s="36"/>
      <c r="H16" s="15"/>
      <c r="I16" s="33"/>
      <c r="J16" s="16"/>
      <c r="K16" s="24"/>
      <c r="L16" s="24"/>
      <c r="M16" s="24"/>
      <c r="N16" s="24"/>
      <c r="O16" s="24"/>
      <c r="P16" s="24"/>
      <c r="Q16" s="65"/>
    </row>
    <row r="17" spans="1:17" ht="13.5" customHeight="1">
      <c r="A17" s="7"/>
      <c r="B17" s="18"/>
      <c r="C17" s="19"/>
      <c r="D17" s="19"/>
      <c r="E17" s="19"/>
      <c r="F17" s="19"/>
      <c r="G17" s="36"/>
      <c r="H17" s="15"/>
      <c r="I17" s="33"/>
      <c r="J17" s="16"/>
      <c r="K17" s="24"/>
      <c r="L17" s="24"/>
      <c r="M17" s="24"/>
      <c r="N17" s="24"/>
      <c r="O17" s="24"/>
      <c r="P17" s="24"/>
      <c r="Q17" s="65"/>
    </row>
    <row r="18" spans="1:17" ht="13.5" customHeight="1">
      <c r="A18" s="7"/>
      <c r="B18" s="18"/>
      <c r="C18" s="19"/>
      <c r="D18" s="19"/>
      <c r="E18" s="19"/>
      <c r="F18" s="19"/>
      <c r="G18" s="36"/>
      <c r="H18" s="15"/>
      <c r="I18" s="33"/>
      <c r="J18" s="16"/>
      <c r="K18" s="24"/>
      <c r="L18" s="24"/>
      <c r="M18" s="24"/>
      <c r="N18" s="24"/>
      <c r="O18" s="24"/>
      <c r="P18" s="24"/>
      <c r="Q18" s="65"/>
    </row>
    <row r="19" spans="1:17" ht="13.5" customHeight="1">
      <c r="A19" s="7"/>
      <c r="B19" s="18"/>
      <c r="C19" s="19"/>
      <c r="D19" s="19"/>
      <c r="E19" s="19"/>
      <c r="F19" s="19"/>
      <c r="G19" s="36"/>
      <c r="H19" s="15"/>
      <c r="I19" s="33"/>
      <c r="J19" s="16"/>
      <c r="K19" s="24"/>
      <c r="L19" s="24"/>
      <c r="M19" s="24"/>
      <c r="N19" s="24"/>
      <c r="O19" s="24"/>
      <c r="P19" s="24"/>
      <c r="Q19" s="65"/>
    </row>
    <row r="20" spans="1:17" ht="13.5" customHeight="1">
      <c r="A20" s="7"/>
      <c r="B20" s="18"/>
      <c r="C20" s="19"/>
      <c r="D20" s="19"/>
      <c r="E20" s="19"/>
      <c r="F20" s="19"/>
      <c r="G20" s="36"/>
      <c r="H20" s="15"/>
      <c r="I20" s="33"/>
      <c r="J20" s="16"/>
      <c r="K20" s="24"/>
      <c r="L20" s="24"/>
      <c r="M20" s="24"/>
      <c r="N20" s="24"/>
      <c r="O20" s="24"/>
      <c r="P20" s="24"/>
      <c r="Q20" s="65"/>
    </row>
    <row r="21" spans="1:17" ht="13.5" customHeight="1">
      <c r="A21" s="7"/>
      <c r="B21" s="19"/>
      <c r="C21" s="19"/>
      <c r="D21" s="19"/>
      <c r="E21" s="19"/>
      <c r="F21" s="19"/>
      <c r="G21" s="19"/>
      <c r="H21" s="15"/>
      <c r="I21" s="33"/>
      <c r="J21" s="16"/>
      <c r="K21" s="24"/>
      <c r="L21" s="24"/>
      <c r="M21" s="24"/>
      <c r="N21" s="24"/>
      <c r="O21" s="24"/>
      <c r="P21" s="24"/>
      <c r="Q21" s="65"/>
    </row>
    <row r="22" spans="1:17" ht="13.5" customHeight="1">
      <c r="A22" s="8" t="s">
        <v>32</v>
      </c>
      <c r="B22" s="16"/>
      <c r="C22" s="24"/>
      <c r="D22" s="24"/>
      <c r="E22" s="24"/>
      <c r="F22" s="24"/>
      <c r="G22" s="24"/>
      <c r="H22" s="15" t="s">
        <v>32</v>
      </c>
      <c r="I22" s="33"/>
      <c r="J22" s="16"/>
      <c r="K22" s="24"/>
      <c r="L22" s="24"/>
      <c r="M22" s="24"/>
      <c r="N22" s="24"/>
      <c r="O22" s="24"/>
      <c r="P22" s="24"/>
      <c r="Q22" s="65"/>
    </row>
    <row r="23" spans="1:17" ht="13.5" customHeight="1">
      <c r="A23" s="7"/>
      <c r="B23" s="18"/>
      <c r="C23" s="19"/>
      <c r="D23" s="19"/>
      <c r="E23" s="19"/>
      <c r="F23" s="19"/>
      <c r="G23" s="36"/>
      <c r="H23" s="15"/>
      <c r="I23" s="33"/>
      <c r="J23" s="16"/>
      <c r="K23" s="24"/>
      <c r="L23" s="24"/>
      <c r="M23" s="24"/>
      <c r="N23" s="24"/>
      <c r="O23" s="24"/>
      <c r="P23" s="24"/>
      <c r="Q23" s="65"/>
    </row>
    <row r="24" spans="1:17" ht="13.5" customHeight="1">
      <c r="A24" s="7"/>
      <c r="B24" s="19"/>
      <c r="C24" s="19"/>
      <c r="D24" s="19"/>
      <c r="E24" s="19"/>
      <c r="F24" s="19"/>
      <c r="G24" s="19"/>
      <c r="H24" s="15"/>
      <c r="I24" s="33"/>
      <c r="J24" s="16"/>
      <c r="K24" s="24"/>
      <c r="L24" s="24"/>
      <c r="M24" s="24"/>
      <c r="N24" s="24"/>
      <c r="O24" s="24"/>
      <c r="P24" s="24"/>
      <c r="Q24" s="65"/>
    </row>
    <row r="25" spans="1:17" ht="13.5" customHeight="1">
      <c r="A25" s="7"/>
      <c r="B25" s="19"/>
      <c r="C25" s="19"/>
      <c r="D25" s="19"/>
      <c r="E25" s="19"/>
      <c r="F25" s="19"/>
      <c r="G25" s="19"/>
      <c r="H25" s="15"/>
      <c r="I25" s="33"/>
      <c r="J25" s="16"/>
      <c r="K25" s="24"/>
      <c r="L25" s="24"/>
      <c r="M25" s="24"/>
      <c r="N25" s="24"/>
      <c r="O25" s="24"/>
      <c r="P25" s="24"/>
      <c r="Q25" s="65"/>
    </row>
    <row r="26" spans="1:17" ht="13.5" customHeight="1">
      <c r="A26" s="7"/>
      <c r="B26" s="19"/>
      <c r="C26" s="19"/>
      <c r="D26" s="19"/>
      <c r="E26" s="19"/>
      <c r="F26" s="19"/>
      <c r="G26" s="19"/>
      <c r="H26" s="15"/>
      <c r="I26" s="33"/>
      <c r="J26" s="16"/>
      <c r="K26" s="24"/>
      <c r="L26" s="24"/>
      <c r="M26" s="24"/>
      <c r="N26" s="24"/>
      <c r="O26" s="24"/>
      <c r="P26" s="24"/>
      <c r="Q26" s="65"/>
    </row>
    <row r="27" spans="1:17" ht="13.5" customHeight="1">
      <c r="A27" s="7"/>
      <c r="B27" s="19"/>
      <c r="C27" s="19"/>
      <c r="D27" s="19"/>
      <c r="E27" s="19"/>
      <c r="F27" s="19"/>
      <c r="G27" s="19"/>
      <c r="H27" s="15"/>
      <c r="I27" s="33"/>
      <c r="J27" s="16"/>
      <c r="K27" s="24"/>
      <c r="L27" s="24"/>
      <c r="M27" s="24"/>
      <c r="N27" s="24"/>
      <c r="O27" s="24"/>
      <c r="P27" s="24"/>
      <c r="Q27" s="65"/>
    </row>
    <row r="28" spans="1:17" ht="13.5" customHeight="1">
      <c r="A28" s="9"/>
      <c r="B28" s="20"/>
      <c r="C28" s="26"/>
      <c r="D28" s="26"/>
      <c r="E28" s="26"/>
      <c r="F28" s="26"/>
      <c r="G28" s="26"/>
      <c r="H28" s="40"/>
      <c r="I28" s="45"/>
      <c r="J28" s="48"/>
      <c r="K28" s="51"/>
      <c r="L28" s="51"/>
      <c r="M28" s="51"/>
      <c r="N28" s="51"/>
      <c r="O28" s="51"/>
      <c r="P28" s="51"/>
      <c r="Q28" s="66"/>
    </row>
  </sheetData>
  <mergeCells count="83">
    <mergeCell ref="A1:B1"/>
    <mergeCell ref="C1:D1"/>
    <mergeCell ref="E1:Q1"/>
    <mergeCell ref="A2:M2"/>
    <mergeCell ref="A3:M3"/>
    <mergeCell ref="N3:Q3"/>
    <mergeCell ref="A4:C4"/>
    <mergeCell ref="D4:G4"/>
    <mergeCell ref="H4:Q4"/>
    <mergeCell ref="A5:C5"/>
    <mergeCell ref="D5:G5"/>
    <mergeCell ref="H5:Q5"/>
    <mergeCell ref="A6:C6"/>
    <mergeCell ref="D6:G6"/>
    <mergeCell ref="N6:Q6"/>
    <mergeCell ref="A7:C7"/>
    <mergeCell ref="D7:G7"/>
    <mergeCell ref="N7:Q7"/>
    <mergeCell ref="B8:G8"/>
    <mergeCell ref="H8:I8"/>
    <mergeCell ref="J8:Q8"/>
    <mergeCell ref="B9:G9"/>
    <mergeCell ref="H9:I9"/>
    <mergeCell ref="J9:Q9"/>
    <mergeCell ref="B10:G10"/>
    <mergeCell ref="H10:I10"/>
    <mergeCell ref="J10:Q10"/>
    <mergeCell ref="B11:G11"/>
    <mergeCell ref="H11:I11"/>
    <mergeCell ref="J11:Q11"/>
    <mergeCell ref="B12:G12"/>
    <mergeCell ref="H12:I12"/>
    <mergeCell ref="J12:Q12"/>
    <mergeCell ref="B13:G13"/>
    <mergeCell ref="H13:I13"/>
    <mergeCell ref="J13:Q13"/>
    <mergeCell ref="B14:G14"/>
    <mergeCell ref="H14:I14"/>
    <mergeCell ref="J14:Q14"/>
    <mergeCell ref="B15:G15"/>
    <mergeCell ref="H15:I15"/>
    <mergeCell ref="J15:Q15"/>
    <mergeCell ref="B16:G16"/>
    <mergeCell ref="H16:I16"/>
    <mergeCell ref="J16:Q16"/>
    <mergeCell ref="B17:G17"/>
    <mergeCell ref="H17:I17"/>
    <mergeCell ref="J17:Q17"/>
    <mergeCell ref="B18:G18"/>
    <mergeCell ref="H18:I18"/>
    <mergeCell ref="J18:Q18"/>
    <mergeCell ref="B19:G19"/>
    <mergeCell ref="H19:I19"/>
    <mergeCell ref="J19:Q19"/>
    <mergeCell ref="B20:G20"/>
    <mergeCell ref="H20:I20"/>
    <mergeCell ref="J20:Q20"/>
    <mergeCell ref="B21:G21"/>
    <mergeCell ref="H21:I21"/>
    <mergeCell ref="J21:Q21"/>
    <mergeCell ref="B22:G22"/>
    <mergeCell ref="H22:I22"/>
    <mergeCell ref="J22:Q22"/>
    <mergeCell ref="B23:G23"/>
    <mergeCell ref="H23:I23"/>
    <mergeCell ref="J23:Q23"/>
    <mergeCell ref="B24:G24"/>
    <mergeCell ref="H24:I24"/>
    <mergeCell ref="J24:Q24"/>
    <mergeCell ref="B25:G25"/>
    <mergeCell ref="H25:I25"/>
    <mergeCell ref="J25:Q25"/>
    <mergeCell ref="B26:G26"/>
    <mergeCell ref="H26:I26"/>
    <mergeCell ref="J26:Q26"/>
    <mergeCell ref="B27:G27"/>
    <mergeCell ref="H27:I27"/>
    <mergeCell ref="J27:Q27"/>
    <mergeCell ref="B28:G28"/>
    <mergeCell ref="H28:I28"/>
    <mergeCell ref="J28:Q28"/>
    <mergeCell ref="H6:K7"/>
    <mergeCell ref="L6:M7"/>
  </mergeCells>
  <phoneticPr fontId="19"/>
  <printOptions horizontalCentered="1"/>
  <pageMargins left="0.59055118110236227" right="0.59055118110236227" top="1.1811023622047245" bottom="0.59055118110236227" header="0.51181102362204722" footer="0.39370078740157483"/>
  <pageSetup paperSize="9" scale="98" fitToWidth="1" fitToHeight="1" orientation="landscape" usePrinterDefaults="1" r:id="rId1"/>
  <headerFooter alignWithMargins="0">
    <oddFooter>&amp;R&amp;"ＭＳ 明朝,標準"&amp;14魚　　沼　　市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1:C37"/>
  <sheetViews>
    <sheetView view="pageBreakPreview" zoomScaleSheetLayoutView="100" workbookViewId="0">
      <selection activeCell="J8" sqref="J8:Q8"/>
    </sheetView>
  </sheetViews>
  <sheetFormatPr defaultRowHeight="13.2"/>
  <cols>
    <col min="1" max="1" width="3.625" customWidth="1"/>
    <col min="2" max="2" width="132.125" customWidth="1"/>
    <col min="3" max="3" width="4.875" customWidth="1"/>
  </cols>
  <sheetData>
    <row r="1" spans="1:3">
      <c r="A1" s="67" t="s">
        <v>31</v>
      </c>
      <c r="B1" s="70"/>
      <c r="C1" s="73"/>
    </row>
    <row r="2" spans="1:3" ht="15" customHeight="1">
      <c r="A2" s="68"/>
      <c r="B2" s="71"/>
      <c r="C2" s="74"/>
    </row>
    <row r="3" spans="1:3" ht="15" customHeight="1">
      <c r="A3" s="68"/>
      <c r="B3" s="71"/>
      <c r="C3" s="74"/>
    </row>
    <row r="4" spans="1:3" ht="15" customHeight="1">
      <c r="A4" s="68"/>
      <c r="B4" s="71"/>
      <c r="C4" s="74"/>
    </row>
    <row r="5" spans="1:3" ht="15" customHeight="1">
      <c r="A5" s="68"/>
      <c r="B5" s="71"/>
      <c r="C5" s="74"/>
    </row>
    <row r="6" spans="1:3" ht="15" customHeight="1">
      <c r="A6" s="68"/>
      <c r="B6" s="71"/>
      <c r="C6" s="74"/>
    </row>
    <row r="7" spans="1:3" ht="15" customHeight="1">
      <c r="A7" s="68"/>
      <c r="B7" s="71"/>
      <c r="C7" s="74"/>
    </row>
    <row r="8" spans="1:3" ht="15" customHeight="1">
      <c r="A8" s="68"/>
      <c r="B8" s="71"/>
      <c r="C8" s="74"/>
    </row>
    <row r="9" spans="1:3" ht="15" customHeight="1">
      <c r="A9" s="68"/>
      <c r="B9" s="71"/>
      <c r="C9" s="74"/>
    </row>
    <row r="10" spans="1:3" ht="15" customHeight="1">
      <c r="A10" s="68"/>
      <c r="B10" s="71"/>
      <c r="C10" s="74"/>
    </row>
    <row r="11" spans="1:3" ht="15" customHeight="1">
      <c r="A11" s="68"/>
      <c r="B11" s="71"/>
      <c r="C11" s="74"/>
    </row>
    <row r="12" spans="1:3" ht="15" customHeight="1">
      <c r="A12" s="68"/>
      <c r="B12" s="71"/>
      <c r="C12" s="74"/>
    </row>
    <row r="13" spans="1:3" ht="15" customHeight="1">
      <c r="A13" s="68"/>
      <c r="B13" s="71"/>
      <c r="C13" s="74"/>
    </row>
    <row r="14" spans="1:3" ht="15" customHeight="1">
      <c r="A14" s="68"/>
      <c r="B14" s="71"/>
      <c r="C14" s="74"/>
    </row>
    <row r="15" spans="1:3" ht="15" customHeight="1">
      <c r="A15" s="68"/>
      <c r="B15" s="71"/>
      <c r="C15" s="74"/>
    </row>
    <row r="16" spans="1:3" ht="15" customHeight="1">
      <c r="A16" s="68"/>
      <c r="B16" s="71"/>
      <c r="C16" s="74"/>
    </row>
    <row r="17" spans="1:3" ht="15" customHeight="1">
      <c r="A17" s="68"/>
      <c r="B17" s="71"/>
      <c r="C17" s="74"/>
    </row>
    <row r="18" spans="1:3" ht="15" customHeight="1">
      <c r="A18" s="68"/>
      <c r="B18" s="71"/>
      <c r="C18" s="74"/>
    </row>
    <row r="19" spans="1:3" ht="15" customHeight="1">
      <c r="A19" s="68"/>
      <c r="B19" s="71"/>
      <c r="C19" s="74"/>
    </row>
    <row r="20" spans="1:3" ht="15" customHeight="1">
      <c r="A20" s="68"/>
      <c r="B20" s="71"/>
      <c r="C20" s="74"/>
    </row>
    <row r="21" spans="1:3" ht="15" customHeight="1">
      <c r="A21" s="68"/>
      <c r="B21" s="71"/>
      <c r="C21" s="74"/>
    </row>
    <row r="22" spans="1:3" ht="15" customHeight="1">
      <c r="A22" s="68"/>
      <c r="B22" s="71"/>
      <c r="C22" s="74"/>
    </row>
    <row r="23" spans="1:3" ht="15" customHeight="1">
      <c r="A23" s="68"/>
      <c r="B23" s="71"/>
      <c r="C23" s="74"/>
    </row>
    <row r="24" spans="1:3" ht="15" customHeight="1">
      <c r="A24" s="68"/>
      <c r="B24" s="71"/>
      <c r="C24" s="74"/>
    </row>
    <row r="25" spans="1:3" ht="15" customHeight="1">
      <c r="A25" s="68"/>
      <c r="B25" s="71"/>
      <c r="C25" s="74"/>
    </row>
    <row r="26" spans="1:3" ht="15" customHeight="1">
      <c r="A26" s="68"/>
      <c r="B26" s="71"/>
      <c r="C26" s="74"/>
    </row>
    <row r="27" spans="1:3" ht="15" customHeight="1">
      <c r="A27" s="68"/>
      <c r="B27" s="71"/>
      <c r="C27" s="74"/>
    </row>
    <row r="28" spans="1:3" ht="15" customHeight="1">
      <c r="A28" s="68"/>
      <c r="B28" s="71"/>
      <c r="C28" s="74"/>
    </row>
    <row r="29" spans="1:3" ht="15" customHeight="1">
      <c r="A29" s="68"/>
      <c r="B29" s="71"/>
      <c r="C29" s="74"/>
    </row>
    <row r="30" spans="1:3" ht="15" customHeight="1">
      <c r="A30" s="68"/>
      <c r="B30" s="71"/>
      <c r="C30" s="74"/>
    </row>
    <row r="31" spans="1:3" ht="15" customHeight="1">
      <c r="A31" s="68"/>
      <c r="B31" s="71"/>
      <c r="C31" s="74"/>
    </row>
    <row r="32" spans="1:3" ht="15" customHeight="1">
      <c r="A32" s="68"/>
      <c r="B32" s="71"/>
      <c r="C32" s="74"/>
    </row>
    <row r="33" spans="1:3" ht="15" customHeight="1">
      <c r="A33" s="68"/>
      <c r="B33" s="71"/>
      <c r="C33" s="74"/>
    </row>
    <row r="34" spans="1:3" ht="15" customHeight="1">
      <c r="A34" s="68"/>
      <c r="B34" s="71"/>
      <c r="C34" s="74"/>
    </row>
    <row r="35" spans="1:3" ht="15" customHeight="1">
      <c r="A35" s="68"/>
      <c r="B35" s="71"/>
      <c r="C35" s="74"/>
    </row>
    <row r="36" spans="1:3" ht="15" customHeight="1">
      <c r="A36" s="68"/>
      <c r="B36" s="71"/>
      <c r="C36" s="74"/>
    </row>
    <row r="37" spans="1:3" ht="15" customHeight="1">
      <c r="A37" s="69"/>
      <c r="B37" s="72"/>
      <c r="C37" s="75"/>
    </row>
  </sheetData>
  <mergeCells count="1">
    <mergeCell ref="A1:C1"/>
  </mergeCells>
  <phoneticPr fontId="19"/>
  <pageMargins left="0.51181102362204722" right="0.51181102362204722" top="0.94488188976377963" bottom="0.35433070866141736" header="0.31496062992125984" footer="0.31496062992125984"/>
  <pageSetup paperSize="9" scale="98" fitToWidth="1" fitToHeight="1" orientation="landscape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/>
  <dimension ref="A1:O20"/>
  <sheetViews>
    <sheetView showZeros="0" view="pageBreakPreview" zoomScaleSheetLayoutView="100" workbookViewId="0">
      <selection sqref="A1:L1"/>
    </sheetView>
  </sheetViews>
  <sheetFormatPr defaultRowHeight="27.95" customHeight="1"/>
  <cols>
    <col min="1" max="2" width="12.625" style="76" customWidth="1"/>
    <col min="3" max="3" width="19" style="76" bestFit="1" customWidth="1"/>
    <col min="4" max="4" width="21.5" style="76" bestFit="1" customWidth="1"/>
    <col min="5" max="5" width="5" style="76" customWidth="1"/>
    <col min="6" max="7" width="9.625" style="76" customWidth="1"/>
    <col min="8" max="8" width="11.625" style="76" customWidth="1"/>
    <col min="9" max="9" width="9.375" style="76" customWidth="1"/>
    <col min="10" max="10" width="9.625" style="76" customWidth="1"/>
    <col min="11" max="11" width="11.625" style="76" customWidth="1"/>
    <col min="12" max="12" width="32.5" style="76" customWidth="1"/>
    <col min="13" max="13" width="9" style="1" bestFit="1" customWidth="1"/>
    <col min="14" max="14" width="14" style="1" bestFit="1" customWidth="1"/>
    <col min="15" max="15" width="9" style="1" bestFit="1" customWidth="1"/>
    <col min="16" max="16384" width="9" style="1" customWidth="1"/>
  </cols>
  <sheetData>
    <row r="1" spans="1:14" ht="54" customHeight="1">
      <c r="A1" s="77" t="s">
        <v>37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4" ht="18" customHeight="1">
      <c r="A2" s="78" t="s">
        <v>0</v>
      </c>
      <c r="B2" s="86" t="s">
        <v>38</v>
      </c>
      <c r="C2" s="86" t="s">
        <v>42</v>
      </c>
      <c r="D2" s="97" t="s">
        <v>44</v>
      </c>
      <c r="E2" s="100" t="s">
        <v>24</v>
      </c>
      <c r="F2" s="105" t="s">
        <v>45</v>
      </c>
      <c r="G2" s="86"/>
      <c r="H2" s="116"/>
      <c r="I2" s="120" t="s">
        <v>29</v>
      </c>
      <c r="J2" s="86"/>
      <c r="K2" s="116"/>
      <c r="L2" s="128" t="s">
        <v>16</v>
      </c>
    </row>
    <row r="3" spans="1:14" ht="18" customHeight="1">
      <c r="A3" s="79"/>
      <c r="B3" s="87"/>
      <c r="C3" s="87"/>
      <c r="D3" s="98"/>
      <c r="E3" s="101"/>
      <c r="F3" s="106" t="s">
        <v>27</v>
      </c>
      <c r="G3" s="87" t="s">
        <v>48</v>
      </c>
      <c r="H3" s="117" t="s">
        <v>50</v>
      </c>
      <c r="I3" s="121" t="s">
        <v>27</v>
      </c>
      <c r="J3" s="87" t="s">
        <v>48</v>
      </c>
      <c r="K3" s="117" t="s">
        <v>50</v>
      </c>
      <c r="L3" s="129"/>
    </row>
    <row r="4" spans="1:14" ht="27.95" customHeight="1">
      <c r="A4" s="80" t="s">
        <v>52</v>
      </c>
      <c r="B4" s="88"/>
      <c r="C4" s="93"/>
      <c r="D4" s="93"/>
      <c r="E4" s="102"/>
      <c r="F4" s="107"/>
      <c r="G4" s="112"/>
      <c r="H4" s="118"/>
      <c r="I4" s="122"/>
      <c r="J4" s="112"/>
      <c r="K4" s="118"/>
      <c r="L4" s="130"/>
    </row>
    <row r="5" spans="1:14" ht="27.95" customHeight="1">
      <c r="A5" s="81"/>
      <c r="B5" s="89" t="s">
        <v>81</v>
      </c>
      <c r="C5" s="94"/>
      <c r="D5" s="94"/>
      <c r="E5" s="103"/>
      <c r="F5" s="108"/>
      <c r="G5" s="113"/>
      <c r="H5" s="114">
        <f>G5*F5</f>
        <v>0</v>
      </c>
      <c r="I5" s="123"/>
      <c r="J5" s="90"/>
      <c r="K5" s="127"/>
      <c r="L5" s="131"/>
    </row>
    <row r="6" spans="1:14" ht="27.95" customHeight="1">
      <c r="A6" s="82"/>
      <c r="B6" s="89"/>
      <c r="C6" s="94" t="s">
        <v>62</v>
      </c>
      <c r="D6" s="94"/>
      <c r="E6" s="103"/>
      <c r="F6" s="108"/>
      <c r="G6" s="113"/>
      <c r="H6" s="114"/>
      <c r="I6" s="123"/>
      <c r="J6" s="90"/>
      <c r="K6" s="127"/>
      <c r="L6" s="131"/>
    </row>
    <row r="7" spans="1:14" ht="27.95" customHeight="1">
      <c r="A7" s="82"/>
      <c r="B7" s="90"/>
      <c r="C7" s="94"/>
      <c r="D7" s="94" t="s">
        <v>96</v>
      </c>
      <c r="E7" s="103" t="s">
        <v>64</v>
      </c>
      <c r="F7" s="108">
        <v>23</v>
      </c>
      <c r="G7" s="114"/>
      <c r="H7" s="114"/>
      <c r="I7" s="123"/>
      <c r="J7" s="113"/>
      <c r="K7" s="114"/>
      <c r="L7" s="131" t="s">
        <v>72</v>
      </c>
    </row>
    <row r="8" spans="1:14" ht="27.95" customHeight="1">
      <c r="A8" s="81"/>
      <c r="B8" s="89"/>
      <c r="C8" s="94"/>
      <c r="D8" s="94" t="s">
        <v>15</v>
      </c>
      <c r="E8" s="103" t="s">
        <v>64</v>
      </c>
      <c r="F8" s="108">
        <v>1</v>
      </c>
      <c r="G8" s="113"/>
      <c r="H8" s="114"/>
      <c r="I8" s="123"/>
      <c r="J8" s="126"/>
      <c r="K8" s="127"/>
      <c r="L8" s="131" t="s">
        <v>83</v>
      </c>
    </row>
    <row r="9" spans="1:14" ht="27.95" customHeight="1">
      <c r="A9" s="81"/>
      <c r="B9" s="89" t="s">
        <v>9</v>
      </c>
      <c r="C9" s="94" t="s">
        <v>108</v>
      </c>
      <c r="D9" s="94"/>
      <c r="E9" s="103" t="s">
        <v>20</v>
      </c>
      <c r="F9" s="108">
        <v>1</v>
      </c>
      <c r="G9" s="113"/>
      <c r="H9" s="114"/>
      <c r="I9" s="124"/>
      <c r="J9" s="113"/>
      <c r="K9" s="114"/>
      <c r="L9" s="131" t="s">
        <v>71</v>
      </c>
    </row>
    <row r="10" spans="1:14" ht="27.95" customHeight="1">
      <c r="A10" s="81"/>
      <c r="B10" s="89" t="s">
        <v>66</v>
      </c>
      <c r="C10" s="94" t="s">
        <v>109</v>
      </c>
      <c r="D10" s="94"/>
      <c r="E10" s="103" t="s">
        <v>67</v>
      </c>
      <c r="F10" s="108">
        <v>10</v>
      </c>
      <c r="G10" s="113"/>
      <c r="H10" s="114"/>
      <c r="I10" s="124"/>
      <c r="J10" s="113"/>
      <c r="K10" s="114"/>
      <c r="L10" s="132" t="s">
        <v>126</v>
      </c>
    </row>
    <row r="11" spans="1:14" ht="27.95" customHeight="1">
      <c r="A11" s="83" t="s">
        <v>51</v>
      </c>
      <c r="B11" s="89"/>
      <c r="C11" s="94"/>
      <c r="D11" s="94"/>
      <c r="E11" s="103" t="s">
        <v>20</v>
      </c>
      <c r="F11" s="108">
        <v>1</v>
      </c>
      <c r="G11" s="113"/>
      <c r="H11" s="114"/>
      <c r="I11" s="124"/>
      <c r="J11" s="113"/>
      <c r="K11" s="114"/>
      <c r="L11" s="131" t="s">
        <v>110</v>
      </c>
    </row>
    <row r="12" spans="1:14" ht="27.95" customHeight="1">
      <c r="A12" s="81"/>
      <c r="B12" s="89"/>
      <c r="C12" s="94"/>
      <c r="D12" s="99" t="s">
        <v>111</v>
      </c>
      <c r="E12" s="103" t="s">
        <v>53</v>
      </c>
      <c r="F12" s="109"/>
      <c r="G12" s="113"/>
      <c r="H12" s="114"/>
      <c r="I12" s="124"/>
      <c r="J12" s="113"/>
      <c r="K12" s="114"/>
      <c r="L12" s="133" t="s">
        <v>87</v>
      </c>
    </row>
    <row r="13" spans="1:14" ht="27.95" customHeight="1">
      <c r="A13" s="82"/>
      <c r="B13" s="89"/>
      <c r="C13" s="94"/>
      <c r="D13" s="99" t="s">
        <v>23</v>
      </c>
      <c r="E13" s="103" t="s">
        <v>53</v>
      </c>
      <c r="F13" s="110"/>
      <c r="G13" s="113"/>
      <c r="H13" s="114"/>
      <c r="I13" s="124"/>
      <c r="J13" s="113"/>
      <c r="K13" s="114"/>
      <c r="L13" s="133" t="s">
        <v>112</v>
      </c>
    </row>
    <row r="14" spans="1:14" ht="27.95" customHeight="1">
      <c r="A14" s="82"/>
      <c r="B14" s="89"/>
      <c r="C14" s="94" t="s">
        <v>57</v>
      </c>
      <c r="D14" s="99"/>
      <c r="E14" s="103" t="s">
        <v>20</v>
      </c>
      <c r="F14" s="108">
        <v>1</v>
      </c>
      <c r="G14" s="113"/>
      <c r="H14" s="114"/>
      <c r="I14" s="124"/>
      <c r="J14" s="113"/>
      <c r="K14" s="114"/>
      <c r="L14" s="132" t="s">
        <v>113</v>
      </c>
    </row>
    <row r="15" spans="1:14" ht="27.95" customHeight="1">
      <c r="A15" s="82"/>
      <c r="B15" s="89"/>
      <c r="C15" s="94" t="s">
        <v>114</v>
      </c>
      <c r="D15" s="99"/>
      <c r="E15" s="103" t="s">
        <v>20</v>
      </c>
      <c r="F15" s="108">
        <v>1</v>
      </c>
      <c r="G15" s="113"/>
      <c r="H15" s="114"/>
      <c r="I15" s="124"/>
      <c r="J15" s="113"/>
      <c r="K15" s="114"/>
      <c r="L15" s="132" t="s">
        <v>39</v>
      </c>
    </row>
    <row r="16" spans="1:14" ht="27.95" customHeight="1">
      <c r="A16" s="82"/>
      <c r="B16" s="89"/>
      <c r="C16" s="94"/>
      <c r="D16" s="99" t="s">
        <v>14</v>
      </c>
      <c r="E16" s="103" t="s">
        <v>53</v>
      </c>
      <c r="F16" s="109"/>
      <c r="G16" s="113"/>
      <c r="H16" s="114"/>
      <c r="I16" s="124"/>
      <c r="J16" s="113"/>
      <c r="K16" s="114"/>
      <c r="L16" s="133" t="s">
        <v>115</v>
      </c>
      <c r="N16" s="135">
        <f>H14+H15</f>
        <v>0</v>
      </c>
    </row>
    <row r="17" spans="1:15" ht="27.95" customHeight="1">
      <c r="A17" s="82"/>
      <c r="B17" s="89"/>
      <c r="C17" s="94"/>
      <c r="D17" s="99" t="s">
        <v>116</v>
      </c>
      <c r="E17" s="103" t="s">
        <v>53</v>
      </c>
      <c r="F17" s="109"/>
      <c r="G17" s="113"/>
      <c r="H17" s="114"/>
      <c r="I17" s="124"/>
      <c r="J17" s="113"/>
      <c r="K17" s="114"/>
      <c r="L17" s="132" t="s">
        <v>75</v>
      </c>
      <c r="N17" s="135"/>
    </row>
    <row r="18" spans="1:15" ht="27.95" customHeight="1">
      <c r="A18" s="83" t="s">
        <v>117</v>
      </c>
      <c r="B18" s="91"/>
      <c r="C18" s="95"/>
      <c r="D18" s="95"/>
      <c r="E18" s="103" t="s">
        <v>20</v>
      </c>
      <c r="F18" s="108">
        <v>1</v>
      </c>
      <c r="G18" s="113"/>
      <c r="H18" s="114"/>
      <c r="I18" s="123"/>
      <c r="J18" s="90"/>
      <c r="K18" s="127"/>
      <c r="L18" s="132" t="s">
        <v>101</v>
      </c>
      <c r="N18" s="136">
        <f>ROUNDDOWN(N16,-4)</f>
        <v>0</v>
      </c>
      <c r="O18" s="136">
        <f>H15</f>
        <v>0</v>
      </c>
    </row>
    <row r="19" spans="1:15" ht="27.95" customHeight="1">
      <c r="A19" s="84" t="s">
        <v>118</v>
      </c>
      <c r="B19" s="91"/>
      <c r="C19" s="95"/>
      <c r="D19" s="95"/>
      <c r="E19" s="103" t="s">
        <v>53</v>
      </c>
      <c r="F19" s="108">
        <v>10</v>
      </c>
      <c r="G19" s="113"/>
      <c r="H19" s="114"/>
      <c r="I19" s="123"/>
      <c r="J19" s="90"/>
      <c r="K19" s="127"/>
      <c r="L19" s="131" t="s">
        <v>99</v>
      </c>
      <c r="N19" s="136">
        <f>N16-N18</f>
        <v>0</v>
      </c>
      <c r="O19" s="136">
        <f>O18-N19</f>
        <v>0</v>
      </c>
    </row>
    <row r="20" spans="1:15" ht="27.95" customHeight="1">
      <c r="A20" s="85" t="s">
        <v>102</v>
      </c>
      <c r="B20" s="92"/>
      <c r="C20" s="96"/>
      <c r="D20" s="96"/>
      <c r="E20" s="104" t="s">
        <v>20</v>
      </c>
      <c r="F20" s="111">
        <v>1</v>
      </c>
      <c r="G20" s="115"/>
      <c r="H20" s="119"/>
      <c r="I20" s="125"/>
      <c r="J20" s="115"/>
      <c r="K20" s="119"/>
      <c r="L20" s="134" t="s">
        <v>119</v>
      </c>
      <c r="N20" s="76"/>
      <c r="O20" s="76"/>
    </row>
    <row r="44" ht="27.95" customHeight="1"/>
  </sheetData>
  <mergeCells count="9">
    <mergeCell ref="A1:L1"/>
    <mergeCell ref="F2:H2"/>
    <mergeCell ref="I2:K2"/>
    <mergeCell ref="A2:A3"/>
    <mergeCell ref="B2:B3"/>
    <mergeCell ref="C2:C3"/>
    <mergeCell ref="D2:D3"/>
    <mergeCell ref="E2:E3"/>
    <mergeCell ref="L2:L3"/>
  </mergeCells>
  <phoneticPr fontId="19"/>
  <printOptions horizontalCentered="1"/>
  <pageMargins left="0.39370078740157483" right="0.39370078740157483" top="0.8" bottom="0.65" header="0.51181102362204722" footer="0.4"/>
  <pageSetup paperSize="9" scale="76" fitToWidth="1" fitToHeight="1" orientation="landscape" usePrinterDefaults="1" r:id="rId1"/>
  <headerFooter alignWithMargins="0">
    <oddFooter>&amp;R&amp;"ＭＳ 明朝,標準"&amp;14魚　　沼　　市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L105"/>
  <sheetViews>
    <sheetView view="pageBreakPreview" zoomScaleSheetLayoutView="100" workbookViewId="0">
      <selection activeCell="C4" sqref="C4:D4"/>
    </sheetView>
  </sheetViews>
  <sheetFormatPr defaultRowHeight="27.95" customHeight="1"/>
  <cols>
    <col min="1" max="4" width="13.625" style="76" customWidth="1"/>
    <col min="5" max="5" width="5" style="76" customWidth="1"/>
    <col min="6" max="7" width="9.625" style="76" customWidth="1"/>
    <col min="8" max="8" width="11.625" style="76" customWidth="1"/>
    <col min="9" max="9" width="9.375" style="76" customWidth="1"/>
    <col min="10" max="10" width="9.625" style="76" customWidth="1"/>
    <col min="11" max="11" width="11.625" style="76" customWidth="1"/>
    <col min="12" max="12" width="40" style="76" customWidth="1"/>
    <col min="13" max="13" width="9" style="1" bestFit="1" customWidth="1"/>
    <col min="14" max="14" width="9.625" style="1" bestFit="1" customWidth="1"/>
    <col min="15" max="15" width="9" style="1" bestFit="1" customWidth="1"/>
    <col min="16" max="16384" width="9" style="1" customWidth="1"/>
  </cols>
  <sheetData>
    <row r="1" spans="1:12" ht="57" customHeight="1">
      <c r="A1" s="137" t="s">
        <v>54</v>
      </c>
      <c r="B1" s="145" t="s">
        <v>80</v>
      </c>
      <c r="C1" s="145"/>
      <c r="D1" s="145"/>
      <c r="E1" s="145"/>
      <c r="F1" s="145"/>
      <c r="G1" s="145"/>
      <c r="H1" s="145"/>
      <c r="I1" s="145"/>
      <c r="J1" s="145"/>
      <c r="K1" s="145"/>
      <c r="L1" s="180" t="s">
        <v>79</v>
      </c>
    </row>
    <row r="2" spans="1:12" ht="27.95" customHeight="1">
      <c r="A2" s="138" t="s">
        <v>36</v>
      </c>
      <c r="B2" s="146"/>
      <c r="C2" s="97" t="s">
        <v>35</v>
      </c>
      <c r="D2" s="154"/>
      <c r="E2" s="100" t="s">
        <v>24</v>
      </c>
      <c r="F2" s="105" t="s">
        <v>45</v>
      </c>
      <c r="G2" s="86"/>
      <c r="H2" s="116"/>
      <c r="I2" s="120" t="s">
        <v>29</v>
      </c>
      <c r="J2" s="86"/>
      <c r="K2" s="116"/>
      <c r="L2" s="128" t="s">
        <v>16</v>
      </c>
    </row>
    <row r="3" spans="1:12" ht="27.95" customHeight="1">
      <c r="A3" s="139"/>
      <c r="B3" s="147"/>
      <c r="C3" s="98"/>
      <c r="D3" s="155"/>
      <c r="E3" s="101"/>
      <c r="F3" s="106" t="s">
        <v>27</v>
      </c>
      <c r="G3" s="87" t="s">
        <v>48</v>
      </c>
      <c r="H3" s="117" t="s">
        <v>50</v>
      </c>
      <c r="I3" s="121" t="s">
        <v>27</v>
      </c>
      <c r="J3" s="87" t="s">
        <v>48</v>
      </c>
      <c r="K3" s="117" t="s">
        <v>50</v>
      </c>
      <c r="L3" s="129"/>
    </row>
    <row r="4" spans="1:12" ht="27" customHeight="1">
      <c r="A4" s="140" t="s">
        <v>12</v>
      </c>
      <c r="B4" s="148"/>
      <c r="C4" s="152"/>
      <c r="D4" s="156"/>
      <c r="E4" s="102" t="s">
        <v>59</v>
      </c>
      <c r="F4" s="107"/>
      <c r="G4" s="168"/>
      <c r="H4" s="172"/>
      <c r="I4" s="122"/>
      <c r="J4" s="112"/>
      <c r="K4" s="118"/>
      <c r="L4" s="181" t="s">
        <v>89</v>
      </c>
    </row>
    <row r="5" spans="1:12" ht="24.75" customHeight="1">
      <c r="A5" s="83" t="s">
        <v>46</v>
      </c>
      <c r="B5" s="149"/>
      <c r="C5" s="95"/>
      <c r="D5" s="157"/>
      <c r="E5" s="103" t="s">
        <v>59</v>
      </c>
      <c r="F5" s="163"/>
      <c r="G5" s="113"/>
      <c r="H5" s="173"/>
      <c r="I5" s="123"/>
      <c r="J5" s="90"/>
      <c r="K5" s="127"/>
      <c r="L5" s="132" t="s">
        <v>90</v>
      </c>
    </row>
    <row r="6" spans="1:12" ht="25.5" customHeight="1">
      <c r="A6" s="83" t="s">
        <v>60</v>
      </c>
      <c r="B6" s="149"/>
      <c r="C6" s="95"/>
      <c r="D6" s="157"/>
      <c r="E6" s="103" t="s">
        <v>59</v>
      </c>
      <c r="F6" s="163"/>
      <c r="G6" s="113"/>
      <c r="H6" s="173"/>
      <c r="I6" s="123"/>
      <c r="J6" s="90"/>
      <c r="K6" s="127"/>
      <c r="L6" s="132" t="s">
        <v>91</v>
      </c>
    </row>
    <row r="7" spans="1:12" ht="27.75" customHeight="1">
      <c r="A7" s="83" t="s">
        <v>43</v>
      </c>
      <c r="B7" s="149"/>
      <c r="C7" s="95" t="s">
        <v>7</v>
      </c>
      <c r="D7" s="157"/>
      <c r="E7" s="103" t="s">
        <v>63</v>
      </c>
      <c r="F7" s="108"/>
      <c r="G7" s="113"/>
      <c r="H7" s="173"/>
      <c r="I7" s="123"/>
      <c r="J7" s="90"/>
      <c r="K7" s="127"/>
      <c r="L7" s="182" t="s">
        <v>123</v>
      </c>
    </row>
    <row r="8" spans="1:12" ht="27.75" customHeight="1">
      <c r="A8" s="83" t="s">
        <v>55</v>
      </c>
      <c r="B8" s="149"/>
      <c r="C8" s="95" t="s">
        <v>49</v>
      </c>
      <c r="D8" s="157"/>
      <c r="E8" s="103" t="s">
        <v>63</v>
      </c>
      <c r="F8" s="108"/>
      <c r="G8" s="113"/>
      <c r="H8" s="173"/>
      <c r="I8" s="123"/>
      <c r="J8" s="179"/>
      <c r="K8" s="114"/>
      <c r="L8" s="182" t="s">
        <v>124</v>
      </c>
    </row>
    <row r="9" spans="1:12" ht="30" customHeight="1">
      <c r="A9" s="83" t="str">
        <v>止水材</v>
      </c>
      <c r="B9" s="149"/>
      <c r="C9" s="95" t="s">
        <v>85</v>
      </c>
      <c r="D9" s="157"/>
      <c r="E9" s="103" t="s">
        <v>25</v>
      </c>
      <c r="F9" s="108">
        <f>ROUNDUP((1.88*5.23*4.5),1)</f>
        <v>44.3</v>
      </c>
      <c r="G9" s="113"/>
      <c r="H9" s="173"/>
      <c r="I9" s="123"/>
      <c r="J9" s="113"/>
      <c r="K9" s="114"/>
      <c r="L9" s="183" t="s">
        <v>92</v>
      </c>
    </row>
    <row r="10" spans="1:12" ht="27.95" customHeight="1">
      <c r="A10" s="83" t="s">
        <v>6</v>
      </c>
      <c r="B10" s="149"/>
      <c r="C10" s="95"/>
      <c r="D10" s="157"/>
      <c r="E10" s="103" t="s">
        <v>20</v>
      </c>
      <c r="F10" s="164">
        <v>1</v>
      </c>
      <c r="G10" s="113"/>
      <c r="H10" s="114"/>
      <c r="I10" s="176"/>
      <c r="J10" s="113"/>
      <c r="K10" s="114"/>
      <c r="L10" s="182" t="s">
        <v>93</v>
      </c>
    </row>
    <row r="11" spans="1:12" ht="27.95" customHeight="1">
      <c r="A11" s="83"/>
      <c r="B11" s="149"/>
      <c r="C11" s="95"/>
      <c r="D11" s="157"/>
      <c r="E11" s="103"/>
      <c r="F11" s="108"/>
      <c r="G11" s="113"/>
      <c r="H11" s="173"/>
      <c r="I11" s="123"/>
      <c r="J11" s="90"/>
      <c r="K11" s="127"/>
      <c r="L11" s="131"/>
    </row>
    <row r="12" spans="1:12" ht="27.95" customHeight="1">
      <c r="A12" s="83"/>
      <c r="B12" s="149"/>
      <c r="C12" s="95"/>
      <c r="D12" s="157"/>
      <c r="E12" s="103"/>
      <c r="F12" s="108"/>
      <c r="G12" s="113"/>
      <c r="H12" s="114"/>
      <c r="I12" s="123"/>
      <c r="J12" s="126"/>
      <c r="K12" s="127"/>
      <c r="L12" s="131"/>
    </row>
    <row r="13" spans="1:12" ht="27.95" customHeight="1">
      <c r="A13" s="83"/>
      <c r="B13" s="149"/>
      <c r="C13" s="95"/>
      <c r="D13" s="157"/>
      <c r="E13" s="103"/>
      <c r="F13" s="108"/>
      <c r="G13" s="113"/>
      <c r="H13" s="114"/>
      <c r="I13" s="124"/>
      <c r="J13" s="113"/>
      <c r="K13" s="114"/>
      <c r="L13" s="131"/>
    </row>
    <row r="14" spans="1:12" ht="27.95" customHeight="1">
      <c r="A14" s="83"/>
      <c r="B14" s="149"/>
      <c r="C14" s="95"/>
      <c r="D14" s="157"/>
      <c r="E14" s="103"/>
      <c r="F14" s="110"/>
      <c r="G14" s="113"/>
      <c r="H14" s="114"/>
      <c r="I14" s="124"/>
      <c r="J14" s="113"/>
      <c r="K14" s="114"/>
      <c r="L14" s="132"/>
    </row>
    <row r="15" spans="1:12" ht="27.95" customHeight="1">
      <c r="A15" s="83"/>
      <c r="B15" s="149"/>
      <c r="C15" s="95"/>
      <c r="D15" s="157"/>
      <c r="E15" s="103"/>
      <c r="F15" s="108"/>
      <c r="G15" s="113"/>
      <c r="H15" s="114"/>
      <c r="I15" s="124"/>
      <c r="J15" s="113"/>
      <c r="K15" s="114"/>
      <c r="L15" s="131"/>
    </row>
    <row r="16" spans="1:12" ht="27.95" customHeight="1">
      <c r="A16" s="83"/>
      <c r="B16" s="149"/>
      <c r="C16" s="95"/>
      <c r="D16" s="157"/>
      <c r="E16" s="103"/>
      <c r="F16" s="108"/>
      <c r="G16" s="113"/>
      <c r="H16" s="114"/>
      <c r="I16" s="124"/>
      <c r="J16" s="113"/>
      <c r="K16" s="114"/>
      <c r="L16" s="131"/>
    </row>
    <row r="17" spans="1:12" ht="27.95" customHeight="1">
      <c r="A17" s="83"/>
      <c r="B17" s="149"/>
      <c r="C17" s="95"/>
      <c r="D17" s="157"/>
      <c r="E17" s="103"/>
      <c r="F17" s="110"/>
      <c r="G17" s="113"/>
      <c r="H17" s="114"/>
      <c r="I17" s="176"/>
      <c r="J17" s="113"/>
      <c r="K17" s="114"/>
      <c r="L17" s="131"/>
    </row>
    <row r="18" spans="1:12" ht="27.95" customHeight="1">
      <c r="A18" s="83"/>
      <c r="B18" s="149"/>
      <c r="C18" s="95"/>
      <c r="D18" s="157"/>
      <c r="E18" s="103"/>
      <c r="F18" s="165"/>
      <c r="G18" s="113"/>
      <c r="H18" s="114"/>
      <c r="I18" s="176"/>
      <c r="J18" s="113"/>
      <c r="K18" s="114"/>
      <c r="L18" s="131"/>
    </row>
    <row r="19" spans="1:12" ht="27.95" customHeight="1">
      <c r="A19" s="83"/>
      <c r="B19" s="149"/>
      <c r="C19" s="95"/>
      <c r="D19" s="157"/>
      <c r="E19" s="160"/>
      <c r="F19" s="166"/>
      <c r="G19" s="113"/>
      <c r="H19" s="114"/>
      <c r="I19" s="176"/>
      <c r="J19" s="113"/>
      <c r="K19" s="114"/>
      <c r="L19" s="132"/>
    </row>
    <row r="20" spans="1:12" ht="27.95" customHeight="1">
      <c r="A20" s="141"/>
      <c r="B20" s="150"/>
      <c r="C20" s="153"/>
      <c r="D20" s="158"/>
      <c r="E20" s="160" t="s">
        <v>64</v>
      </c>
      <c r="F20" s="166">
        <v>4.5</v>
      </c>
      <c r="G20" s="169"/>
      <c r="H20" s="173"/>
      <c r="I20" s="176"/>
      <c r="J20" s="113"/>
      <c r="K20" s="114"/>
      <c r="L20" s="131" t="s">
        <v>88</v>
      </c>
    </row>
    <row r="21" spans="1:12" ht="27.95" customHeight="1">
      <c r="A21" s="142"/>
      <c r="B21" s="151"/>
      <c r="C21" s="96"/>
      <c r="D21" s="159"/>
      <c r="E21" s="104" t="s">
        <v>64</v>
      </c>
      <c r="F21" s="111">
        <v>1</v>
      </c>
      <c r="G21" s="115"/>
      <c r="H21" s="119"/>
      <c r="I21" s="177"/>
      <c r="J21" s="115"/>
      <c r="K21" s="119"/>
      <c r="L21" s="134"/>
    </row>
    <row r="22" spans="1:12" ht="53.25" customHeight="1">
      <c r="A22" s="143" t="s">
        <v>70</v>
      </c>
      <c r="B22" s="77" t="s">
        <v>5</v>
      </c>
      <c r="C22" s="77"/>
      <c r="D22" s="77"/>
      <c r="E22" s="77"/>
      <c r="F22" s="77"/>
      <c r="G22" s="77"/>
      <c r="H22" s="77"/>
      <c r="I22" s="77"/>
      <c r="J22" s="77"/>
      <c r="K22" s="77"/>
      <c r="L22" s="180" t="s">
        <v>79</v>
      </c>
    </row>
    <row r="23" spans="1:12" ht="27.95" customHeight="1">
      <c r="A23" s="138" t="s">
        <v>36</v>
      </c>
      <c r="B23" s="146"/>
      <c r="C23" s="97" t="s">
        <v>35</v>
      </c>
      <c r="D23" s="154"/>
      <c r="E23" s="161" t="s">
        <v>24</v>
      </c>
      <c r="F23" s="167" t="s">
        <v>45</v>
      </c>
      <c r="G23" s="170"/>
      <c r="H23" s="174"/>
      <c r="I23" s="167" t="s">
        <v>29</v>
      </c>
      <c r="J23" s="170"/>
      <c r="K23" s="174"/>
      <c r="L23" s="128" t="s">
        <v>16</v>
      </c>
    </row>
    <row r="24" spans="1:12" ht="27.95" customHeight="1">
      <c r="A24" s="139"/>
      <c r="B24" s="147"/>
      <c r="C24" s="98"/>
      <c r="D24" s="155"/>
      <c r="E24" s="162"/>
      <c r="F24" s="106" t="s">
        <v>27</v>
      </c>
      <c r="G24" s="87" t="s">
        <v>48</v>
      </c>
      <c r="H24" s="117" t="s">
        <v>50</v>
      </c>
      <c r="I24" s="121" t="s">
        <v>27</v>
      </c>
      <c r="J24" s="87" t="s">
        <v>48</v>
      </c>
      <c r="K24" s="117" t="s">
        <v>50</v>
      </c>
      <c r="L24" s="129"/>
    </row>
    <row r="25" spans="1:12" ht="30" customHeight="1">
      <c r="A25" s="140" t="s">
        <v>12</v>
      </c>
      <c r="B25" s="148"/>
      <c r="C25" s="152"/>
      <c r="D25" s="156"/>
      <c r="E25" s="102" t="s">
        <v>59</v>
      </c>
      <c r="F25" s="107"/>
      <c r="G25" s="168"/>
      <c r="H25" s="172"/>
      <c r="I25" s="122"/>
      <c r="J25" s="112"/>
      <c r="K25" s="118"/>
      <c r="L25" s="181" t="s">
        <v>89</v>
      </c>
    </row>
    <row r="26" spans="1:12" ht="24.75" customHeight="1">
      <c r="A26" s="83" t="s">
        <v>46</v>
      </c>
      <c r="B26" s="149"/>
      <c r="C26" s="95"/>
      <c r="D26" s="157"/>
      <c r="E26" s="103" t="s">
        <v>59</v>
      </c>
      <c r="F26" s="163"/>
      <c r="G26" s="113"/>
      <c r="H26" s="173"/>
      <c r="I26" s="123"/>
      <c r="J26" s="90"/>
      <c r="K26" s="127"/>
      <c r="L26" s="132" t="s">
        <v>90</v>
      </c>
    </row>
    <row r="27" spans="1:12" ht="25.5" customHeight="1">
      <c r="A27" s="83" t="s">
        <v>60</v>
      </c>
      <c r="B27" s="149"/>
      <c r="C27" s="95"/>
      <c r="D27" s="157"/>
      <c r="E27" s="103" t="s">
        <v>59</v>
      </c>
      <c r="F27" s="163"/>
      <c r="G27" s="113"/>
      <c r="H27" s="173"/>
      <c r="I27" s="123"/>
      <c r="J27" s="90"/>
      <c r="K27" s="127"/>
      <c r="L27" s="132" t="s">
        <v>91</v>
      </c>
    </row>
    <row r="28" spans="1:12" ht="27.95" customHeight="1">
      <c r="A28" s="83" t="s">
        <v>61</v>
      </c>
      <c r="B28" s="149"/>
      <c r="C28" s="95" t="s">
        <v>7</v>
      </c>
      <c r="D28" s="157"/>
      <c r="E28" s="103" t="s">
        <v>63</v>
      </c>
      <c r="F28" s="108"/>
      <c r="G28" s="113"/>
      <c r="H28" s="173"/>
      <c r="I28" s="123"/>
      <c r="J28" s="90"/>
      <c r="K28" s="127"/>
      <c r="L28" s="182" t="s">
        <v>123</v>
      </c>
    </row>
    <row r="29" spans="1:12" ht="27.95" customHeight="1">
      <c r="A29" s="83" t="s">
        <v>55</v>
      </c>
      <c r="B29" s="149"/>
      <c r="C29" s="95" t="s">
        <v>49</v>
      </c>
      <c r="D29" s="157"/>
      <c r="E29" s="103" t="s">
        <v>63</v>
      </c>
      <c r="F29" s="108"/>
      <c r="G29" s="113"/>
      <c r="H29" s="173"/>
      <c r="I29" s="123"/>
      <c r="J29" s="179"/>
      <c r="K29" s="114"/>
      <c r="L29" s="182" t="s">
        <v>124</v>
      </c>
    </row>
    <row r="30" spans="1:12" ht="27.95" customHeight="1">
      <c r="A30" s="83" t="str">
        <v>止水材</v>
      </c>
      <c r="B30" s="149"/>
      <c r="C30" s="95" t="s">
        <v>82</v>
      </c>
      <c r="D30" s="157"/>
      <c r="E30" s="103" t="s">
        <v>25</v>
      </c>
      <c r="F30" s="108">
        <f>ROUNDUP((2.83*5.23*4.5),1)</f>
        <v>66.7</v>
      </c>
      <c r="G30" s="113"/>
      <c r="H30" s="173"/>
      <c r="I30" s="123"/>
      <c r="J30" s="113"/>
      <c r="K30" s="114"/>
      <c r="L30" s="183" t="s">
        <v>92</v>
      </c>
    </row>
    <row r="31" spans="1:12" ht="27.95" customHeight="1">
      <c r="A31" s="83" t="s">
        <v>6</v>
      </c>
      <c r="B31" s="149"/>
      <c r="C31" s="95"/>
      <c r="D31" s="157"/>
      <c r="E31" s="103" t="s">
        <v>20</v>
      </c>
      <c r="F31" s="164">
        <v>1</v>
      </c>
      <c r="G31" s="113"/>
      <c r="H31" s="114"/>
      <c r="I31" s="176"/>
      <c r="J31" s="113"/>
      <c r="K31" s="114"/>
      <c r="L31" s="182" t="s">
        <v>93</v>
      </c>
    </row>
    <row r="32" spans="1:12" ht="27.95" customHeight="1">
      <c r="A32" s="83"/>
      <c r="B32" s="149"/>
      <c r="C32" s="95"/>
      <c r="D32" s="157"/>
      <c r="E32" s="103"/>
      <c r="F32" s="108"/>
      <c r="G32" s="113"/>
      <c r="H32" s="114"/>
      <c r="I32" s="123"/>
      <c r="J32" s="90"/>
      <c r="K32" s="127"/>
      <c r="L32" s="182"/>
    </row>
    <row r="33" spans="1:12" ht="27.95" customHeight="1">
      <c r="A33" s="83"/>
      <c r="B33" s="149"/>
      <c r="C33" s="95"/>
      <c r="D33" s="157"/>
      <c r="E33" s="103"/>
      <c r="F33" s="108"/>
      <c r="G33" s="113"/>
      <c r="H33" s="114"/>
      <c r="I33" s="123"/>
      <c r="J33" s="126"/>
      <c r="K33" s="127"/>
      <c r="L33" s="131"/>
    </row>
    <row r="34" spans="1:12" ht="27.95" customHeight="1">
      <c r="A34" s="83"/>
      <c r="B34" s="149"/>
      <c r="C34" s="95"/>
      <c r="D34" s="157"/>
      <c r="E34" s="103"/>
      <c r="F34" s="108"/>
      <c r="G34" s="113"/>
      <c r="H34" s="114"/>
      <c r="I34" s="124"/>
      <c r="J34" s="113"/>
      <c r="K34" s="114"/>
      <c r="L34" s="131"/>
    </row>
    <row r="35" spans="1:12" ht="27.95" customHeight="1">
      <c r="A35" s="83"/>
      <c r="B35" s="149"/>
      <c r="C35" s="95"/>
      <c r="D35" s="157"/>
      <c r="E35" s="103"/>
      <c r="F35" s="110"/>
      <c r="G35" s="113"/>
      <c r="H35" s="114"/>
      <c r="I35" s="124"/>
      <c r="J35" s="113"/>
      <c r="K35" s="114"/>
      <c r="L35" s="132"/>
    </row>
    <row r="36" spans="1:12" ht="27.95" customHeight="1">
      <c r="A36" s="83"/>
      <c r="B36" s="149"/>
      <c r="C36" s="95"/>
      <c r="D36" s="157"/>
      <c r="E36" s="103"/>
      <c r="F36" s="108"/>
      <c r="G36" s="113"/>
      <c r="H36" s="114"/>
      <c r="I36" s="124"/>
      <c r="J36" s="113"/>
      <c r="K36" s="114"/>
      <c r="L36" s="131"/>
    </row>
    <row r="37" spans="1:12" ht="27.95" customHeight="1">
      <c r="A37" s="83"/>
      <c r="B37" s="149"/>
      <c r="C37" s="95"/>
      <c r="D37" s="157"/>
      <c r="E37" s="103"/>
      <c r="F37" s="108"/>
      <c r="G37" s="113"/>
      <c r="H37" s="114"/>
      <c r="I37" s="124"/>
      <c r="J37" s="113"/>
      <c r="K37" s="114"/>
      <c r="L37" s="131"/>
    </row>
    <row r="38" spans="1:12" ht="27.95" customHeight="1">
      <c r="A38" s="83"/>
      <c r="B38" s="149"/>
      <c r="C38" s="95"/>
      <c r="D38" s="157"/>
      <c r="E38" s="103"/>
      <c r="F38" s="110"/>
      <c r="G38" s="113"/>
      <c r="H38" s="114"/>
      <c r="I38" s="176"/>
      <c r="J38" s="113"/>
      <c r="K38" s="114"/>
      <c r="L38" s="131"/>
    </row>
    <row r="39" spans="1:12" ht="27.95" customHeight="1">
      <c r="A39" s="83"/>
      <c r="B39" s="149"/>
      <c r="C39" s="95"/>
      <c r="D39" s="157"/>
      <c r="E39" s="103"/>
      <c r="F39" s="165"/>
      <c r="G39" s="113"/>
      <c r="H39" s="114"/>
      <c r="I39" s="176"/>
      <c r="J39" s="113"/>
      <c r="K39" s="114"/>
      <c r="L39" s="131"/>
    </row>
    <row r="40" spans="1:12" ht="27.95" customHeight="1">
      <c r="A40" s="83"/>
      <c r="B40" s="149"/>
      <c r="C40" s="95"/>
      <c r="D40" s="157"/>
      <c r="E40" s="160"/>
      <c r="F40" s="166"/>
      <c r="G40" s="113"/>
      <c r="H40" s="114"/>
      <c r="I40" s="176"/>
      <c r="J40" s="113"/>
      <c r="K40" s="114"/>
      <c r="L40" s="132"/>
    </row>
    <row r="41" spans="1:12" ht="27.95" customHeight="1">
      <c r="A41" s="141"/>
      <c r="B41" s="150"/>
      <c r="C41" s="153"/>
      <c r="D41" s="158"/>
      <c r="E41" s="160" t="s">
        <v>64</v>
      </c>
      <c r="F41" s="166">
        <v>4.5</v>
      </c>
      <c r="G41" s="169"/>
      <c r="H41" s="173"/>
      <c r="I41" s="176"/>
      <c r="J41" s="113"/>
      <c r="K41" s="114"/>
      <c r="L41" s="131" t="s">
        <v>88</v>
      </c>
    </row>
    <row r="42" spans="1:12" ht="27.95" customHeight="1">
      <c r="A42" s="141"/>
      <c r="B42" s="150"/>
      <c r="C42" s="95"/>
      <c r="D42" s="157"/>
      <c r="E42" s="160" t="s">
        <v>64</v>
      </c>
      <c r="F42" s="166">
        <v>1</v>
      </c>
      <c r="G42" s="169"/>
      <c r="H42" s="175"/>
      <c r="I42" s="178"/>
      <c r="J42" s="169"/>
      <c r="K42" s="175"/>
      <c r="L42" s="184"/>
    </row>
    <row r="43" spans="1:12" ht="27.95" customHeight="1">
      <c r="A43" s="142"/>
      <c r="B43" s="151"/>
      <c r="C43" s="96"/>
      <c r="D43" s="159"/>
      <c r="E43" s="104"/>
      <c r="F43" s="111"/>
      <c r="G43" s="115"/>
      <c r="H43" s="119"/>
      <c r="I43" s="177"/>
      <c r="J43" s="115"/>
      <c r="K43" s="119"/>
      <c r="L43" s="134"/>
    </row>
    <row r="44" spans="1:12" ht="45" customHeight="1">
      <c r="A44" s="143" t="s">
        <v>120</v>
      </c>
      <c r="B44" s="77" t="s">
        <v>74</v>
      </c>
      <c r="C44" s="77"/>
      <c r="D44" s="77"/>
      <c r="E44" s="77"/>
      <c r="F44" s="77"/>
      <c r="G44" s="77"/>
      <c r="H44" s="77"/>
      <c r="I44" s="77"/>
      <c r="J44" s="77"/>
      <c r="K44" s="77"/>
      <c r="L44" s="185" t="s">
        <v>34</v>
      </c>
    </row>
    <row r="45" spans="1:12" ht="27.95" customHeight="1">
      <c r="A45" s="138" t="s">
        <v>36</v>
      </c>
      <c r="B45" s="146"/>
      <c r="C45" s="97" t="s">
        <v>35</v>
      </c>
      <c r="D45" s="154"/>
      <c r="E45" s="100" t="s">
        <v>24</v>
      </c>
      <c r="F45" s="105" t="s">
        <v>45</v>
      </c>
      <c r="G45" s="86"/>
      <c r="H45" s="116"/>
      <c r="I45" s="120" t="s">
        <v>29</v>
      </c>
      <c r="J45" s="86"/>
      <c r="K45" s="116"/>
      <c r="L45" s="128" t="s">
        <v>16</v>
      </c>
    </row>
    <row r="46" spans="1:12" ht="27.95" customHeight="1">
      <c r="A46" s="139"/>
      <c r="B46" s="147"/>
      <c r="C46" s="98"/>
      <c r="D46" s="155"/>
      <c r="E46" s="101"/>
      <c r="F46" s="106" t="s">
        <v>27</v>
      </c>
      <c r="G46" s="87" t="s">
        <v>48</v>
      </c>
      <c r="H46" s="117" t="s">
        <v>50</v>
      </c>
      <c r="I46" s="121" t="s">
        <v>27</v>
      </c>
      <c r="J46" s="87" t="s">
        <v>48</v>
      </c>
      <c r="K46" s="117" t="s">
        <v>50</v>
      </c>
      <c r="L46" s="129"/>
    </row>
    <row r="47" spans="1:12" ht="38.25" customHeight="1">
      <c r="A47" s="140" t="s">
        <v>76</v>
      </c>
      <c r="B47" s="148"/>
      <c r="C47" s="152" t="s">
        <v>84</v>
      </c>
      <c r="D47" s="156"/>
      <c r="E47" s="102" t="s">
        <v>73</v>
      </c>
      <c r="F47" s="165">
        <v>0.13</v>
      </c>
      <c r="G47" s="168"/>
      <c r="H47" s="118"/>
      <c r="I47" s="122"/>
      <c r="J47" s="112"/>
      <c r="K47" s="118"/>
      <c r="L47" s="182" t="s">
        <v>125</v>
      </c>
    </row>
    <row r="48" spans="1:12" ht="39" customHeight="1">
      <c r="A48" s="144" t="s">
        <v>77</v>
      </c>
      <c r="B48" s="149"/>
      <c r="C48" s="95"/>
      <c r="D48" s="157"/>
      <c r="E48" s="103" t="s">
        <v>78</v>
      </c>
      <c r="F48" s="163">
        <v>0.3</v>
      </c>
      <c r="G48" s="113"/>
      <c r="H48" s="114"/>
      <c r="I48" s="123"/>
      <c r="J48" s="90"/>
      <c r="K48" s="127"/>
      <c r="L48" s="182" t="s">
        <v>94</v>
      </c>
    </row>
    <row r="49" spans="1:12" ht="33" customHeight="1">
      <c r="A49" s="83"/>
      <c r="B49" s="149"/>
      <c r="C49" s="95"/>
      <c r="D49" s="157"/>
      <c r="E49" s="103"/>
      <c r="F49" s="108"/>
      <c r="G49" s="113"/>
      <c r="H49" s="114"/>
      <c r="I49" s="123"/>
      <c r="J49" s="90"/>
      <c r="K49" s="127"/>
      <c r="L49" s="182"/>
    </row>
    <row r="50" spans="1:12" ht="36" customHeight="1">
      <c r="A50" s="83"/>
      <c r="B50" s="149"/>
      <c r="C50" s="95"/>
      <c r="D50" s="157"/>
      <c r="E50" s="103"/>
      <c r="F50" s="109"/>
      <c r="G50" s="113"/>
      <c r="H50" s="114"/>
      <c r="I50" s="123"/>
      <c r="J50" s="90"/>
      <c r="K50" s="127"/>
      <c r="L50" s="182"/>
    </row>
    <row r="51" spans="1:12" ht="27.95" customHeight="1">
      <c r="A51" s="83"/>
      <c r="B51" s="149"/>
      <c r="C51" s="95"/>
      <c r="D51" s="157"/>
      <c r="E51" s="103"/>
      <c r="F51" s="108"/>
      <c r="G51" s="113"/>
      <c r="H51" s="114"/>
      <c r="I51" s="123"/>
      <c r="J51" s="90"/>
      <c r="K51" s="127"/>
      <c r="L51" s="182"/>
    </row>
    <row r="52" spans="1:12" ht="27.95" customHeight="1">
      <c r="A52" s="83"/>
      <c r="B52" s="149"/>
      <c r="C52" s="95"/>
      <c r="D52" s="157"/>
      <c r="E52" s="103"/>
      <c r="F52" s="108"/>
      <c r="G52" s="113"/>
      <c r="H52" s="173"/>
      <c r="I52" s="123"/>
      <c r="J52" s="90"/>
      <c r="K52" s="127"/>
      <c r="L52" s="182"/>
    </row>
    <row r="53" spans="1:12" ht="27.95" customHeight="1">
      <c r="A53" s="83"/>
      <c r="B53" s="149"/>
      <c r="C53" s="95"/>
      <c r="D53" s="157"/>
      <c r="E53" s="103"/>
      <c r="F53" s="108"/>
      <c r="G53" s="113"/>
      <c r="H53" s="114"/>
      <c r="I53" s="123"/>
      <c r="J53" s="90"/>
      <c r="K53" s="127"/>
      <c r="L53" s="182"/>
    </row>
    <row r="54" spans="1:12" ht="27.95" customHeight="1">
      <c r="A54" s="83"/>
      <c r="B54" s="149"/>
      <c r="C54" s="95"/>
      <c r="D54" s="157"/>
      <c r="E54" s="103"/>
      <c r="F54" s="108"/>
      <c r="G54" s="113"/>
      <c r="H54" s="114"/>
      <c r="I54" s="123"/>
      <c r="J54" s="90"/>
      <c r="K54" s="127"/>
      <c r="L54" s="182"/>
    </row>
    <row r="55" spans="1:12" ht="27.95" customHeight="1">
      <c r="A55" s="83"/>
      <c r="B55" s="149"/>
      <c r="C55" s="95"/>
      <c r="D55" s="157"/>
      <c r="E55" s="103"/>
      <c r="F55" s="108"/>
      <c r="G55" s="113"/>
      <c r="H55" s="114"/>
      <c r="I55" s="123"/>
      <c r="J55" s="90"/>
      <c r="K55" s="127"/>
      <c r="L55" s="182"/>
    </row>
    <row r="56" spans="1:12" ht="27.95" customHeight="1">
      <c r="A56" s="83"/>
      <c r="B56" s="149"/>
      <c r="C56" s="95"/>
      <c r="D56" s="157"/>
      <c r="E56" s="103"/>
      <c r="F56" s="108"/>
      <c r="G56" s="113"/>
      <c r="H56" s="114"/>
      <c r="I56" s="123"/>
      <c r="J56" s="90"/>
      <c r="K56" s="127"/>
      <c r="L56" s="182"/>
    </row>
    <row r="57" spans="1:12" ht="27.95" customHeight="1">
      <c r="A57" s="83"/>
      <c r="B57" s="149"/>
      <c r="C57" s="95"/>
      <c r="D57" s="157"/>
      <c r="E57" s="103"/>
      <c r="F57" s="110"/>
      <c r="G57" s="113"/>
      <c r="H57" s="114"/>
      <c r="I57" s="124"/>
      <c r="J57" s="113"/>
      <c r="K57" s="114"/>
      <c r="L57" s="132"/>
    </row>
    <row r="58" spans="1:12" ht="27.95" customHeight="1">
      <c r="A58" s="83"/>
      <c r="B58" s="149"/>
      <c r="C58" s="95"/>
      <c r="D58" s="157"/>
      <c r="E58" s="103"/>
      <c r="F58" s="108"/>
      <c r="G58" s="113"/>
      <c r="H58" s="114"/>
      <c r="I58" s="124"/>
      <c r="J58" s="113"/>
      <c r="K58" s="114"/>
      <c r="L58" s="131"/>
    </row>
    <row r="59" spans="1:12" ht="27.95" customHeight="1">
      <c r="A59" s="83"/>
      <c r="B59" s="149"/>
      <c r="C59" s="95"/>
      <c r="D59" s="157"/>
      <c r="E59" s="103"/>
      <c r="F59" s="108"/>
      <c r="G59" s="113"/>
      <c r="H59" s="114"/>
      <c r="I59" s="124"/>
      <c r="J59" s="113"/>
      <c r="K59" s="114"/>
      <c r="L59" s="131"/>
    </row>
    <row r="60" spans="1:12" ht="27.95" customHeight="1">
      <c r="A60" s="83"/>
      <c r="B60" s="149"/>
      <c r="C60" s="95"/>
      <c r="D60" s="157"/>
      <c r="E60" s="103"/>
      <c r="F60" s="110"/>
      <c r="G60" s="113"/>
      <c r="H60" s="114"/>
      <c r="I60" s="176"/>
      <c r="J60" s="113"/>
      <c r="K60" s="114"/>
      <c r="L60" s="131"/>
    </row>
    <row r="61" spans="1:12" ht="27.95" customHeight="1">
      <c r="A61" s="83"/>
      <c r="B61" s="149"/>
      <c r="C61" s="95"/>
      <c r="D61" s="157"/>
      <c r="E61" s="103"/>
      <c r="F61" s="165"/>
      <c r="G61" s="113"/>
      <c r="H61" s="114"/>
      <c r="I61" s="176"/>
      <c r="J61" s="113"/>
      <c r="K61" s="114"/>
      <c r="L61" s="131"/>
    </row>
    <row r="62" spans="1:12" ht="27.95" customHeight="1">
      <c r="A62" s="83"/>
      <c r="B62" s="149"/>
      <c r="C62" s="95"/>
      <c r="D62" s="157"/>
      <c r="E62" s="160"/>
      <c r="F62" s="166"/>
      <c r="G62" s="113"/>
      <c r="H62" s="114"/>
      <c r="I62" s="176"/>
      <c r="J62" s="113"/>
      <c r="K62" s="114"/>
      <c r="L62" s="132"/>
    </row>
    <row r="63" spans="1:12" ht="27.95" customHeight="1">
      <c r="A63" s="141" t="s">
        <v>58</v>
      </c>
      <c r="B63" s="150"/>
      <c r="C63" s="153"/>
      <c r="D63" s="158"/>
      <c r="E63" s="160"/>
      <c r="F63" s="166">
        <v>1</v>
      </c>
      <c r="G63" s="169"/>
      <c r="H63" s="173"/>
      <c r="I63" s="176"/>
      <c r="J63" s="113"/>
      <c r="K63" s="114"/>
      <c r="L63" s="131"/>
    </row>
    <row r="64" spans="1:12" ht="27.95" customHeight="1">
      <c r="A64" s="142"/>
      <c r="B64" s="151"/>
      <c r="C64" s="96"/>
      <c r="D64" s="159"/>
      <c r="E64" s="104"/>
      <c r="F64" s="111"/>
      <c r="G64" s="115"/>
      <c r="H64" s="119"/>
      <c r="I64" s="177"/>
      <c r="J64" s="115"/>
      <c r="K64" s="119"/>
      <c r="L64" s="134"/>
    </row>
    <row r="65" spans="1:12" ht="48.75" customHeight="1">
      <c r="A65" s="143" t="s">
        <v>121</v>
      </c>
      <c r="B65" s="77" t="s">
        <v>30</v>
      </c>
      <c r="C65" s="77"/>
      <c r="D65" s="77"/>
      <c r="E65" s="77"/>
      <c r="F65" s="77"/>
      <c r="G65" s="77"/>
      <c r="H65" s="77"/>
      <c r="I65" s="77"/>
      <c r="J65" s="77"/>
      <c r="K65" s="77"/>
      <c r="L65" s="185" t="s">
        <v>34</v>
      </c>
    </row>
    <row r="66" spans="1:12" ht="27.95" customHeight="1">
      <c r="A66" s="138" t="s">
        <v>36</v>
      </c>
      <c r="B66" s="146"/>
      <c r="C66" s="97" t="s">
        <v>35</v>
      </c>
      <c r="D66" s="154"/>
      <c r="E66" s="100" t="s">
        <v>24</v>
      </c>
      <c r="F66" s="105" t="s">
        <v>45</v>
      </c>
      <c r="G66" s="86"/>
      <c r="H66" s="116"/>
      <c r="I66" s="120" t="s">
        <v>29</v>
      </c>
      <c r="J66" s="86"/>
      <c r="K66" s="116"/>
      <c r="L66" s="128" t="s">
        <v>16</v>
      </c>
    </row>
    <row r="67" spans="1:12" ht="27.95" customHeight="1">
      <c r="A67" s="139"/>
      <c r="B67" s="147"/>
      <c r="C67" s="98"/>
      <c r="D67" s="155"/>
      <c r="E67" s="101"/>
      <c r="F67" s="106" t="s">
        <v>27</v>
      </c>
      <c r="G67" s="87" t="s">
        <v>48</v>
      </c>
      <c r="H67" s="117" t="s">
        <v>50</v>
      </c>
      <c r="I67" s="121" t="s">
        <v>27</v>
      </c>
      <c r="J67" s="87" t="s">
        <v>48</v>
      </c>
      <c r="K67" s="117" t="s">
        <v>50</v>
      </c>
      <c r="L67" s="129"/>
    </row>
    <row r="68" spans="1:12" ht="33.75" customHeight="1">
      <c r="A68" s="140" t="s">
        <v>56</v>
      </c>
      <c r="B68" s="148"/>
      <c r="C68" s="152"/>
      <c r="D68" s="156"/>
      <c r="E68" s="102" t="s">
        <v>59</v>
      </c>
      <c r="F68" s="163"/>
      <c r="G68" s="168"/>
      <c r="H68" s="118"/>
      <c r="I68" s="122"/>
      <c r="J68" s="112"/>
      <c r="K68" s="118"/>
      <c r="L68" s="182" t="s">
        <v>86</v>
      </c>
    </row>
    <row r="69" spans="1:12" ht="30.75" customHeight="1">
      <c r="A69" s="83" t="s">
        <v>41</v>
      </c>
      <c r="B69" s="149"/>
      <c r="C69" s="95" t="s">
        <v>97</v>
      </c>
      <c r="D69" s="157"/>
      <c r="E69" s="103" t="s">
        <v>65</v>
      </c>
      <c r="F69" s="163">
        <v>40.799999999999997</v>
      </c>
      <c r="G69" s="171"/>
      <c r="H69" s="114"/>
      <c r="I69" s="123"/>
      <c r="J69" s="90"/>
      <c r="K69" s="127"/>
      <c r="L69" s="182" t="s">
        <v>47</v>
      </c>
    </row>
    <row r="70" spans="1:12" ht="33" customHeight="1">
      <c r="A70" s="83" t="s">
        <v>33</v>
      </c>
      <c r="B70" s="149"/>
      <c r="C70" s="95" t="s">
        <v>7</v>
      </c>
      <c r="D70" s="157"/>
      <c r="E70" s="103" t="s">
        <v>68</v>
      </c>
      <c r="F70" s="108"/>
      <c r="G70" s="113"/>
      <c r="H70" s="114"/>
      <c r="I70" s="123"/>
      <c r="J70" s="90"/>
      <c r="K70" s="127"/>
      <c r="L70" s="182" t="str">
        <v>見積単価</v>
      </c>
    </row>
    <row r="71" spans="1:12" ht="36" customHeight="1">
      <c r="A71" s="83"/>
      <c r="B71" s="149"/>
      <c r="C71" s="95"/>
      <c r="D71" s="157"/>
      <c r="E71" s="103"/>
      <c r="F71" s="109"/>
      <c r="G71" s="113"/>
      <c r="H71" s="114"/>
      <c r="I71" s="123"/>
      <c r="J71" s="90"/>
      <c r="K71" s="127"/>
      <c r="L71" s="182"/>
    </row>
    <row r="72" spans="1:12" ht="27.95" customHeight="1">
      <c r="A72" s="83"/>
      <c r="B72" s="149"/>
      <c r="C72" s="95"/>
      <c r="D72" s="157"/>
      <c r="E72" s="103"/>
      <c r="F72" s="108"/>
      <c r="G72" s="113"/>
      <c r="H72" s="114"/>
      <c r="I72" s="123"/>
      <c r="J72" s="90"/>
      <c r="K72" s="127"/>
      <c r="L72" s="182"/>
    </row>
    <row r="73" spans="1:12" ht="27.95" customHeight="1">
      <c r="A73" s="83"/>
      <c r="B73" s="149"/>
      <c r="C73" s="95"/>
      <c r="D73" s="157"/>
      <c r="E73" s="103"/>
      <c r="F73" s="108"/>
      <c r="G73" s="113"/>
      <c r="H73" s="173"/>
      <c r="I73" s="123"/>
      <c r="J73" s="90"/>
      <c r="K73" s="127"/>
      <c r="L73" s="182"/>
    </row>
    <row r="74" spans="1:12" ht="27.95" customHeight="1">
      <c r="A74" s="83"/>
      <c r="B74" s="149"/>
      <c r="C74" s="95"/>
      <c r="D74" s="157"/>
      <c r="E74" s="103"/>
      <c r="F74" s="108"/>
      <c r="G74" s="113"/>
      <c r="H74" s="114"/>
      <c r="I74" s="123"/>
      <c r="J74" s="90"/>
      <c r="K74" s="127"/>
      <c r="L74" s="182"/>
    </row>
    <row r="75" spans="1:12" ht="27.95" customHeight="1">
      <c r="A75" s="83"/>
      <c r="B75" s="149"/>
      <c r="C75" s="95"/>
      <c r="D75" s="157"/>
      <c r="E75" s="103"/>
      <c r="F75" s="108"/>
      <c r="G75" s="113"/>
      <c r="H75" s="114"/>
      <c r="I75" s="123"/>
      <c r="J75" s="90"/>
      <c r="K75" s="127"/>
      <c r="L75" s="182"/>
    </row>
    <row r="76" spans="1:12" ht="27.95" customHeight="1">
      <c r="A76" s="83"/>
      <c r="B76" s="149"/>
      <c r="C76" s="95"/>
      <c r="D76" s="157"/>
      <c r="E76" s="103"/>
      <c r="F76" s="108"/>
      <c r="G76" s="113"/>
      <c r="H76" s="114"/>
      <c r="I76" s="123"/>
      <c r="J76" s="90"/>
      <c r="K76" s="127"/>
      <c r="L76" s="182"/>
    </row>
    <row r="77" spans="1:12" ht="27.95" customHeight="1">
      <c r="A77" s="83"/>
      <c r="B77" s="149"/>
      <c r="C77" s="95"/>
      <c r="D77" s="157"/>
      <c r="E77" s="103"/>
      <c r="F77" s="108"/>
      <c r="G77" s="113"/>
      <c r="H77" s="114"/>
      <c r="I77" s="123"/>
      <c r="J77" s="90"/>
      <c r="K77" s="127"/>
      <c r="L77" s="182"/>
    </row>
    <row r="78" spans="1:12" ht="27.95" customHeight="1">
      <c r="A78" s="83"/>
      <c r="B78" s="149"/>
      <c r="C78" s="95"/>
      <c r="D78" s="157"/>
      <c r="E78" s="103"/>
      <c r="F78" s="110"/>
      <c r="G78" s="113"/>
      <c r="H78" s="114"/>
      <c r="I78" s="124"/>
      <c r="J78" s="113"/>
      <c r="K78" s="114"/>
      <c r="L78" s="132"/>
    </row>
    <row r="79" spans="1:12" ht="27.95" customHeight="1">
      <c r="A79" s="83"/>
      <c r="B79" s="149"/>
      <c r="C79" s="95"/>
      <c r="D79" s="157"/>
      <c r="E79" s="103"/>
      <c r="F79" s="108"/>
      <c r="G79" s="113"/>
      <c r="H79" s="114"/>
      <c r="I79" s="124"/>
      <c r="J79" s="113"/>
      <c r="K79" s="114"/>
      <c r="L79" s="131"/>
    </row>
    <row r="80" spans="1:12" ht="27.95" customHeight="1">
      <c r="A80" s="83"/>
      <c r="B80" s="149"/>
      <c r="C80" s="95"/>
      <c r="D80" s="157"/>
      <c r="E80" s="103"/>
      <c r="F80" s="108"/>
      <c r="G80" s="113"/>
      <c r="H80" s="114"/>
      <c r="I80" s="124"/>
      <c r="J80" s="113"/>
      <c r="K80" s="114"/>
      <c r="L80" s="131"/>
    </row>
    <row r="81" spans="1:12" ht="27.95" customHeight="1">
      <c r="A81" s="83"/>
      <c r="B81" s="149"/>
      <c r="C81" s="95"/>
      <c r="D81" s="157"/>
      <c r="E81" s="103"/>
      <c r="F81" s="110"/>
      <c r="G81" s="113"/>
      <c r="H81" s="114"/>
      <c r="I81" s="176"/>
      <c r="J81" s="113"/>
      <c r="K81" s="114"/>
      <c r="L81" s="131"/>
    </row>
    <row r="82" spans="1:12" ht="27.95" customHeight="1">
      <c r="A82" s="83"/>
      <c r="B82" s="149"/>
      <c r="C82" s="95"/>
      <c r="D82" s="157"/>
      <c r="E82" s="103"/>
      <c r="F82" s="165"/>
      <c r="G82" s="113"/>
      <c r="H82" s="114"/>
      <c r="I82" s="176"/>
      <c r="J82" s="113"/>
      <c r="K82" s="114"/>
      <c r="L82" s="131"/>
    </row>
    <row r="83" spans="1:12" ht="27.95" customHeight="1">
      <c r="A83" s="83"/>
      <c r="B83" s="149"/>
      <c r="C83" s="95"/>
      <c r="D83" s="157"/>
      <c r="E83" s="160"/>
      <c r="F83" s="166"/>
      <c r="G83" s="113"/>
      <c r="H83" s="114"/>
      <c r="I83" s="176"/>
      <c r="J83" s="113"/>
      <c r="K83" s="114"/>
      <c r="L83" s="132"/>
    </row>
    <row r="84" spans="1:12" ht="27.95" customHeight="1">
      <c r="A84" s="141" t="s">
        <v>58</v>
      </c>
      <c r="B84" s="150"/>
      <c r="C84" s="153"/>
      <c r="D84" s="158"/>
      <c r="E84" s="160"/>
      <c r="F84" s="166">
        <v>1</v>
      </c>
      <c r="G84" s="169"/>
      <c r="H84" s="173"/>
      <c r="I84" s="176"/>
      <c r="J84" s="113"/>
      <c r="K84" s="114"/>
      <c r="L84" s="131"/>
    </row>
    <row r="85" spans="1:12" ht="27.95" customHeight="1">
      <c r="A85" s="142"/>
      <c r="B85" s="151"/>
      <c r="C85" s="96"/>
      <c r="D85" s="159"/>
      <c r="E85" s="104"/>
      <c r="F85" s="111"/>
      <c r="G85" s="115"/>
      <c r="H85" s="119"/>
      <c r="I85" s="177"/>
      <c r="J85" s="115"/>
      <c r="K85" s="119"/>
      <c r="L85" s="134"/>
    </row>
    <row r="86" spans="1:12" ht="53.25" customHeight="1">
      <c r="A86" s="143" t="s">
        <v>122</v>
      </c>
      <c r="B86" s="77" t="s">
        <v>55</v>
      </c>
      <c r="C86" s="77"/>
      <c r="D86" s="77"/>
      <c r="E86" s="77"/>
      <c r="F86" s="77"/>
      <c r="G86" s="77"/>
      <c r="H86" s="77"/>
      <c r="I86" s="77"/>
      <c r="J86" s="77"/>
      <c r="K86" s="77"/>
      <c r="L86" s="185" t="s">
        <v>34</v>
      </c>
    </row>
    <row r="87" spans="1:12" ht="27.95" customHeight="1">
      <c r="A87" s="138" t="s">
        <v>36</v>
      </c>
      <c r="B87" s="146"/>
      <c r="C87" s="97" t="s">
        <v>35</v>
      </c>
      <c r="D87" s="154"/>
      <c r="E87" s="100" t="s">
        <v>24</v>
      </c>
      <c r="F87" s="105" t="s">
        <v>45</v>
      </c>
      <c r="G87" s="86"/>
      <c r="H87" s="116"/>
      <c r="I87" s="120" t="s">
        <v>29</v>
      </c>
      <c r="J87" s="86"/>
      <c r="K87" s="116"/>
      <c r="L87" s="128" t="s">
        <v>16</v>
      </c>
    </row>
    <row r="88" spans="1:12" ht="27.95" customHeight="1">
      <c r="A88" s="139"/>
      <c r="B88" s="147"/>
      <c r="C88" s="98"/>
      <c r="D88" s="155"/>
      <c r="E88" s="101"/>
      <c r="F88" s="106" t="s">
        <v>27</v>
      </c>
      <c r="G88" s="87" t="s">
        <v>48</v>
      </c>
      <c r="H88" s="117" t="s">
        <v>50</v>
      </c>
      <c r="I88" s="121" t="s">
        <v>27</v>
      </c>
      <c r="J88" s="87" t="s">
        <v>48</v>
      </c>
      <c r="K88" s="117" t="s">
        <v>50</v>
      </c>
      <c r="L88" s="129"/>
    </row>
    <row r="89" spans="1:12" ht="33" customHeight="1">
      <c r="A89" s="83" t="s">
        <v>41</v>
      </c>
      <c r="B89" s="149"/>
      <c r="C89" s="95" t="s">
        <v>95</v>
      </c>
      <c r="D89" s="157"/>
      <c r="E89" s="103" t="s">
        <v>65</v>
      </c>
      <c r="F89" s="163">
        <v>14.1</v>
      </c>
      <c r="G89" s="171"/>
      <c r="H89" s="114"/>
      <c r="I89" s="123"/>
      <c r="J89" s="90"/>
      <c r="K89" s="127"/>
      <c r="L89" s="182" t="s">
        <v>104</v>
      </c>
    </row>
    <row r="90" spans="1:12" ht="30" customHeight="1">
      <c r="A90" s="83" t="s">
        <v>69</v>
      </c>
      <c r="B90" s="149"/>
      <c r="C90" s="95" t="s">
        <v>49</v>
      </c>
      <c r="D90" s="157"/>
      <c r="E90" s="103" t="s">
        <v>68</v>
      </c>
      <c r="F90" s="108"/>
      <c r="G90" s="113"/>
      <c r="H90" s="114"/>
      <c r="I90" s="123"/>
      <c r="J90" s="90"/>
      <c r="K90" s="127"/>
      <c r="L90" s="182" t="s">
        <v>98</v>
      </c>
    </row>
    <row r="91" spans="1:12" ht="30.75" customHeight="1">
      <c r="A91" s="83"/>
      <c r="B91" s="149"/>
      <c r="C91" s="95"/>
      <c r="D91" s="157"/>
      <c r="E91" s="103"/>
      <c r="F91" s="109"/>
      <c r="G91" s="113"/>
      <c r="H91" s="114"/>
      <c r="I91" s="123"/>
      <c r="J91" s="90"/>
      <c r="K91" s="127"/>
      <c r="L91" s="182"/>
    </row>
    <row r="92" spans="1:12" ht="27.95" customHeight="1">
      <c r="A92" s="83"/>
      <c r="B92" s="149"/>
      <c r="C92" s="95"/>
      <c r="D92" s="157"/>
      <c r="E92" s="103"/>
      <c r="F92" s="108"/>
      <c r="G92" s="113"/>
      <c r="H92" s="114"/>
      <c r="I92" s="123"/>
      <c r="J92" s="90"/>
      <c r="K92" s="127"/>
      <c r="L92" s="182"/>
    </row>
    <row r="93" spans="1:12" ht="27.95" customHeight="1">
      <c r="A93" s="83"/>
      <c r="B93" s="149"/>
      <c r="C93" s="95"/>
      <c r="D93" s="157"/>
      <c r="E93" s="103"/>
      <c r="F93" s="108"/>
      <c r="G93" s="113"/>
      <c r="H93" s="173"/>
      <c r="I93" s="123"/>
      <c r="J93" s="90"/>
      <c r="K93" s="127"/>
      <c r="L93" s="182"/>
    </row>
    <row r="94" spans="1:12" ht="27.95" customHeight="1">
      <c r="A94" s="83"/>
      <c r="B94" s="149"/>
      <c r="C94" s="95"/>
      <c r="D94" s="157"/>
      <c r="E94" s="103"/>
      <c r="F94" s="108"/>
      <c r="G94" s="113"/>
      <c r="H94" s="114"/>
      <c r="I94" s="123"/>
      <c r="J94" s="90"/>
      <c r="K94" s="127"/>
      <c r="L94" s="182"/>
    </row>
    <row r="95" spans="1:12" ht="27.95" customHeight="1">
      <c r="A95" s="83"/>
      <c r="B95" s="149"/>
      <c r="C95" s="95"/>
      <c r="D95" s="157"/>
      <c r="E95" s="103"/>
      <c r="F95" s="108"/>
      <c r="G95" s="113"/>
      <c r="H95" s="114"/>
      <c r="I95" s="123"/>
      <c r="J95" s="90"/>
      <c r="K95" s="127"/>
      <c r="L95" s="182"/>
    </row>
    <row r="96" spans="1:12" ht="27.95" customHeight="1">
      <c r="A96" s="83"/>
      <c r="B96" s="149"/>
      <c r="C96" s="95"/>
      <c r="D96" s="157"/>
      <c r="E96" s="103"/>
      <c r="F96" s="108"/>
      <c r="G96" s="113"/>
      <c r="H96" s="114"/>
      <c r="I96" s="123"/>
      <c r="J96" s="90"/>
      <c r="K96" s="127"/>
      <c r="L96" s="182"/>
    </row>
    <row r="97" spans="1:12" ht="27.95" customHeight="1">
      <c r="A97" s="83"/>
      <c r="B97" s="149"/>
      <c r="C97" s="95"/>
      <c r="D97" s="157"/>
      <c r="E97" s="103"/>
      <c r="F97" s="108"/>
      <c r="G97" s="113"/>
      <c r="H97" s="114"/>
      <c r="I97" s="123"/>
      <c r="J97" s="90"/>
      <c r="K97" s="127"/>
      <c r="L97" s="182"/>
    </row>
    <row r="98" spans="1:12" ht="27.95" customHeight="1">
      <c r="A98" s="83"/>
      <c r="B98" s="149"/>
      <c r="C98" s="95"/>
      <c r="D98" s="157"/>
      <c r="E98" s="103"/>
      <c r="F98" s="110"/>
      <c r="G98" s="113"/>
      <c r="H98" s="114"/>
      <c r="I98" s="124"/>
      <c r="J98" s="113"/>
      <c r="K98" s="114"/>
      <c r="L98" s="132"/>
    </row>
    <row r="99" spans="1:12" ht="27.95" customHeight="1">
      <c r="A99" s="83"/>
      <c r="B99" s="149"/>
      <c r="C99" s="95"/>
      <c r="D99" s="157"/>
      <c r="E99" s="103"/>
      <c r="F99" s="108"/>
      <c r="G99" s="113"/>
      <c r="H99" s="114"/>
      <c r="I99" s="124"/>
      <c r="J99" s="113"/>
      <c r="K99" s="114"/>
      <c r="L99" s="131"/>
    </row>
    <row r="100" spans="1:12" ht="27.95" customHeight="1">
      <c r="A100" s="83"/>
      <c r="B100" s="149"/>
      <c r="C100" s="95"/>
      <c r="D100" s="157"/>
      <c r="E100" s="103"/>
      <c r="F100" s="108"/>
      <c r="G100" s="113"/>
      <c r="H100" s="114"/>
      <c r="I100" s="124"/>
      <c r="J100" s="113"/>
      <c r="K100" s="114"/>
      <c r="L100" s="131"/>
    </row>
    <row r="101" spans="1:12" ht="27.95" customHeight="1">
      <c r="A101" s="83"/>
      <c r="B101" s="149"/>
      <c r="C101" s="95"/>
      <c r="D101" s="157"/>
      <c r="E101" s="103"/>
      <c r="F101" s="110"/>
      <c r="G101" s="113"/>
      <c r="H101" s="114"/>
      <c r="I101" s="176"/>
      <c r="J101" s="113"/>
      <c r="K101" s="114"/>
      <c r="L101" s="131"/>
    </row>
    <row r="102" spans="1:12" ht="27.95" customHeight="1">
      <c r="A102" s="83"/>
      <c r="B102" s="149"/>
      <c r="C102" s="95"/>
      <c r="D102" s="157"/>
      <c r="E102" s="103"/>
      <c r="F102" s="165"/>
      <c r="G102" s="113"/>
      <c r="H102" s="114"/>
      <c r="I102" s="176"/>
      <c r="J102" s="113"/>
      <c r="K102" s="114"/>
      <c r="L102" s="131"/>
    </row>
    <row r="103" spans="1:12" ht="27.95" customHeight="1">
      <c r="A103" s="83"/>
      <c r="B103" s="149"/>
      <c r="C103" s="95"/>
      <c r="D103" s="157"/>
      <c r="E103" s="160"/>
      <c r="F103" s="166"/>
      <c r="G103" s="113"/>
      <c r="H103" s="114"/>
      <c r="I103" s="176"/>
      <c r="J103" s="113"/>
      <c r="K103" s="114"/>
      <c r="L103" s="132"/>
    </row>
    <row r="104" spans="1:12" ht="27.95" customHeight="1">
      <c r="A104" s="141" t="s">
        <v>58</v>
      </c>
      <c r="B104" s="150"/>
      <c r="C104" s="153"/>
      <c r="D104" s="158"/>
      <c r="E104" s="160"/>
      <c r="F104" s="166">
        <v>1</v>
      </c>
      <c r="G104" s="169"/>
      <c r="H104" s="173"/>
      <c r="I104" s="176"/>
      <c r="J104" s="113"/>
      <c r="K104" s="114"/>
      <c r="L104" s="131"/>
    </row>
    <row r="105" spans="1:12" ht="27.95" customHeight="1">
      <c r="A105" s="142"/>
      <c r="B105" s="151"/>
      <c r="C105" s="96"/>
      <c r="D105" s="159"/>
      <c r="E105" s="104"/>
      <c r="F105" s="111"/>
      <c r="G105" s="115"/>
      <c r="H105" s="119"/>
      <c r="I105" s="177"/>
      <c r="J105" s="115"/>
      <c r="K105" s="119"/>
      <c r="L105" s="134"/>
    </row>
    <row r="106" spans="1:12" ht="27.95" customHeight="1"/>
    <row r="107" spans="1:12" ht="27.95" customHeight="1"/>
    <row r="108" spans="1:12" ht="27.95" customHeight="1"/>
  </sheetData>
  <mergeCells count="214">
    <mergeCell ref="B1:K1"/>
    <mergeCell ref="F2:H2"/>
    <mergeCell ref="I2:K2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B22:K22"/>
    <mergeCell ref="F23:H23"/>
    <mergeCell ref="I23:K23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C38:D38"/>
    <mergeCell ref="A39:B39"/>
    <mergeCell ref="C39:D39"/>
    <mergeCell ref="A40:B40"/>
    <mergeCell ref="C40:D40"/>
    <mergeCell ref="A41:B41"/>
    <mergeCell ref="C41:D41"/>
    <mergeCell ref="A42:B42"/>
    <mergeCell ref="C42:D42"/>
    <mergeCell ref="A43:B43"/>
    <mergeCell ref="C43:D43"/>
    <mergeCell ref="B44:K44"/>
    <mergeCell ref="F45:H45"/>
    <mergeCell ref="I45:K45"/>
    <mergeCell ref="A47:B47"/>
    <mergeCell ref="C47:D47"/>
    <mergeCell ref="A48:B48"/>
    <mergeCell ref="C48:D48"/>
    <mergeCell ref="A49:B49"/>
    <mergeCell ref="C49:D49"/>
    <mergeCell ref="A50:B50"/>
    <mergeCell ref="C50:D50"/>
    <mergeCell ref="A51:B51"/>
    <mergeCell ref="C51:D51"/>
    <mergeCell ref="A52:B52"/>
    <mergeCell ref="C52:D52"/>
    <mergeCell ref="A53:B53"/>
    <mergeCell ref="C53:D53"/>
    <mergeCell ref="A54:B54"/>
    <mergeCell ref="C54:D54"/>
    <mergeCell ref="A55:B55"/>
    <mergeCell ref="C55:D55"/>
    <mergeCell ref="A56:B56"/>
    <mergeCell ref="C56:D56"/>
    <mergeCell ref="A57:B57"/>
    <mergeCell ref="C57:D57"/>
    <mergeCell ref="A58:B58"/>
    <mergeCell ref="C58:D58"/>
    <mergeCell ref="A59:B59"/>
    <mergeCell ref="C59:D59"/>
    <mergeCell ref="A60:B60"/>
    <mergeCell ref="C60:D60"/>
    <mergeCell ref="A61:B61"/>
    <mergeCell ref="C61:D61"/>
    <mergeCell ref="A62:B62"/>
    <mergeCell ref="C62:D62"/>
    <mergeCell ref="A63:B63"/>
    <mergeCell ref="C63:D63"/>
    <mergeCell ref="A64:B64"/>
    <mergeCell ref="C64:D64"/>
    <mergeCell ref="B65:K65"/>
    <mergeCell ref="F66:H66"/>
    <mergeCell ref="I66:K66"/>
    <mergeCell ref="A68:B68"/>
    <mergeCell ref="C68:D68"/>
    <mergeCell ref="A69:B69"/>
    <mergeCell ref="C69:D69"/>
    <mergeCell ref="A70:B70"/>
    <mergeCell ref="C70:D70"/>
    <mergeCell ref="A71:B71"/>
    <mergeCell ref="C71:D71"/>
    <mergeCell ref="A72:B72"/>
    <mergeCell ref="C72:D72"/>
    <mergeCell ref="A73:B73"/>
    <mergeCell ref="C73:D73"/>
    <mergeCell ref="A74:B74"/>
    <mergeCell ref="C74:D74"/>
    <mergeCell ref="A75:B75"/>
    <mergeCell ref="C75:D75"/>
    <mergeCell ref="A76:B76"/>
    <mergeCell ref="C76:D76"/>
    <mergeCell ref="A77:B77"/>
    <mergeCell ref="C77:D77"/>
    <mergeCell ref="A78:B78"/>
    <mergeCell ref="C78:D78"/>
    <mergeCell ref="A79:B79"/>
    <mergeCell ref="C79:D79"/>
    <mergeCell ref="A80:B80"/>
    <mergeCell ref="C80:D80"/>
    <mergeCell ref="A81:B81"/>
    <mergeCell ref="C81:D81"/>
    <mergeCell ref="A82:B82"/>
    <mergeCell ref="C82:D82"/>
    <mergeCell ref="A83:B83"/>
    <mergeCell ref="C83:D83"/>
    <mergeCell ref="A84:B84"/>
    <mergeCell ref="C84:D84"/>
    <mergeCell ref="A85:B85"/>
    <mergeCell ref="C85:D85"/>
    <mergeCell ref="B86:K86"/>
    <mergeCell ref="F87:H87"/>
    <mergeCell ref="I87:K87"/>
    <mergeCell ref="A89:B89"/>
    <mergeCell ref="C89:D89"/>
    <mergeCell ref="A90:B90"/>
    <mergeCell ref="C90:D90"/>
    <mergeCell ref="A91:B91"/>
    <mergeCell ref="C91:D91"/>
    <mergeCell ref="A92:B92"/>
    <mergeCell ref="C92:D92"/>
    <mergeCell ref="A93:B93"/>
    <mergeCell ref="C93:D93"/>
    <mergeCell ref="A94:B94"/>
    <mergeCell ref="C94:D94"/>
    <mergeCell ref="A95:B95"/>
    <mergeCell ref="C95:D95"/>
    <mergeCell ref="A96:B96"/>
    <mergeCell ref="C96:D96"/>
    <mergeCell ref="A97:B97"/>
    <mergeCell ref="C97:D97"/>
    <mergeCell ref="A98:B98"/>
    <mergeCell ref="C98:D98"/>
    <mergeCell ref="A99:B99"/>
    <mergeCell ref="C99:D99"/>
    <mergeCell ref="A100:B100"/>
    <mergeCell ref="C100:D100"/>
    <mergeCell ref="A101:B101"/>
    <mergeCell ref="C101:D101"/>
    <mergeCell ref="A102:B102"/>
    <mergeCell ref="C102:D102"/>
    <mergeCell ref="A103:B103"/>
    <mergeCell ref="C103:D103"/>
    <mergeCell ref="A104:B104"/>
    <mergeCell ref="C104:D104"/>
    <mergeCell ref="A105:B105"/>
    <mergeCell ref="C105:D105"/>
    <mergeCell ref="A2:B3"/>
    <mergeCell ref="C2:D3"/>
    <mergeCell ref="E2:E3"/>
    <mergeCell ref="L2:L3"/>
    <mergeCell ref="A23:B24"/>
    <mergeCell ref="C23:D24"/>
    <mergeCell ref="E23:E24"/>
    <mergeCell ref="L23:L24"/>
    <mergeCell ref="A45:B46"/>
    <mergeCell ref="C45:D46"/>
    <mergeCell ref="E45:E46"/>
    <mergeCell ref="L45:L46"/>
    <mergeCell ref="A66:B67"/>
    <mergeCell ref="C66:D67"/>
    <mergeCell ref="E66:E67"/>
    <mergeCell ref="L66:L67"/>
    <mergeCell ref="A87:B88"/>
    <mergeCell ref="C87:D88"/>
    <mergeCell ref="E87:E88"/>
    <mergeCell ref="L87:L88"/>
  </mergeCells>
  <phoneticPr fontId="19"/>
  <printOptions horizontalCentered="1"/>
  <pageMargins left="0.39370078740157483" right="0.39370078740157483" top="0.8" bottom="0.65" header="0.51181102362204722" footer="0.4"/>
  <pageSetup paperSize="9" scale="76" fitToWidth="1" fitToHeight="1" orientation="landscape" usePrinterDefaults="1" r:id="rId1"/>
  <headerFooter alignWithMargins="0">
    <oddFooter>&amp;R&amp;"ＭＳ 明朝,標準"&amp;14魚　　沼　　市　</oddFooter>
  </headerFooter>
  <rowBreaks count="5" manualBreakCount="5">
    <brk id="0" max="11" man="1"/>
    <brk id="21" max="11" man="1"/>
    <brk id="43" max="11" man="1"/>
    <brk id="64" max="11" man="1"/>
    <brk id="85" max="11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文書</vt:lpstr>
      <vt:lpstr>工事費内訳書</vt:lpstr>
      <vt:lpstr>明細表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100910</cp:lastModifiedBy>
  <cp:lastPrinted>2020-07-28T00:12:33Z</cp:lastPrinted>
  <dcterms:created xsi:type="dcterms:W3CDTF">2004-03-05T01:02:48Z</dcterms:created>
  <dcterms:modified xsi:type="dcterms:W3CDTF">2024-09-26T06:34:48Z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2024-09-26T06:34:48Z</vt:filetime>
  </property>
</Properties>
</file>