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svfle21\share\2050税務課$\2052市民税係\市民税係\【年度共通】\2.8.1-1　市県民税（個人）\申告書等様式\R7年度\"/>
    </mc:Choice>
  </mc:AlternateContent>
  <xr:revisionPtr revIDLastSave="0" documentId="13_ncr:1_{11B02279-1A01-4EC8-8CAB-C12C55CDC191}" xr6:coauthVersionLast="36" xr6:coauthVersionMax="36" xr10:uidLastSave="{00000000-0000-0000-0000-000000000000}"/>
  <bookViews>
    <workbookView xWindow="8196" yWindow="0" windowWidth="24000" windowHeight="9216" tabRatio="842" xr2:uid="{00000000-000D-0000-FFFF-FFFF00000000}"/>
  </bookViews>
  <sheets>
    <sheet name="R7申告書" sheetId="11" r:id="rId1"/>
    <sheet name="計算" sheetId="12" state="hidden" r:id="rId2"/>
  </sheets>
  <definedNames>
    <definedName name="_xlnm.Print_Area" localSheetId="0">'R7申告書'!$A$17:$BI$238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2" l="1"/>
  <c r="AY94" i="11" l="1"/>
  <c r="AY80" i="11"/>
  <c r="AY84" i="11" s="1"/>
  <c r="AK204" i="11" l="1"/>
  <c r="AX185" i="11" l="1"/>
  <c r="AE179" i="11"/>
  <c r="J166" i="11"/>
  <c r="X55" i="11"/>
  <c r="AA118" i="11" l="1"/>
  <c r="AY100" i="11" s="1"/>
  <c r="AY104" i="11" s="1"/>
  <c r="AQ212" i="12" l="1"/>
  <c r="AO233" i="12" l="1"/>
  <c r="AO231" i="12"/>
  <c r="AO229" i="12"/>
  <c r="AO227" i="12"/>
  <c r="AO225" i="12"/>
  <c r="AO223" i="12"/>
  <c r="B212" i="12"/>
  <c r="A229" i="12" s="1"/>
  <c r="B177" i="12"/>
  <c r="A200" i="12" s="1"/>
  <c r="AO235" i="12" l="1"/>
  <c r="BJ212" i="12" s="1"/>
  <c r="BV129" i="11" s="1"/>
  <c r="A227" i="12"/>
  <c r="A223" i="12"/>
  <c r="A231" i="12"/>
  <c r="A225" i="12"/>
  <c r="A233" i="12"/>
  <c r="A186" i="12"/>
  <c r="A194" i="12"/>
  <c r="A202" i="12"/>
  <c r="A188" i="12"/>
  <c r="A196" i="12"/>
  <c r="A204" i="12"/>
  <c r="A190" i="12"/>
  <c r="A198" i="12"/>
  <c r="A184" i="12"/>
  <c r="A192" i="12"/>
  <c r="A235" i="12" l="1"/>
  <c r="U212" i="12" s="1"/>
  <c r="BV127" i="11" s="1"/>
  <c r="A206" i="12"/>
  <c r="U177" i="12" s="1"/>
  <c r="BV121" i="11" s="1"/>
  <c r="CA121" i="11" l="1"/>
  <c r="CA132" i="11" s="1"/>
  <c r="K136" i="12" l="1"/>
  <c r="D153" i="12" s="1"/>
  <c r="D169" i="12" l="1"/>
  <c r="D149" i="12"/>
  <c r="D151" i="12"/>
  <c r="D165" i="12"/>
  <c r="D157" i="12"/>
  <c r="D167" i="12"/>
  <c r="D159" i="12"/>
  <c r="D163" i="12"/>
  <c r="D155" i="12"/>
  <c r="D161" i="12"/>
  <c r="D171" i="12" l="1"/>
  <c r="AE137" i="12" l="1"/>
  <c r="BQ101" i="11" s="1"/>
  <c r="AE136" i="12"/>
  <c r="BQ100" i="11" s="1"/>
  <c r="AJ136" i="12"/>
  <c r="E110" i="12"/>
  <c r="D123" i="12" s="1"/>
  <c r="E106" i="12"/>
  <c r="Q106" i="12" s="1"/>
  <c r="N70" i="12"/>
  <c r="D82" i="12" s="1"/>
  <c r="N67" i="12"/>
  <c r="C80" i="12" s="1"/>
  <c r="E73" i="12"/>
  <c r="E70" i="12"/>
  <c r="C89" i="12" s="1"/>
  <c r="E67" i="12"/>
  <c r="B87" i="12" s="1"/>
  <c r="AP136" i="12" l="1"/>
  <c r="BU100" i="11" s="1"/>
  <c r="B92" i="12"/>
  <c r="D92" i="12"/>
  <c r="D89" i="12"/>
  <c r="C87" i="12"/>
  <c r="C82" i="12"/>
  <c r="C78" i="12"/>
  <c r="B89" i="12"/>
  <c r="D125" i="12"/>
  <c r="D127" i="12" s="1"/>
  <c r="Q110" i="12" s="1"/>
  <c r="AE105" i="12" s="1"/>
  <c r="BL93" i="11" s="1"/>
  <c r="C92" i="12"/>
  <c r="D80" i="12"/>
  <c r="D78" i="12"/>
  <c r="D87" i="12"/>
  <c r="B94" i="12" l="1"/>
  <c r="AB67" i="12" s="1"/>
  <c r="C84" i="12"/>
  <c r="AK67" i="12" s="1"/>
  <c r="D94" i="12"/>
  <c r="AB73" i="12" s="1"/>
  <c r="C94" i="12"/>
  <c r="AB70" i="12" s="1"/>
  <c r="D84" i="12"/>
  <c r="AK70" i="12" s="1"/>
  <c r="AV67" i="12" l="1"/>
  <c r="AV70" i="12"/>
  <c r="AQ38" i="12"/>
  <c r="AO55" i="12" s="1"/>
  <c r="B38" i="12"/>
  <c r="A59" i="12" l="1"/>
  <c r="A49" i="12"/>
  <c r="BE67" i="12"/>
  <c r="BL91" i="11" s="1"/>
  <c r="A10" i="12"/>
  <c r="A30" i="12"/>
  <c r="A14" i="12"/>
  <c r="A12" i="12"/>
  <c r="AO53" i="12"/>
  <c r="AO49" i="12"/>
  <c r="AO57" i="12"/>
  <c r="AO51" i="12"/>
  <c r="AO59" i="12"/>
  <c r="A57" i="12"/>
  <c r="A53" i="12"/>
  <c r="A55" i="12"/>
  <c r="A51" i="12"/>
  <c r="A26" i="12"/>
  <c r="A18" i="12"/>
  <c r="A24" i="12"/>
  <c r="A16" i="12"/>
  <c r="A20" i="12"/>
  <c r="A28" i="12"/>
  <c r="A22" i="12"/>
  <c r="A32" i="12" l="1"/>
  <c r="U3" i="12" s="1"/>
  <c r="BL73" i="11" s="1"/>
  <c r="AO61" i="12"/>
  <c r="A61" i="12"/>
  <c r="U38" i="12" l="1"/>
  <c r="BL75" i="11" s="1"/>
  <c r="BJ38" i="12"/>
  <c r="BW75" i="11" s="1"/>
  <c r="AE183" i="11" l="1"/>
  <c r="AE181" i="11"/>
  <c r="AY1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101305</author>
    <author>101449</author>
  </authors>
  <commentList>
    <comment ref="AL29" authorId="0" shapeId="0" xr:uid="{065957DA-A30D-4E6B-BBA8-BB35F575CC77}">
      <text>
        <r>
          <rPr>
            <sz val="9"/>
            <color indexed="81"/>
            <rFont val="MS P ゴシック"/>
            <family val="3"/>
            <charset val="128"/>
          </rPr>
          <t xml:space="preserve">和暦をプルダウンから選択してください。
</t>
        </r>
      </text>
    </comment>
    <comment ref="AV30" authorId="0" shapeId="0" xr:uid="{69B8215B-CB52-4FD3-89B7-9F78AF4DA723}">
      <text>
        <r>
          <rPr>
            <sz val="9"/>
            <color indexed="81"/>
            <rFont val="MS P ゴシック"/>
            <family val="3"/>
            <charset val="128"/>
          </rPr>
          <t>日中連絡のとれる電話番号（携帯可）を入力ください。</t>
        </r>
      </text>
    </comment>
    <comment ref="BF33" authorId="0" shapeId="0" xr:uid="{55FE0017-46E3-4C36-B4A0-ADF69701F9B1}">
      <text>
        <r>
          <rPr>
            <sz val="9"/>
            <color indexed="81"/>
            <rFont val="MS P ゴシック"/>
            <family val="3"/>
            <charset val="128"/>
          </rPr>
          <t>続柄をプルダウンから選択してください。
※ない場合は直接入力も可能です。</t>
        </r>
      </text>
    </comment>
    <comment ref="C37" authorId="0" shapeId="0" xr:uid="{317A0BA9-C7D1-454A-A76D-00C75D191FAB}">
      <text>
        <r>
          <rPr>
            <sz val="9"/>
            <color indexed="81"/>
            <rFont val="MS P ゴシック"/>
            <family val="3"/>
            <charset val="128"/>
          </rPr>
          <t>該当する場合はプルダウンから「○」を選択してください。</t>
        </r>
      </text>
    </comment>
    <comment ref="AY37" authorId="0" shapeId="0" xr:uid="{7B7ED366-5989-423F-8C41-58BB35DB574F}">
      <text>
        <r>
          <rPr>
            <sz val="9"/>
            <color indexed="81"/>
            <rFont val="MS P ゴシック"/>
            <family val="3"/>
            <charset val="128"/>
          </rPr>
          <t xml:space="preserve">収支内訳書の収入金額の計（④）を入力して下さい。
</t>
        </r>
        <r>
          <rPr>
            <sz val="9"/>
            <color indexed="10"/>
            <rFont val="MS P ゴシック"/>
            <family val="3"/>
            <charset val="128"/>
          </rPr>
          <t>※提出の際は、収支内訳書（一般用）の添付が必要です。</t>
        </r>
      </text>
    </comment>
    <comment ref="AY39" authorId="0" shapeId="0" xr:uid="{9A22A024-9581-4BF9-9BCE-B3A45EA17CEE}">
      <text>
        <r>
          <rPr>
            <sz val="9"/>
            <color indexed="81"/>
            <rFont val="MS P ゴシック"/>
            <family val="3"/>
            <charset val="128"/>
          </rPr>
          <t xml:space="preserve">収支内訳書の収入金額の計（⑦）を入力して下さい。
</t>
        </r>
        <r>
          <rPr>
            <sz val="9"/>
            <color indexed="10"/>
            <rFont val="MS P ゴシック"/>
            <family val="3"/>
            <charset val="128"/>
          </rPr>
          <t>※提出の際は、収支内訳書（農業所得用）の添付が必要です。</t>
        </r>
      </text>
    </comment>
    <comment ref="X40" authorId="0" shapeId="0" xr:uid="{2C707F88-2996-48E1-9A5C-98D359135C65}">
      <text>
        <r>
          <rPr>
            <sz val="9"/>
            <color indexed="81"/>
            <rFont val="MS P ゴシック"/>
            <family val="3"/>
            <charset val="128"/>
          </rPr>
          <t xml:space="preserve">該当する非課税収入をプルダウンから選択してください。（ない場合は直接入力も可能です。）
</t>
        </r>
      </text>
    </comment>
    <comment ref="AY41" authorId="0" shapeId="0" xr:uid="{77011727-18BA-4AE2-9396-EECC48FC3CFE}">
      <text>
        <r>
          <rPr>
            <sz val="9"/>
            <color indexed="81"/>
            <rFont val="MS P ゴシック"/>
            <family val="3"/>
            <charset val="128"/>
          </rPr>
          <t xml:space="preserve">収支内訳書の収入金額の計（⑤）を入力して下さい。
</t>
        </r>
        <r>
          <rPr>
            <sz val="9"/>
            <color indexed="10"/>
            <rFont val="MS P ゴシック"/>
            <family val="3"/>
            <charset val="128"/>
          </rPr>
          <t>※提出の際は、収支内訳書（不動産所得用）の添付が必要です。</t>
        </r>
      </text>
    </comment>
    <comment ref="H49" authorId="0" shapeId="0" xr:uid="{AFEF83D1-9372-4722-AA0A-EC478BA98CAD}">
      <text>
        <r>
          <rPr>
            <sz val="8"/>
            <color indexed="81"/>
            <rFont val="MS P ゴシック"/>
            <family val="3"/>
            <charset val="128"/>
          </rPr>
          <t>種類をプルダウンから選択してください。
※直接入力も可能です。</t>
        </r>
      </text>
    </comment>
    <comment ref="AY61" authorId="0" shapeId="0" xr:uid="{C8B3ECE5-DE0E-44AB-A978-5F0A53D5C9E9}">
      <text>
        <r>
          <rPr>
            <sz val="9"/>
            <color indexed="81"/>
            <rFont val="MS P ゴシック"/>
            <family val="3"/>
            <charset val="128"/>
          </rPr>
          <t xml:space="preserve">収支内訳書の所得金額（㉑）を入力して下さい。
</t>
        </r>
        <r>
          <rPr>
            <sz val="9"/>
            <color indexed="10"/>
            <rFont val="MS P ゴシック"/>
            <family val="3"/>
            <charset val="128"/>
          </rPr>
          <t>※提出の際は、収支内訳書（一般用）の添付が必要です。</t>
        </r>
      </text>
    </comment>
    <comment ref="AY63" authorId="0" shapeId="0" xr:uid="{20B53F1B-474C-4CB8-910B-04801321B243}">
      <text>
        <r>
          <rPr>
            <sz val="9"/>
            <color indexed="81"/>
            <rFont val="MS P ゴシック"/>
            <family val="3"/>
            <charset val="128"/>
          </rPr>
          <t xml:space="preserve">収支内訳書の所得金額（⑰）を入力して下さい。
</t>
        </r>
        <r>
          <rPr>
            <sz val="9"/>
            <color indexed="10"/>
            <rFont val="MS P ゴシック"/>
            <family val="3"/>
            <charset val="128"/>
          </rPr>
          <t>※提出の際は、収支内訳書（農業所得用）の添付が必要です。</t>
        </r>
      </text>
    </comment>
    <comment ref="AY65" authorId="0" shapeId="0" xr:uid="{7A20D278-907B-4FD9-A85A-3C82A4EEDF33}">
      <text>
        <r>
          <rPr>
            <sz val="9"/>
            <color indexed="81"/>
            <rFont val="MS P ゴシック"/>
            <family val="3"/>
            <charset val="128"/>
          </rPr>
          <t xml:space="preserve">収支内訳書の所得金額（⑮）を入力して下さい。
</t>
        </r>
        <r>
          <rPr>
            <sz val="9"/>
            <color indexed="10"/>
            <rFont val="MS P ゴシック"/>
            <family val="3"/>
            <charset val="128"/>
          </rPr>
          <t>※提出の際は、収支内訳書（不動産所得用）の添付が必要です。</t>
        </r>
      </text>
    </comment>
    <comment ref="D66" authorId="0" shapeId="0" xr:uid="{7EF04056-F938-4F0C-9D5F-547BDE58A818}">
      <text>
        <r>
          <rPr>
            <sz val="9"/>
            <color indexed="81"/>
            <rFont val="MS P ゴシック"/>
            <family val="3"/>
            <charset val="128"/>
          </rPr>
          <t xml:space="preserve">該当する場合は☑を選択してください。
合わせて、事由（死別、離別等）の☑を選択してください。
</t>
        </r>
        <r>
          <rPr>
            <sz val="6"/>
            <color indexed="81"/>
            <rFont val="MS P ゴシック"/>
            <family val="3"/>
            <charset val="128"/>
          </rPr>
          <t>※適用要件については、記載例・手引き等をご確認ください。</t>
        </r>
        <r>
          <rPr>
            <sz val="9"/>
            <color indexed="81"/>
            <rFont val="MS P ゴシック"/>
            <family val="3"/>
            <charset val="128"/>
          </rPr>
          <t xml:space="preserve">
</t>
        </r>
      </text>
    </comment>
    <comment ref="Y66" authorId="0" shapeId="0" xr:uid="{BEF06FF0-0D06-4AA4-AA85-01CBF7C0FE49}">
      <text>
        <r>
          <rPr>
            <sz val="9"/>
            <color indexed="81"/>
            <rFont val="MS P ゴシック"/>
            <family val="3"/>
            <charset val="128"/>
          </rPr>
          <t xml:space="preserve">該当する場合は☑を選択してください。
</t>
        </r>
        <r>
          <rPr>
            <sz val="6"/>
            <color indexed="81"/>
            <rFont val="MS P ゴシック"/>
            <family val="3"/>
            <charset val="128"/>
          </rPr>
          <t>※適用要件については、記載例・手引き等をご確認ください。</t>
        </r>
      </text>
    </comment>
    <comment ref="R67" authorId="0" shapeId="0" xr:uid="{A2AB88D2-1EAB-4604-96F4-5636D12184B7}">
      <text>
        <r>
          <rPr>
            <sz val="9"/>
            <color indexed="81"/>
            <rFont val="MS P ゴシック"/>
            <family val="3"/>
            <charset val="128"/>
          </rPr>
          <t xml:space="preserve">該当する場合は☑を選択してください。
</t>
        </r>
        <r>
          <rPr>
            <sz val="6"/>
            <color indexed="81"/>
            <rFont val="MS P ゴシック"/>
            <family val="3"/>
            <charset val="128"/>
          </rPr>
          <t>※適用要件については、記載例・手引き等をご確認ください。</t>
        </r>
      </text>
    </comment>
    <comment ref="AY72" authorId="0" shapeId="0" xr:uid="{79B3E760-698B-44B0-ACD5-9C24CE45181D}">
      <text>
        <r>
          <rPr>
            <sz val="9"/>
            <color indexed="81"/>
            <rFont val="MS P ゴシック"/>
            <family val="3"/>
            <charset val="128"/>
          </rPr>
          <t xml:space="preserve">参考として、右欄に給与所得の計算式で計算された数値が表示されます。
</t>
        </r>
        <r>
          <rPr>
            <sz val="9"/>
            <color indexed="10"/>
            <rFont val="MS P ゴシック"/>
            <family val="3"/>
            <charset val="128"/>
          </rPr>
          <t>間違いないか検算のうえ</t>
        </r>
        <r>
          <rPr>
            <sz val="9"/>
            <color indexed="81"/>
            <rFont val="MS P ゴシック"/>
            <family val="3"/>
            <charset val="128"/>
          </rPr>
          <t xml:space="preserve">、ご利用ください。所得金額調整控除がある方は、調整後の金額を入力してください。
</t>
        </r>
        <r>
          <rPr>
            <sz val="6"/>
            <color indexed="81"/>
            <rFont val="MS P ゴシック"/>
            <family val="3"/>
            <charset val="128"/>
          </rPr>
          <t>※計算方法は、記載例・手引き等をご確認ください。</t>
        </r>
      </text>
    </comment>
    <comment ref="AY74" authorId="0" shapeId="0" xr:uid="{9057A0BA-90E0-445E-AB28-86B401679389}">
      <text>
        <r>
          <rPr>
            <sz val="9"/>
            <color indexed="81"/>
            <rFont val="MS P ゴシック"/>
            <family val="3"/>
            <charset val="128"/>
          </rPr>
          <t xml:space="preserve">参考として、右欄に公的年金等の雑所得の計算式により計算した数値が表示されます。（公的年金等に係る雑所得以外の合計所得が1,000万円以下の方の計算のみ）なお、12月31日時点の年齢により異なります。
</t>
        </r>
        <r>
          <rPr>
            <sz val="9"/>
            <color indexed="10"/>
            <rFont val="MS P ゴシック"/>
            <family val="3"/>
            <charset val="128"/>
          </rPr>
          <t>間違いないか検算のうえ</t>
        </r>
        <r>
          <rPr>
            <sz val="9"/>
            <color indexed="81"/>
            <rFont val="MS P ゴシック"/>
            <family val="3"/>
            <charset val="128"/>
          </rPr>
          <t xml:space="preserve">、ご利用ください。
</t>
        </r>
        <r>
          <rPr>
            <sz val="6"/>
            <color indexed="81"/>
            <rFont val="MS P ゴシック"/>
            <family val="3"/>
            <charset val="128"/>
          </rPr>
          <t>※計算方法は、記載例・手引き等をご確認ください。</t>
        </r>
      </text>
    </comment>
    <comment ref="AE75" authorId="0" shapeId="0" xr:uid="{0B1C37C3-3648-41C4-B755-AF48B9F0B0F8}">
      <text>
        <r>
          <rPr>
            <sz val="9"/>
            <color indexed="81"/>
            <rFont val="MS P ゴシック"/>
            <family val="3"/>
            <charset val="128"/>
          </rPr>
          <t>配偶者の</t>
        </r>
        <r>
          <rPr>
            <b/>
            <u/>
            <sz val="9"/>
            <color indexed="81"/>
            <rFont val="MS P ゴシック"/>
            <family val="3"/>
            <charset val="128"/>
          </rPr>
          <t>合計所得金額</t>
        </r>
        <r>
          <rPr>
            <sz val="9"/>
            <color indexed="81"/>
            <rFont val="MS P ゴシック"/>
            <family val="3"/>
            <charset val="128"/>
          </rPr>
          <t>を記入してください。（</t>
        </r>
        <r>
          <rPr>
            <b/>
            <u val="double"/>
            <sz val="9"/>
            <color indexed="10"/>
            <rFont val="MS P ゴシック"/>
            <family val="3"/>
            <charset val="128"/>
          </rPr>
          <t>収入ではありません</t>
        </r>
        <r>
          <rPr>
            <sz val="9"/>
            <color indexed="81"/>
            <rFont val="MS P ゴシック"/>
            <family val="3"/>
            <charset val="128"/>
          </rPr>
          <t xml:space="preserve">）
</t>
        </r>
        <r>
          <rPr>
            <sz val="6"/>
            <color indexed="81"/>
            <rFont val="MS P ゴシック"/>
            <family val="3"/>
            <charset val="128"/>
          </rPr>
          <t>※給与、公的年金等所得の計算方法は、記載例・手引き等をご確認ください。</t>
        </r>
      </text>
    </comment>
    <comment ref="N77" authorId="0" shapeId="0" xr:uid="{050EE624-3B57-4E7C-974C-C4DD674337FB}">
      <text>
        <r>
          <rPr>
            <sz val="8"/>
            <color indexed="81"/>
            <rFont val="MS P ゴシック"/>
            <family val="3"/>
            <charset val="128"/>
          </rPr>
          <t>和暦を選択してください。</t>
        </r>
      </text>
    </comment>
    <comment ref="AY84" authorId="0" shapeId="0" xr:uid="{0700AC48-EEEA-449C-8D39-6BDD8D988938}">
      <text>
        <r>
          <rPr>
            <sz val="9"/>
            <color indexed="81"/>
            <rFont val="MS P ゴシック"/>
            <family val="3"/>
            <charset val="128"/>
          </rPr>
          <t xml:space="preserve">①～⑪の合計が自動計算されます。
</t>
        </r>
      </text>
    </comment>
    <comment ref="Q85" authorId="0" shapeId="0" xr:uid="{5F81C817-927A-44C6-B7F3-1966D2417124}">
      <text>
        <r>
          <rPr>
            <sz val="8"/>
            <color indexed="81"/>
            <rFont val="MS P ゴシック"/>
            <family val="3"/>
            <charset val="128"/>
          </rPr>
          <t>和暦を選択してください。</t>
        </r>
      </text>
    </comment>
    <comment ref="AD85" authorId="0" shapeId="0" xr:uid="{CFDBFF50-9358-4EFA-B830-3A229E9CBE77}">
      <text>
        <r>
          <rPr>
            <sz val="9"/>
            <color indexed="81"/>
            <rFont val="MS P ゴシック"/>
            <family val="3"/>
            <charset val="128"/>
          </rPr>
          <t xml:space="preserve">続柄をプルダウンから選択してください。
※ない場合は直接入力も可能です。
</t>
        </r>
      </text>
    </comment>
    <comment ref="AG85" authorId="0" shapeId="0" xr:uid="{313586E1-4060-44BE-8A0F-6792A67834AA}">
      <text>
        <r>
          <rPr>
            <sz val="9"/>
            <color indexed="81"/>
            <rFont val="MS P ゴシック"/>
            <family val="3"/>
            <charset val="128"/>
          </rPr>
          <t xml:space="preserve">控除額をプルダウンから選択してください。
一般扶養　　33万円
老人扶養　　38万円
同居老親等　45万円
特定扶養　　45万円　
</t>
        </r>
        <r>
          <rPr>
            <sz val="6"/>
            <color indexed="81"/>
            <rFont val="MS P ゴシック"/>
            <family val="3"/>
            <charset val="128"/>
          </rPr>
          <t>※詳しくは手引き・記入例等をご確認ください。</t>
        </r>
      </text>
    </comment>
    <comment ref="AY90" authorId="0" shapeId="0" xr:uid="{1BDC392F-3D5C-431A-A5AD-8643AF770C31}">
      <text>
        <r>
          <rPr>
            <sz val="9"/>
            <color indexed="81"/>
            <rFont val="MS P ゴシック"/>
            <family val="3"/>
            <charset val="128"/>
          </rPr>
          <t xml:space="preserve">参考として、右欄に支払額から計算した控除額が表示されます。
</t>
        </r>
        <r>
          <rPr>
            <sz val="9"/>
            <color indexed="10"/>
            <rFont val="MS P ゴシック"/>
            <family val="3"/>
            <charset val="128"/>
          </rPr>
          <t>間違いないか検算のうえ</t>
        </r>
        <r>
          <rPr>
            <sz val="9"/>
            <color indexed="81"/>
            <rFont val="MS P ゴシック"/>
            <family val="3"/>
            <charset val="128"/>
          </rPr>
          <t xml:space="preserve">、ご利用ください。
</t>
        </r>
        <r>
          <rPr>
            <sz val="6"/>
            <color indexed="81"/>
            <rFont val="MS P ゴシック"/>
            <family val="3"/>
            <charset val="128"/>
          </rPr>
          <t>※計算方法は、記載例・手引き等をご確認ください。</t>
        </r>
      </text>
    </comment>
    <comment ref="AY92" authorId="0" shapeId="0" xr:uid="{E0E76BD2-5512-4561-B9CB-21F4D366A040}">
      <text>
        <r>
          <rPr>
            <sz val="9"/>
            <color indexed="81"/>
            <rFont val="MS P ゴシック"/>
            <family val="3"/>
            <charset val="128"/>
          </rPr>
          <t xml:space="preserve">参考として、右欄に支払額から計算した控除額が表示されます。
</t>
        </r>
        <r>
          <rPr>
            <sz val="9"/>
            <color indexed="10"/>
            <rFont val="MS P ゴシック"/>
            <family val="3"/>
            <charset val="128"/>
          </rPr>
          <t>間違いないか検算のうえ</t>
        </r>
        <r>
          <rPr>
            <sz val="9"/>
            <color indexed="81"/>
            <rFont val="MS P ゴシック"/>
            <family val="3"/>
            <charset val="128"/>
          </rPr>
          <t xml:space="preserve">、ご利用ください。
</t>
        </r>
        <r>
          <rPr>
            <sz val="6"/>
            <color indexed="81"/>
            <rFont val="MS P ゴシック"/>
            <family val="3"/>
            <charset val="128"/>
          </rPr>
          <t>※計算方法は、記載例・手引き等をご確認ください。</t>
        </r>
      </text>
    </comment>
    <comment ref="AY94" authorId="0" shapeId="0" xr:uid="{C89EE808-740C-4840-84D5-0CD37E6AD9B5}">
      <text>
        <r>
          <rPr>
            <sz val="9"/>
            <color indexed="81"/>
            <rFont val="MS P ゴシック"/>
            <family val="3"/>
            <charset val="128"/>
          </rPr>
          <t>「3所得から差し引かれる金額に関する事項」の「⑰寡婦控除、⑱ひとり親控除」欄を入力すると自動計算します。</t>
        </r>
      </text>
    </comment>
    <comment ref="AY96" authorId="0" shapeId="0" xr:uid="{3E3EE2B1-75B7-4819-8062-A2B998AE0305}">
      <text>
        <r>
          <rPr>
            <sz val="9"/>
            <color indexed="81"/>
            <rFont val="MS P ゴシック"/>
            <family val="3"/>
            <charset val="128"/>
          </rPr>
          <t>「3所得から差し引かれる金額に関する事項」を入力のうえ、右欄を参考に「⑲勤労学生控除、⑳障害者控除」の控除合計金額を入力してください。</t>
        </r>
      </text>
    </comment>
    <comment ref="BL96" authorId="1" shapeId="0" xr:uid="{C12CAA85-CBFE-42BF-86E8-D547D382F61F}">
      <text>
        <r>
          <rPr>
            <sz val="6"/>
            <color indexed="81"/>
            <rFont val="MS P ゴシック"/>
            <family val="3"/>
            <charset val="128"/>
          </rPr>
          <t>適用要件については、記載例・手引き等をご確認ください。</t>
        </r>
      </text>
    </comment>
    <comment ref="AY98" authorId="0" shapeId="0" xr:uid="{C432F9E8-3154-41D7-A850-4ECA53DBE07A}">
      <text>
        <r>
          <rPr>
            <sz val="9"/>
            <color indexed="81"/>
            <rFont val="MS P ゴシック"/>
            <family val="3"/>
            <charset val="128"/>
          </rPr>
          <t xml:space="preserve">参考として、右欄に控除額が表示されます。（「3所得から差し引かれる金額に関する事項」の「配偶者の合計所得金額」を元に計算しています。）
</t>
        </r>
        <r>
          <rPr>
            <sz val="9"/>
            <color indexed="10"/>
            <rFont val="MS P ゴシック"/>
            <family val="3"/>
            <charset val="128"/>
          </rPr>
          <t>間違いないか検算のうえ</t>
        </r>
        <r>
          <rPr>
            <sz val="9"/>
            <color indexed="81"/>
            <rFont val="MS P ゴシック"/>
            <family val="3"/>
            <charset val="128"/>
          </rPr>
          <t>、ご利用ください。（配偶者や申告者の合計所得、配偶者の年齢により控除額が異なりますのでご注意ください）</t>
        </r>
        <r>
          <rPr>
            <sz val="6"/>
            <color indexed="81"/>
            <rFont val="MS P ゴシック"/>
            <family val="3"/>
            <charset val="128"/>
          </rPr>
          <t xml:space="preserve">
※計算方法は、記載例・手引き等をご確認ください。</t>
        </r>
      </text>
    </comment>
    <comment ref="BL99" authorId="0" shapeId="0" xr:uid="{F33DF84B-A023-492E-B063-6010B435B8E6}">
      <text>
        <r>
          <rPr>
            <sz val="9"/>
            <color indexed="81"/>
            <rFont val="MS P ゴシック"/>
            <family val="3"/>
            <charset val="128"/>
          </rPr>
          <t>※配偶者の12月31日時点の年齢により異なります。</t>
        </r>
      </text>
    </comment>
    <comment ref="AY100" authorId="0" shapeId="0" xr:uid="{8B674248-87F5-470C-AD5E-F3673B5F54A7}">
      <text>
        <r>
          <rPr>
            <sz val="9"/>
            <color indexed="81"/>
            <rFont val="MS P ゴシック"/>
            <family val="3"/>
            <charset val="128"/>
          </rPr>
          <t>「3所得から差し引かれる金額に関する事項」の「㉒扶養控除」欄を入力すると自動計算します。</t>
        </r>
      </text>
    </comment>
    <comment ref="AY102" authorId="0" shapeId="0" xr:uid="{BD96A9CE-2829-47DD-83F7-12DEABD92BE7}">
      <text>
        <r>
          <rPr>
            <sz val="9"/>
            <color indexed="81"/>
            <rFont val="MS P ゴシック"/>
            <family val="3"/>
            <charset val="128"/>
          </rPr>
          <t>自動計算しませんので、控除額を選択してください。申告者の合計所得により異なりますのでご注意ください。
2,400万以下　　　　　　　：43万円
2,400万円超2,450万円以下 ：29万円
2,450万円超2,500万円以下 ：15万円
2,500万円超　　　　　　　：適用なし</t>
        </r>
      </text>
    </comment>
    <comment ref="Q106" authorId="0" shapeId="0" xr:uid="{AC52FA3D-E551-4CB8-85F9-873C2368328E}">
      <text>
        <r>
          <rPr>
            <sz val="9"/>
            <color indexed="81"/>
            <rFont val="MS P ゴシック"/>
            <family val="3"/>
            <charset val="128"/>
          </rPr>
          <t>和暦を選択してください。</t>
        </r>
      </text>
    </comment>
    <comment ref="AD106" authorId="0" shapeId="0" xr:uid="{6A37BCC1-F88F-43B7-8AC9-E481F9425FEA}">
      <text>
        <r>
          <rPr>
            <sz val="9"/>
            <color indexed="81"/>
            <rFont val="MS P ゴシック"/>
            <family val="3"/>
            <charset val="128"/>
          </rPr>
          <t xml:space="preserve">続柄をプルダウンから選択してください。
※直接入力も可能です
</t>
        </r>
      </text>
    </comment>
    <comment ref="AV108" authorId="0" shapeId="0" xr:uid="{55FA73E0-1DDA-43CE-96DA-8EC5DFF469AB}">
      <text>
        <r>
          <rPr>
            <sz val="9"/>
            <color indexed="81"/>
            <rFont val="MS P ゴシック"/>
            <family val="3"/>
            <charset val="128"/>
          </rPr>
          <t xml:space="preserve">セルフメディケーション税制（医療費控除の特例）を選択する場合は「1」を入力してください。
</t>
        </r>
      </text>
    </comment>
    <comment ref="AY108" authorId="0" shapeId="0" xr:uid="{4A89840C-6EC4-45D4-BE0D-3D88522CB296}">
      <text>
        <r>
          <rPr>
            <b/>
            <sz val="9"/>
            <color indexed="10"/>
            <rFont val="MS P ゴシック"/>
            <family val="3"/>
            <charset val="128"/>
          </rPr>
          <t>「医療費控除の明細書」</t>
        </r>
        <r>
          <rPr>
            <sz val="9"/>
            <color indexed="10"/>
            <rFont val="MS P ゴシック"/>
            <family val="3"/>
            <charset val="128"/>
          </rPr>
          <t>の作成・添付が必要です。</t>
        </r>
        <r>
          <rPr>
            <sz val="9"/>
            <color indexed="81"/>
            <rFont val="MS P ゴシック"/>
            <family val="3"/>
            <charset val="128"/>
          </rPr>
          <t xml:space="preserve">
控除額は、作成した医療費控除の明細書から転記してください。</t>
        </r>
      </text>
    </comment>
    <comment ref="AY110" authorId="0" shapeId="0" xr:uid="{CCEEF42A-C8FE-4ED0-8DAB-020C02B676E8}">
      <text>
        <r>
          <rPr>
            <sz val="9"/>
            <color indexed="81"/>
            <rFont val="MS P ゴシック"/>
            <family val="3"/>
            <charset val="128"/>
          </rPr>
          <t>⑫～㉗の合計が自動で計算されます。</t>
        </r>
      </text>
    </comment>
    <comment ref="BV124" authorId="0" shapeId="0" xr:uid="{2F290DC3-A2A8-452A-9F9E-05A37F4C6B6D}">
      <text>
        <r>
          <rPr>
            <sz val="9"/>
            <color indexed="81"/>
            <rFont val="MS P ゴシック"/>
            <family val="3"/>
            <charset val="128"/>
          </rPr>
          <t>所得金額調整控除がある場合は控除額を入力してください。
※詳しくは手引き等をご確認ください。</t>
        </r>
      </text>
    </comment>
    <comment ref="CA126" authorId="0" shapeId="0" xr:uid="{0727BE55-3B65-4F7A-9814-B433344DBB19}">
      <text>
        <r>
          <rPr>
            <sz val="9"/>
            <color indexed="81"/>
            <rFont val="MS P ゴシック"/>
            <family val="3"/>
            <charset val="128"/>
          </rPr>
          <t xml:space="preserve">12/31時点の年齢で
左欄の数値を転記してください。
</t>
        </r>
        <r>
          <rPr>
            <sz val="9"/>
            <color indexed="10"/>
            <rFont val="MS P ゴシック"/>
            <family val="3"/>
            <charset val="128"/>
          </rPr>
          <t>※必ず検算してください。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JACSV_EUC_IDORUIKEI" description="ブック内の 'JACSV_EUC_IDORUIKEI' クエリへの接続です。" type="5" refreshedVersion="6" background="1">
    <dbPr connection="Provider=Microsoft.Mashup.OleDb.1;Data Source=$Workbook$;Location=JACSV_EUC_IDORUIKEI;Extended Properties=&quot;&quot;" command="SELECT * FROM [JACSV_EUC_IDORUIKEI]"/>
  </connection>
</connections>
</file>

<file path=xl/sharedStrings.xml><?xml version="1.0" encoding="utf-8"?>
<sst xmlns="http://schemas.openxmlformats.org/spreadsheetml/2006/main" count="807" uniqueCount="426">
  <si>
    <t>市県民税申告書</t>
    <rPh sb="0" eb="1">
      <t>シ</t>
    </rPh>
    <rPh sb="1" eb="4">
      <t>ケンミンゼイ</t>
    </rPh>
    <rPh sb="4" eb="7">
      <t>シンコクショ</t>
    </rPh>
    <phoneticPr fontId="2"/>
  </si>
  <si>
    <t>損害金額</t>
    <rPh sb="0" eb="2">
      <t>ソンガイ</t>
    </rPh>
    <rPh sb="2" eb="4">
      <t>キンガク</t>
    </rPh>
    <phoneticPr fontId="2"/>
  </si>
  <si>
    <t>行政区番号</t>
    <rPh sb="0" eb="2">
      <t>ギョウセイ</t>
    </rPh>
    <rPh sb="2" eb="3">
      <t>ク</t>
    </rPh>
    <rPh sb="3" eb="5">
      <t>バンゴウ</t>
    </rPh>
    <phoneticPr fontId="2"/>
  </si>
  <si>
    <t>電話番号</t>
    <rPh sb="0" eb="2">
      <t>デンワ</t>
    </rPh>
    <rPh sb="2" eb="3">
      <t>バン</t>
    </rPh>
    <rPh sb="3" eb="4">
      <t>ゴウ</t>
    </rPh>
    <phoneticPr fontId="2"/>
  </si>
  <si>
    <t>保険金などで補てんされる金額</t>
    <rPh sb="0" eb="3">
      <t>ホケンキン</t>
    </rPh>
    <rPh sb="6" eb="7">
      <t>ホ</t>
    </rPh>
    <rPh sb="12" eb="14">
      <t>キンガク</t>
    </rPh>
    <phoneticPr fontId="2"/>
  </si>
  <si>
    <t>業種又は職業</t>
    <rPh sb="0" eb="2">
      <t>ギョウシュ</t>
    </rPh>
    <rPh sb="2" eb="3">
      <t>マタ</t>
    </rPh>
    <rPh sb="4" eb="6">
      <t>ショクギョウ</t>
    </rPh>
    <phoneticPr fontId="2"/>
  </si>
  <si>
    <t>　この申告書を提出した方は、事業税の申告書を提出する必要はありません。</t>
    <rPh sb="3" eb="6">
      <t>シンコクショ</t>
    </rPh>
    <rPh sb="7" eb="9">
      <t>テイシュツ</t>
    </rPh>
    <rPh sb="11" eb="12">
      <t>カタ</t>
    </rPh>
    <rPh sb="14" eb="17">
      <t>ジギョウゼイ</t>
    </rPh>
    <rPh sb="18" eb="21">
      <t>シンコクショ</t>
    </rPh>
    <rPh sb="22" eb="24">
      <t>テイシュツ</t>
    </rPh>
    <rPh sb="26" eb="28">
      <t>ヒツヨウ</t>
    </rPh>
    <phoneticPr fontId="2"/>
  </si>
  <si>
    <t>フリガナ</t>
  </si>
  <si>
    <t>－</t>
  </si>
  <si>
    <t>現住所</t>
    <rPh sb="0" eb="3">
      <t>ゲンジュウショ</t>
    </rPh>
    <phoneticPr fontId="2"/>
  </si>
  <si>
    <t>受付印</t>
    <rPh sb="0" eb="2">
      <t>ウケツケ</t>
    </rPh>
    <rPh sb="2" eb="3">
      <t>イン</t>
    </rPh>
    <phoneticPr fontId="2"/>
  </si>
  <si>
    <t>生　年　月　日</t>
    <rPh sb="0" eb="1">
      <t>セイ</t>
    </rPh>
    <rPh sb="2" eb="3">
      <t>ネン</t>
    </rPh>
    <rPh sb="4" eb="5">
      <t>ガツ</t>
    </rPh>
    <rPh sb="6" eb="7">
      <t>ニチ</t>
    </rPh>
    <phoneticPr fontId="2"/>
  </si>
  <si>
    <t>ｾﾙﾌﾒﾃﾞｨｹｰｼｮﾝ税制による医療費控除の特例の適用を選択する場合には、「医療費控除」欄の「区分」の□に「1」と記入してください。</t>
    <rPh sb="12" eb="14">
      <t>ゼイセイ</t>
    </rPh>
    <rPh sb="17" eb="20">
      <t>イリョウヒ</t>
    </rPh>
    <rPh sb="20" eb="22">
      <t>コウジョ</t>
    </rPh>
    <rPh sb="23" eb="25">
      <t>トクレイ</t>
    </rPh>
    <rPh sb="26" eb="28">
      <t>テキヨウ</t>
    </rPh>
    <rPh sb="29" eb="31">
      <t>センタク</t>
    </rPh>
    <rPh sb="33" eb="35">
      <t>バアイ</t>
    </rPh>
    <rPh sb="39" eb="42">
      <t>イリョウヒ</t>
    </rPh>
    <rPh sb="42" eb="44">
      <t>コウジョ</t>
    </rPh>
    <rPh sb="45" eb="46">
      <t>ラン</t>
    </rPh>
    <rPh sb="48" eb="50">
      <t>クブン</t>
    </rPh>
    <rPh sb="58" eb="60">
      <t>キニュウ</t>
    </rPh>
    <phoneticPr fontId="2"/>
  </si>
  <si>
    <t>世帯主の
氏名</t>
    <rPh sb="0" eb="3">
      <t>セタイヌシ</t>
    </rPh>
    <rPh sb="5" eb="7">
      <t>シメイ</t>
    </rPh>
    <phoneticPr fontId="2"/>
  </si>
  <si>
    <t>差引損失額のうち災害関連支出の金額</t>
    <rPh sb="0" eb="2">
      <t>サシヒキ</t>
    </rPh>
    <rPh sb="2" eb="5">
      <t>ソンシツガク</t>
    </rPh>
    <rPh sb="8" eb="10">
      <t>サイガイ</t>
    </rPh>
    <rPh sb="10" eb="12">
      <t>カンレン</t>
    </rPh>
    <rPh sb="12" eb="14">
      <t>シシュツ</t>
    </rPh>
    <rPh sb="15" eb="17">
      <t>キンガク</t>
    </rPh>
    <phoneticPr fontId="2"/>
  </si>
  <si>
    <t>氏名</t>
    <rPh sb="0" eb="2">
      <t>シメイ</t>
    </rPh>
    <phoneticPr fontId="2"/>
  </si>
  <si>
    <t>世帯主
との続柄</t>
    <rPh sb="0" eb="3">
      <t>セタイヌシ</t>
    </rPh>
    <rPh sb="6" eb="8">
      <t>ツヅキガラ</t>
    </rPh>
    <phoneticPr fontId="2"/>
  </si>
  <si>
    <t>．</t>
  </si>
  <si>
    <t>カ</t>
  </si>
  <si>
    <t>提出年月日</t>
    <rPh sb="0" eb="2">
      <t>テイシュツ</t>
    </rPh>
    <rPh sb="2" eb="5">
      <t>ネンガッピ</t>
    </rPh>
    <phoneticPr fontId="2"/>
  </si>
  <si>
    <t>所得の種類</t>
    <rPh sb="0" eb="2">
      <t>ショトク</t>
    </rPh>
    <rPh sb="3" eb="5">
      <t>シュルイ</t>
    </rPh>
    <phoneticPr fontId="2"/>
  </si>
  <si>
    <t>長期</t>
    <rPh sb="0" eb="2">
      <t>チョウキ</t>
    </rPh>
    <phoneticPr fontId="2"/>
  </si>
  <si>
    <t>個人番号</t>
    <rPh sb="0" eb="2">
      <t>コジン</t>
    </rPh>
    <rPh sb="2" eb="4">
      <t>バンゴウ</t>
    </rPh>
    <phoneticPr fontId="2"/>
  </si>
  <si>
    <t>氏名：</t>
    <rPh sb="0" eb="2">
      <t>シメイ</t>
    </rPh>
    <phoneticPr fontId="2"/>
  </si>
  <si>
    <t>損害の原因</t>
    <rPh sb="0" eb="2">
      <t>ソンガイ</t>
    </rPh>
    <rPh sb="3" eb="5">
      <t>ゲンイン</t>
    </rPh>
    <phoneticPr fontId="2"/>
  </si>
  <si>
    <t>世帯番号</t>
    <rPh sb="0" eb="2">
      <t>セタイ</t>
    </rPh>
    <rPh sb="2" eb="4">
      <t>バンゴウ</t>
    </rPh>
    <phoneticPr fontId="2"/>
  </si>
  <si>
    <t>宛名番号</t>
    <rPh sb="0" eb="2">
      <t>アテナ</t>
    </rPh>
    <rPh sb="2" eb="4">
      <t>バンゴウ</t>
    </rPh>
    <phoneticPr fontId="2"/>
  </si>
  <si>
    <t>　4.　その他</t>
    <rPh sb="6" eb="7">
      <t>タ</t>
    </rPh>
    <phoneticPr fontId="2"/>
  </si>
  <si>
    <t>ク</t>
  </si>
  <si>
    <t>　1.　下記の者の扶養となっていた</t>
    <rPh sb="4" eb="6">
      <t>カキ</t>
    </rPh>
    <rPh sb="7" eb="8">
      <t>モノ</t>
    </rPh>
    <rPh sb="9" eb="11">
      <t>フヨウ</t>
    </rPh>
    <phoneticPr fontId="2"/>
  </si>
  <si>
    <t>1　収　入　金　額　等</t>
    <rPh sb="2" eb="3">
      <t>オサム</t>
    </rPh>
    <rPh sb="4" eb="5">
      <t>ニュウ</t>
    </rPh>
    <rPh sb="6" eb="7">
      <t>キン</t>
    </rPh>
    <rPh sb="8" eb="9">
      <t>ガク</t>
    </rPh>
    <rPh sb="10" eb="11">
      <t>トウ</t>
    </rPh>
    <phoneticPr fontId="2"/>
  </si>
  <si>
    <t>住所：</t>
    <rPh sb="0" eb="2">
      <t>ジュウショ</t>
    </rPh>
    <phoneticPr fontId="2"/>
  </si>
  <si>
    <t>事　業</t>
    <rPh sb="0" eb="1">
      <t>コト</t>
    </rPh>
    <rPh sb="2" eb="3">
      <t>ギョウ</t>
    </rPh>
    <phoneticPr fontId="2"/>
  </si>
  <si>
    <t>ア</t>
  </si>
  <si>
    <t>営業等</t>
    <rPh sb="0" eb="3">
      <t>エイギョウトウ</t>
    </rPh>
    <phoneticPr fontId="2"/>
  </si>
  <si>
    <t>不動産</t>
    <rPh sb="0" eb="3">
      <t>フドウサン</t>
    </rPh>
    <phoneticPr fontId="2"/>
  </si>
  <si>
    <t>損失額、被災損失額(白)</t>
    <rPh sb="0" eb="3">
      <t>ソンシツガク</t>
    </rPh>
    <rPh sb="4" eb="6">
      <t>ヒサイ</t>
    </rPh>
    <rPh sb="6" eb="9">
      <t>ソンシツガク</t>
    </rPh>
    <rPh sb="10" eb="11">
      <t>シロ</t>
    </rPh>
    <phoneticPr fontId="2"/>
  </si>
  <si>
    <t>農　業</t>
    <rPh sb="0" eb="1">
      <t>ノウ</t>
    </rPh>
    <rPh sb="2" eb="3">
      <t>ギョウ</t>
    </rPh>
    <phoneticPr fontId="2"/>
  </si>
  <si>
    <t>コ</t>
  </si>
  <si>
    <t>イ</t>
  </si>
  <si>
    <t>万円</t>
    <rPh sb="0" eb="2">
      <t>マンエン</t>
    </rPh>
    <phoneticPr fontId="2"/>
  </si>
  <si>
    <t>ウ</t>
  </si>
  <si>
    <t>　3.　就学中</t>
    <rPh sb="4" eb="7">
      <t>シュウガクチュウ</t>
    </rPh>
    <phoneticPr fontId="2"/>
  </si>
  <si>
    <t>雑</t>
    <rPh sb="0" eb="1">
      <t>ザツ</t>
    </rPh>
    <phoneticPr fontId="2"/>
  </si>
  <si>
    <t>学校名：</t>
    <rPh sb="0" eb="2">
      <t>ガッコウ</t>
    </rPh>
    <rPh sb="2" eb="3">
      <t>メイ</t>
    </rPh>
    <phoneticPr fontId="2"/>
  </si>
  <si>
    <t>損害を受けた資産の種類</t>
    <rPh sb="0" eb="2">
      <t>ソンガイ</t>
    </rPh>
    <rPh sb="3" eb="4">
      <t>ウ</t>
    </rPh>
    <rPh sb="6" eb="8">
      <t>シサン</t>
    </rPh>
    <rPh sb="9" eb="11">
      <t>シュルイ</t>
    </rPh>
    <phoneticPr fontId="2"/>
  </si>
  <si>
    <t>利子</t>
    <rPh sb="0" eb="2">
      <t>リシ</t>
    </rPh>
    <phoneticPr fontId="2"/>
  </si>
  <si>
    <t>給与</t>
    <rPh sb="0" eb="2">
      <t>キュウヨ</t>
    </rPh>
    <phoneticPr fontId="2"/>
  </si>
  <si>
    <t>エ</t>
  </si>
  <si>
    <t>その他</t>
    <rPh sb="2" eb="3">
      <t>タ</t>
    </rPh>
    <phoneticPr fontId="2"/>
  </si>
  <si>
    <t>配当</t>
    <rPh sb="0" eb="2">
      <t>ハイトウ</t>
    </rPh>
    <phoneticPr fontId="2"/>
  </si>
  <si>
    <t>別居の場合
の住所</t>
    <rPh sb="0" eb="2">
      <t>ベッキョ</t>
    </rPh>
    <rPh sb="3" eb="5">
      <t>バアイ</t>
    </rPh>
    <rPh sb="7" eb="9">
      <t>ジュウショ</t>
    </rPh>
    <phoneticPr fontId="2"/>
  </si>
  <si>
    <t>オ</t>
  </si>
  <si>
    <t>一時</t>
    <rPh sb="0" eb="2">
      <t>イチジ</t>
    </rPh>
    <phoneticPr fontId="2"/>
  </si>
  <si>
    <t>非課税
所得など</t>
    <rPh sb="0" eb="3">
      <t>ヒカゼイ</t>
    </rPh>
    <rPh sb="4" eb="6">
      <t>ショトク</t>
    </rPh>
    <phoneticPr fontId="2"/>
  </si>
  <si>
    <t>3　所得から差し引かれる金額に関する事項</t>
    <rPh sb="2" eb="4">
      <t>ショトク</t>
    </rPh>
    <rPh sb="6" eb="7">
      <t>サ</t>
    </rPh>
    <rPh sb="8" eb="9">
      <t>ヒ</t>
    </rPh>
    <rPh sb="12" eb="14">
      <t>キンガク</t>
    </rPh>
    <rPh sb="15" eb="16">
      <t>カン</t>
    </rPh>
    <rPh sb="18" eb="20">
      <t>ジコウ</t>
    </rPh>
    <phoneticPr fontId="2"/>
  </si>
  <si>
    <t>損害年月日</t>
    <rPh sb="0" eb="2">
      <t>ソンガイ</t>
    </rPh>
    <rPh sb="2" eb="5">
      <t>ネンガッピ</t>
    </rPh>
    <phoneticPr fontId="2"/>
  </si>
  <si>
    <t>円</t>
    <rPh sb="0" eb="1">
      <t>エン</t>
    </rPh>
    <phoneticPr fontId="2"/>
  </si>
  <si>
    <t>公的年金等</t>
    <rPh sb="0" eb="2">
      <t>コウテキ</t>
    </rPh>
    <rPh sb="2" eb="5">
      <t>ネンキントウ</t>
    </rPh>
    <phoneticPr fontId="2"/>
  </si>
  <si>
    <t>キ</t>
  </si>
  <si>
    <t>総合譲渡</t>
    <rPh sb="0" eb="2">
      <t>ソウゴウ</t>
    </rPh>
    <rPh sb="2" eb="4">
      <t>ジョウト</t>
    </rPh>
    <phoneticPr fontId="2"/>
  </si>
  <si>
    <t>短期</t>
    <rPh sb="0" eb="2">
      <t>タンキ</t>
    </rPh>
    <phoneticPr fontId="2"/>
  </si>
  <si>
    <t>ケ</t>
  </si>
  <si>
    <t>所得金額</t>
    <rPh sb="0" eb="2">
      <t>ショトク</t>
    </rPh>
    <rPh sb="2" eb="4">
      <t>キンガク</t>
    </rPh>
    <phoneticPr fontId="2"/>
  </si>
  <si>
    <t>保険の種類</t>
    <rPh sb="0" eb="2">
      <t>ホケン</t>
    </rPh>
    <rPh sb="3" eb="5">
      <t>シュルイ</t>
    </rPh>
    <phoneticPr fontId="2"/>
  </si>
  <si>
    <t>サ</t>
  </si>
  <si>
    <t>2所得金額</t>
    <rPh sb="1" eb="2">
      <t>ジョ</t>
    </rPh>
    <rPh sb="2" eb="3">
      <t>エ</t>
    </rPh>
    <rPh sb="3" eb="4">
      <t>キン</t>
    </rPh>
    <rPh sb="4" eb="5">
      <t>ガク</t>
    </rPh>
    <phoneticPr fontId="2"/>
  </si>
  <si>
    <t>①</t>
  </si>
  <si>
    <t>②</t>
  </si>
  <si>
    <t>社会保険料控除</t>
    <rPh sb="0" eb="2">
      <t>シャカイ</t>
    </rPh>
    <rPh sb="2" eb="5">
      <t>ホケンリョウ</t>
    </rPh>
    <rPh sb="5" eb="7">
      <t>コウジョ</t>
    </rPh>
    <phoneticPr fontId="2"/>
  </si>
  <si>
    <t>都道府県、市区町村分</t>
    <rPh sb="0" eb="4">
      <t>トドウフケン</t>
    </rPh>
    <rPh sb="5" eb="7">
      <t>シク</t>
    </rPh>
    <rPh sb="7" eb="9">
      <t>チョウソン</t>
    </rPh>
    <rPh sb="9" eb="10">
      <t>ブン</t>
    </rPh>
    <phoneticPr fontId="2"/>
  </si>
  <si>
    <t>③</t>
  </si>
  <si>
    <t>新生命保険料の計</t>
    <rPh sb="0" eb="1">
      <t>シン</t>
    </rPh>
    <rPh sb="1" eb="3">
      <t>セイメイ</t>
    </rPh>
    <rPh sb="3" eb="6">
      <t>ホケンリョウ</t>
    </rPh>
    <rPh sb="7" eb="8">
      <t>ケイ</t>
    </rPh>
    <phoneticPr fontId="2"/>
  </si>
  <si>
    <t>住所地の共同募金会、日赤支部分・都道府県、市区町村分（特例控除対象外）</t>
    <rPh sb="0" eb="2">
      <t>ジュウショ</t>
    </rPh>
    <rPh sb="2" eb="3">
      <t>チ</t>
    </rPh>
    <rPh sb="4" eb="6">
      <t>キョウドウ</t>
    </rPh>
    <rPh sb="6" eb="9">
      <t>ボキンカイ</t>
    </rPh>
    <rPh sb="10" eb="12">
      <t>ニッセキ</t>
    </rPh>
    <rPh sb="12" eb="14">
      <t>シブ</t>
    </rPh>
    <rPh sb="14" eb="15">
      <t>ブン</t>
    </rPh>
    <rPh sb="16" eb="20">
      <t>トドウフケン</t>
    </rPh>
    <rPh sb="21" eb="23">
      <t>シク</t>
    </rPh>
    <rPh sb="23" eb="25">
      <t>チョウソン</t>
    </rPh>
    <rPh sb="25" eb="26">
      <t>ブン</t>
    </rPh>
    <rPh sb="27" eb="29">
      <t>トクレイ</t>
    </rPh>
    <rPh sb="29" eb="31">
      <t>コウジョ</t>
    </rPh>
    <rPh sb="31" eb="33">
      <t>タイショウ</t>
    </rPh>
    <rPh sb="33" eb="34">
      <t>ガイ</t>
    </rPh>
    <phoneticPr fontId="2"/>
  </si>
  <si>
    <t>旧生命保険料の計</t>
    <rPh sb="0" eb="1">
      <t>キュウ</t>
    </rPh>
    <rPh sb="1" eb="3">
      <t>セイメイ</t>
    </rPh>
    <rPh sb="3" eb="6">
      <t>ホケンリョウ</t>
    </rPh>
    <rPh sb="7" eb="8">
      <t>ケイ</t>
    </rPh>
    <phoneticPr fontId="2"/>
  </si>
  <si>
    <t>④</t>
  </si>
  <si>
    <t>新個人年金保険料の計</t>
    <rPh sb="0" eb="1">
      <t>シン</t>
    </rPh>
    <rPh sb="1" eb="3">
      <t>コジン</t>
    </rPh>
    <rPh sb="3" eb="5">
      <t>ネンキン</t>
    </rPh>
    <rPh sb="5" eb="8">
      <t>ホケンリョウ</t>
    </rPh>
    <rPh sb="9" eb="10">
      <t>ケイ</t>
    </rPh>
    <phoneticPr fontId="2"/>
  </si>
  <si>
    <t>旧個人年金保険料の計</t>
    <rPh sb="0" eb="1">
      <t>キュウ</t>
    </rPh>
    <rPh sb="1" eb="3">
      <t>コジン</t>
    </rPh>
    <rPh sb="3" eb="5">
      <t>ネンキン</t>
    </rPh>
    <rPh sb="5" eb="8">
      <t>ホケンリョウ</t>
    </rPh>
    <rPh sb="9" eb="10">
      <t>ケイ</t>
    </rPh>
    <phoneticPr fontId="2"/>
  </si>
  <si>
    <t>配偶者</t>
    <rPh sb="0" eb="3">
      <t>ハイグウシャ</t>
    </rPh>
    <phoneticPr fontId="2"/>
  </si>
  <si>
    <t>⑤</t>
  </si>
  <si>
    <t>⑥</t>
  </si>
  <si>
    <t>介護医療保険料の計</t>
    <rPh sb="0" eb="2">
      <t>カイゴ</t>
    </rPh>
    <rPh sb="2" eb="4">
      <t>イリョウ</t>
    </rPh>
    <rPh sb="4" eb="7">
      <t>ホケンリョウ</t>
    </rPh>
    <rPh sb="8" eb="9">
      <t>ケイ</t>
    </rPh>
    <phoneticPr fontId="2"/>
  </si>
  <si>
    <t>⑦</t>
  </si>
  <si>
    <t>総合譲渡・一時</t>
    <rPh sb="0" eb="2">
      <t>ソウゴウ</t>
    </rPh>
    <rPh sb="2" eb="4">
      <t>ジョウト</t>
    </rPh>
    <rPh sb="5" eb="7">
      <t>イチジ</t>
    </rPh>
    <phoneticPr fontId="2"/>
  </si>
  <si>
    <t>⑧</t>
  </si>
  <si>
    <t>合計</t>
    <rPh sb="0" eb="2">
      <t>ゴウケイ</t>
    </rPh>
    <phoneticPr fontId="2"/>
  </si>
  <si>
    <t>⑨</t>
  </si>
  <si>
    <t>氏　名</t>
    <rPh sb="0" eb="1">
      <t>シ</t>
    </rPh>
    <rPh sb="2" eb="3">
      <t>メイ</t>
    </rPh>
    <phoneticPr fontId="2"/>
  </si>
  <si>
    <t>4　所得から差し引かれる金額</t>
    <rPh sb="2" eb="3">
      <t>ジョ</t>
    </rPh>
    <rPh sb="3" eb="4">
      <t>エ</t>
    </rPh>
    <rPh sb="6" eb="7">
      <t>サ</t>
    </rPh>
    <rPh sb="8" eb="9">
      <t>ヒ</t>
    </rPh>
    <rPh sb="12" eb="14">
      <t>キンガク</t>
    </rPh>
    <phoneticPr fontId="2"/>
  </si>
  <si>
    <t>雑損控除</t>
    <rPh sb="0" eb="1">
      <t>ザツ</t>
    </rPh>
    <rPh sb="1" eb="2">
      <t>ソン</t>
    </rPh>
    <rPh sb="2" eb="3">
      <t>ヒカエ</t>
    </rPh>
    <rPh sb="3" eb="4">
      <t>ジョ</t>
    </rPh>
    <phoneticPr fontId="2"/>
  </si>
  <si>
    <t>医療費控除</t>
    <rPh sb="0" eb="1">
      <t>イ</t>
    </rPh>
    <rPh sb="1" eb="2">
      <t>リョウ</t>
    </rPh>
    <rPh sb="2" eb="3">
      <t>ヒ</t>
    </rPh>
    <rPh sb="3" eb="4">
      <t>ヒカエ</t>
    </rPh>
    <rPh sb="4" eb="5">
      <t>ジョ</t>
    </rPh>
    <phoneticPr fontId="2"/>
  </si>
  <si>
    <t>生年月日</t>
    <rPh sb="0" eb="2">
      <t>セイネン</t>
    </rPh>
    <rPh sb="2" eb="4">
      <t>ガッピ</t>
    </rPh>
    <phoneticPr fontId="2"/>
  </si>
  <si>
    <t>青色申告特別控除額</t>
    <rPh sb="0" eb="2">
      <t>アオイロ</t>
    </rPh>
    <rPh sb="2" eb="4">
      <t>シンコク</t>
    </rPh>
    <rPh sb="4" eb="6">
      <t>トクベツ</t>
    </rPh>
    <rPh sb="6" eb="8">
      <t>コウジョ</t>
    </rPh>
    <rPh sb="8" eb="9">
      <t>ガク</t>
    </rPh>
    <phoneticPr fontId="2"/>
  </si>
  <si>
    <t>配偶者の
合計所得金額</t>
    <rPh sb="0" eb="3">
      <t>ハイグウシャ</t>
    </rPh>
    <rPh sb="5" eb="7">
      <t>ゴウケイ</t>
    </rPh>
    <rPh sb="7" eb="9">
      <t>ショトク</t>
    </rPh>
    <rPh sb="9" eb="11">
      <t>キンガク</t>
    </rPh>
    <phoneticPr fontId="2"/>
  </si>
  <si>
    <t>小規模企業共済
等掛金控除</t>
    <rPh sb="0" eb="3">
      <t>ショウキボ</t>
    </rPh>
    <rPh sb="3" eb="5">
      <t>キギョウ</t>
    </rPh>
    <rPh sb="5" eb="7">
      <t>キョウサイ</t>
    </rPh>
    <rPh sb="8" eb="9">
      <t>トウ</t>
    </rPh>
    <rPh sb="9" eb="11">
      <t>カケキン</t>
    </rPh>
    <rPh sb="11" eb="13">
      <t>コウジョ</t>
    </rPh>
    <phoneticPr fontId="2"/>
  </si>
  <si>
    <t>申告書受付</t>
    <rPh sb="0" eb="3">
      <t>シンコクショ</t>
    </rPh>
    <rPh sb="3" eb="5">
      <t>ウケツケ</t>
    </rPh>
    <phoneticPr fontId="2"/>
  </si>
  <si>
    <t>所得税における青色申告の承認の有無</t>
    <rPh sb="0" eb="3">
      <t>ショトクゼイ</t>
    </rPh>
    <rPh sb="7" eb="9">
      <t>アオイロ</t>
    </rPh>
    <rPh sb="9" eb="11">
      <t>シンコク</t>
    </rPh>
    <rPh sb="12" eb="14">
      <t>ショウニン</t>
    </rPh>
    <rPh sb="15" eb="17">
      <t>ウム</t>
    </rPh>
    <phoneticPr fontId="2"/>
  </si>
  <si>
    <t>生命保険料控除</t>
    <rPh sb="0" eb="2">
      <t>セイメイ</t>
    </rPh>
    <rPh sb="2" eb="5">
      <t>ホケンリョウ</t>
    </rPh>
    <rPh sb="5" eb="7">
      <t>コウジョ</t>
    </rPh>
    <phoneticPr fontId="2"/>
  </si>
  <si>
    <t>居住区分</t>
    <rPh sb="0" eb="2">
      <t>キョジュウ</t>
    </rPh>
    <rPh sb="2" eb="4">
      <t>クブン</t>
    </rPh>
    <phoneticPr fontId="2"/>
  </si>
  <si>
    <t>続柄</t>
    <rPh sb="0" eb="1">
      <t>ツヅ</t>
    </rPh>
    <rPh sb="1" eb="2">
      <t>ガラ</t>
    </rPh>
    <phoneticPr fontId="2"/>
  </si>
  <si>
    <t>控除額</t>
    <rPh sb="0" eb="2">
      <t>コウジョ</t>
    </rPh>
    <rPh sb="2" eb="3">
      <t>ガク</t>
    </rPh>
    <phoneticPr fontId="2"/>
  </si>
  <si>
    <t>地震保険料控除</t>
    <rPh sb="0" eb="2">
      <t>ジシン</t>
    </rPh>
    <rPh sb="2" eb="5">
      <t>ホケンリョウ</t>
    </rPh>
    <rPh sb="5" eb="7">
      <t>コウジョ</t>
    </rPh>
    <phoneticPr fontId="2"/>
  </si>
  <si>
    <t>勤労学生・障害者控除</t>
    <rPh sb="0" eb="2">
      <t>キンロウ</t>
    </rPh>
    <rPh sb="2" eb="4">
      <t>ガクセイ</t>
    </rPh>
    <rPh sb="5" eb="8">
      <t>ショウガイシャ</t>
    </rPh>
    <rPh sb="8" eb="10">
      <t>コウジョ</t>
    </rPh>
    <phoneticPr fontId="2"/>
  </si>
  <si>
    <t>明・大
昭・平</t>
  </si>
  <si>
    <t>扶養控除</t>
    <rPh sb="0" eb="1">
      <t>タケ</t>
    </rPh>
    <rPh sb="1" eb="2">
      <t>マモル</t>
    </rPh>
    <rPh sb="2" eb="3">
      <t>ヒカエ</t>
    </rPh>
    <rPh sb="3" eb="4">
      <t>ジョ</t>
    </rPh>
    <phoneticPr fontId="2"/>
  </si>
  <si>
    <t>基礎控除</t>
    <rPh sb="0" eb="1">
      <t>モト</t>
    </rPh>
    <rPh sb="1" eb="2">
      <t>イシズエ</t>
    </rPh>
    <rPh sb="2" eb="3">
      <t>ヒカエ</t>
    </rPh>
    <rPh sb="3" eb="4">
      <t>ジョ</t>
    </rPh>
    <phoneticPr fontId="2"/>
  </si>
  <si>
    <t>16歳未満の扶養親族
（控除対象外）</t>
    <rPh sb="2" eb="3">
      <t>サイ</t>
    </rPh>
    <rPh sb="3" eb="5">
      <t>ミマン</t>
    </rPh>
    <rPh sb="6" eb="8">
      <t>フヨウ</t>
    </rPh>
    <rPh sb="8" eb="10">
      <t>シンゾク</t>
    </rPh>
    <rPh sb="12" eb="14">
      <t>コウジョ</t>
    </rPh>
    <rPh sb="14" eb="17">
      <t>タイショウガイ</t>
    </rPh>
    <phoneticPr fontId="2"/>
  </si>
  <si>
    <t>申告支援入力</t>
    <rPh sb="0" eb="2">
      <t>シンコク</t>
    </rPh>
    <rPh sb="2" eb="4">
      <t>シエン</t>
    </rPh>
    <rPh sb="4" eb="6">
      <t>ニュウリョク</t>
    </rPh>
    <phoneticPr fontId="2"/>
  </si>
  <si>
    <t>住民税入力</t>
    <rPh sb="0" eb="3">
      <t>ジュウミンゼイ</t>
    </rPh>
    <rPh sb="3" eb="5">
      <t>ニュウリョク</t>
    </rPh>
    <phoneticPr fontId="2"/>
  </si>
  <si>
    <t>従事月数</t>
    <rPh sb="0" eb="2">
      <t>ジュウジ</t>
    </rPh>
    <rPh sb="2" eb="4">
      <t>ツキスウ</t>
    </rPh>
    <phoneticPr fontId="2"/>
  </si>
  <si>
    <t>6　給与所得の内訳</t>
    <rPh sb="2" eb="4">
      <t>キュウヨ</t>
    </rPh>
    <rPh sb="4" eb="6">
      <t>ショトク</t>
    </rPh>
    <rPh sb="7" eb="9">
      <t>ウチワケ</t>
    </rPh>
    <phoneticPr fontId="2"/>
  </si>
  <si>
    <r>
      <t xml:space="preserve">所　得　金　額
</t>
    </r>
    <r>
      <rPr>
        <sz val="7"/>
        <rFont val="ＭＳ Ｐ明朝"/>
        <family val="1"/>
        <charset val="128"/>
      </rPr>
      <t>（差引金額－特別控除額）</t>
    </r>
    <rPh sb="0" eb="1">
      <t>ショ</t>
    </rPh>
    <rPh sb="2" eb="3">
      <t>エ</t>
    </rPh>
    <rPh sb="4" eb="5">
      <t>キン</t>
    </rPh>
    <rPh sb="6" eb="7">
      <t>ガク</t>
    </rPh>
    <rPh sb="9" eb="11">
      <t>サシヒキ</t>
    </rPh>
    <rPh sb="11" eb="13">
      <t>キンガク</t>
    </rPh>
    <rPh sb="14" eb="16">
      <t>トクベツ</t>
    </rPh>
    <rPh sb="16" eb="18">
      <t>コウジョ</t>
    </rPh>
    <rPh sb="18" eb="19">
      <t>ガク</t>
    </rPh>
    <phoneticPr fontId="2"/>
  </si>
  <si>
    <t>(</t>
  </si>
  <si>
    <t>日給などの給与所得のある人で、源泉徴収票のない人は記入してください。</t>
    <rPh sb="0" eb="2">
      <t>ニッキュウ</t>
    </rPh>
    <rPh sb="5" eb="7">
      <t>キュウヨ</t>
    </rPh>
    <rPh sb="7" eb="9">
      <t>ショトク</t>
    </rPh>
    <rPh sb="12" eb="13">
      <t>ヒト</t>
    </rPh>
    <rPh sb="15" eb="17">
      <t>ゲンセン</t>
    </rPh>
    <rPh sb="17" eb="19">
      <t>チョウシュウ</t>
    </rPh>
    <rPh sb="19" eb="20">
      <t>ヒョウ</t>
    </rPh>
    <rPh sb="23" eb="24">
      <t>ヒト</t>
    </rPh>
    <rPh sb="25" eb="27">
      <t>キニュウ</t>
    </rPh>
    <phoneticPr fontId="2"/>
  </si>
  <si>
    <t>)</t>
  </si>
  <si>
    <t>7　事業・不動産所得に関する事項</t>
    <rPh sb="2" eb="4">
      <t>ジギョウ</t>
    </rPh>
    <rPh sb="5" eb="8">
      <t>フドウサン</t>
    </rPh>
    <rPh sb="8" eb="10">
      <t>ショトク</t>
    </rPh>
    <rPh sb="11" eb="12">
      <t>カン</t>
    </rPh>
    <rPh sb="14" eb="16">
      <t>ジコウ</t>
    </rPh>
    <phoneticPr fontId="2"/>
  </si>
  <si>
    <t>月</t>
    <rPh sb="0" eb="1">
      <t>ツキ</t>
    </rPh>
    <phoneticPr fontId="2"/>
  </si>
  <si>
    <t>日　　給</t>
    <rPh sb="0" eb="1">
      <t>ビ</t>
    </rPh>
    <rPh sb="3" eb="4">
      <t>キュウ</t>
    </rPh>
    <phoneticPr fontId="2"/>
  </si>
  <si>
    <t>勤務日数</t>
    <rPh sb="0" eb="2">
      <t>キンム</t>
    </rPh>
    <rPh sb="2" eb="4">
      <t>ニッスウ</t>
    </rPh>
    <phoneticPr fontId="2"/>
  </si>
  <si>
    <t>月　　　収</t>
    <rPh sb="0" eb="1">
      <t>ガツ</t>
    </rPh>
    <rPh sb="4" eb="5">
      <t>オサム</t>
    </rPh>
    <phoneticPr fontId="2"/>
  </si>
  <si>
    <t>収入金額</t>
    <rPh sb="0" eb="2">
      <t>シュウニュウ</t>
    </rPh>
    <rPh sb="2" eb="4">
      <t>キンガク</t>
    </rPh>
    <phoneticPr fontId="2"/>
  </si>
  <si>
    <t>必要経費</t>
    <rPh sb="0" eb="2">
      <t>ヒツヨウ</t>
    </rPh>
    <rPh sb="2" eb="4">
      <t>ケイヒ</t>
    </rPh>
    <phoneticPr fontId="2"/>
  </si>
  <si>
    <t>8　配当所得に関する事項</t>
    <rPh sb="2" eb="4">
      <t>ハイトウ</t>
    </rPh>
    <rPh sb="4" eb="6">
      <t>ショトク</t>
    </rPh>
    <rPh sb="7" eb="8">
      <t>カン</t>
    </rPh>
    <rPh sb="10" eb="12">
      <t>ジコウ</t>
    </rPh>
    <phoneticPr fontId="2"/>
  </si>
  <si>
    <t>配当所得
の　種　類</t>
    <rPh sb="0" eb="2">
      <t>ハイトウ</t>
    </rPh>
    <rPh sb="2" eb="4">
      <t>ショトク</t>
    </rPh>
    <rPh sb="7" eb="8">
      <t>タネ</t>
    </rPh>
    <rPh sb="9" eb="10">
      <t>ルイ</t>
    </rPh>
    <phoneticPr fontId="2"/>
  </si>
  <si>
    <t>支払確定年月</t>
    <rPh sb="0" eb="2">
      <t>シハラ</t>
    </rPh>
    <rPh sb="2" eb="4">
      <t>カクテイ</t>
    </rPh>
    <rPh sb="4" eb="6">
      <t>ネンゲツ</t>
    </rPh>
    <phoneticPr fontId="2"/>
  </si>
  <si>
    <t>旧長期損害保険料の計</t>
  </si>
  <si>
    <t>賞　与　等</t>
    <rPh sb="0" eb="1">
      <t>ショウ</t>
    </rPh>
    <rPh sb="2" eb="3">
      <t>タスク</t>
    </rPh>
    <rPh sb="4" eb="5">
      <t>トウ</t>
    </rPh>
    <phoneticPr fontId="2"/>
  </si>
  <si>
    <t>国外株式等に係
る外国所得税額</t>
    <rPh sb="0" eb="2">
      <t>コクガイ</t>
    </rPh>
    <rPh sb="2" eb="5">
      <t>カブシキトウ</t>
    </rPh>
    <rPh sb="6" eb="7">
      <t>カカ</t>
    </rPh>
    <rPh sb="9" eb="11">
      <t>ガイコク</t>
    </rPh>
    <rPh sb="11" eb="14">
      <t>ショトクゼイ</t>
    </rPh>
    <rPh sb="14" eb="15">
      <t>ガク</t>
    </rPh>
    <phoneticPr fontId="2"/>
  </si>
  <si>
    <t>9　雑所得（公的年金以外）に関する事項</t>
    <rPh sb="2" eb="5">
      <t>ザツショトク</t>
    </rPh>
    <rPh sb="6" eb="8">
      <t>コウテキ</t>
    </rPh>
    <rPh sb="8" eb="10">
      <t>ネンキン</t>
    </rPh>
    <rPh sb="10" eb="12">
      <t>イガイ</t>
    </rPh>
    <rPh sb="14" eb="15">
      <t>カン</t>
    </rPh>
    <rPh sb="17" eb="19">
      <t>ジコウ</t>
    </rPh>
    <phoneticPr fontId="2"/>
  </si>
  <si>
    <t>合　　　　　計</t>
    <rPh sb="0" eb="1">
      <t>ゴウ</t>
    </rPh>
    <rPh sb="6" eb="7">
      <t>ケイ</t>
    </rPh>
    <phoneticPr fontId="2"/>
  </si>
  <si>
    <t>種　目</t>
    <rPh sb="0" eb="1">
      <t>タネ</t>
    </rPh>
    <rPh sb="2" eb="3">
      <t>メ</t>
    </rPh>
    <phoneticPr fontId="2"/>
  </si>
  <si>
    <t>勤務先名</t>
    <rPh sb="0" eb="3">
      <t>キンムサキ</t>
    </rPh>
    <rPh sb="3" eb="4">
      <t>メイ</t>
    </rPh>
    <phoneticPr fontId="2"/>
  </si>
  <si>
    <t>電話番号</t>
    <rPh sb="0" eb="2">
      <t>デンワ</t>
    </rPh>
    <rPh sb="2" eb="4">
      <t>バンゴウ</t>
    </rPh>
    <phoneticPr fontId="2"/>
  </si>
  <si>
    <t>10　総合譲渡・一時所得の所得金額に関する事項</t>
    <rPh sb="3" eb="5">
      <t>ソウゴウ</t>
    </rPh>
    <rPh sb="5" eb="7">
      <t>ジョウト</t>
    </rPh>
    <rPh sb="8" eb="10">
      <t>イチジ</t>
    </rPh>
    <rPh sb="10" eb="12">
      <t>ショトク</t>
    </rPh>
    <rPh sb="13" eb="15">
      <t>ショトク</t>
    </rPh>
    <rPh sb="15" eb="17">
      <t>キンガク</t>
    </rPh>
    <rPh sb="18" eb="19">
      <t>カン</t>
    </rPh>
    <rPh sb="21" eb="23">
      <t>ジコウ</t>
    </rPh>
    <phoneticPr fontId="2"/>
  </si>
  <si>
    <r>
      <t xml:space="preserve">差　引　金　額
</t>
    </r>
    <r>
      <rPr>
        <sz val="7"/>
        <rFont val="ＭＳ Ｐ明朝"/>
        <family val="1"/>
        <charset val="128"/>
      </rPr>
      <t>（収入金額－必要経費）</t>
    </r>
    <rPh sb="0" eb="1">
      <t>サ</t>
    </rPh>
    <rPh sb="2" eb="3">
      <t>イン</t>
    </rPh>
    <rPh sb="4" eb="5">
      <t>キン</t>
    </rPh>
    <rPh sb="6" eb="7">
      <t>ガク</t>
    </rPh>
    <rPh sb="9" eb="11">
      <t>シュウニュウ</t>
    </rPh>
    <rPh sb="11" eb="13">
      <t>キンガク</t>
    </rPh>
    <rPh sb="14" eb="16">
      <t>ヒツヨウ</t>
    </rPh>
    <rPh sb="16" eb="18">
      <t>ケイヒ</t>
    </rPh>
    <phoneticPr fontId="2"/>
  </si>
  <si>
    <t>特別控除額</t>
    <rPh sb="0" eb="2">
      <t>トクベツ</t>
    </rPh>
    <rPh sb="2" eb="4">
      <t>コウジョ</t>
    </rPh>
    <rPh sb="4" eb="5">
      <t>ガク</t>
    </rPh>
    <phoneticPr fontId="2"/>
  </si>
  <si>
    <t>配偶者（特別）控除</t>
    <rPh sb="0" eb="1">
      <t>ハイ</t>
    </rPh>
    <rPh sb="1" eb="2">
      <t>グウ</t>
    </rPh>
    <rPh sb="2" eb="3">
      <t>シャ</t>
    </rPh>
    <rPh sb="4" eb="6">
      <t>トクベツ</t>
    </rPh>
    <rPh sb="7" eb="8">
      <t>ヒカエ</t>
    </rPh>
    <rPh sb="8" eb="9">
      <t>ジョ</t>
    </rPh>
    <phoneticPr fontId="2"/>
  </si>
  <si>
    <t>短　期</t>
    <rPh sb="0" eb="1">
      <t>タン</t>
    </rPh>
    <rPh sb="2" eb="3">
      <t>キ</t>
    </rPh>
    <phoneticPr fontId="2"/>
  </si>
  <si>
    <t>長　期</t>
    <rPh sb="0" eb="1">
      <t>チョウ</t>
    </rPh>
    <rPh sb="2" eb="3">
      <t>キ</t>
    </rPh>
    <phoneticPr fontId="2"/>
  </si>
  <si>
    <t>一　　　時</t>
    <rPh sb="0" eb="1">
      <t>イッ</t>
    </rPh>
    <rPh sb="4" eb="5">
      <t>ジ</t>
    </rPh>
    <phoneticPr fontId="2"/>
  </si>
  <si>
    <t>ニ合計イ＋[(ロ＋ハ)×1/2]</t>
    <rPh sb="1" eb="3">
      <t>ゴウケイ</t>
    </rPh>
    <phoneticPr fontId="2"/>
  </si>
  <si>
    <t>地震保険料の計</t>
  </si>
  <si>
    <t>11　事業専従者に関する事項</t>
    <rPh sb="3" eb="5">
      <t>ジギョウ</t>
    </rPh>
    <rPh sb="5" eb="8">
      <t>センジュウシャ</t>
    </rPh>
    <rPh sb="9" eb="10">
      <t>カン</t>
    </rPh>
    <rPh sb="12" eb="14">
      <t>ジコウ</t>
    </rPh>
    <phoneticPr fontId="2"/>
  </si>
  <si>
    <t>続柄</t>
    <rPh sb="0" eb="2">
      <t>ツヅキガラ</t>
    </rPh>
    <phoneticPr fontId="2"/>
  </si>
  <si>
    <t>資産の種類</t>
    <rPh sb="0" eb="2">
      <t>シサン</t>
    </rPh>
    <rPh sb="3" eb="5">
      <t>シュルイ</t>
    </rPh>
    <phoneticPr fontId="2"/>
  </si>
  <si>
    <t>専従者給与
（控除）額</t>
    <rPh sb="0" eb="3">
      <t>センジュウシャ</t>
    </rPh>
    <rPh sb="3" eb="5">
      <t>キュウヨ</t>
    </rPh>
    <rPh sb="7" eb="9">
      <t>コウジョ</t>
    </rPh>
    <rPh sb="10" eb="11">
      <t>ガク</t>
    </rPh>
    <phoneticPr fontId="2"/>
  </si>
  <si>
    <t>個人
番号</t>
    <rPh sb="0" eb="2">
      <t>コジン</t>
    </rPh>
    <rPh sb="3" eb="5">
      <t>バンゴウ</t>
    </rPh>
    <phoneticPr fontId="2"/>
  </si>
  <si>
    <t>損益通算の
特例適用前の
不動産所得</t>
    <rPh sb="0" eb="2">
      <t>ソンエキ</t>
    </rPh>
    <rPh sb="2" eb="4">
      <t>ツウサン</t>
    </rPh>
    <rPh sb="6" eb="8">
      <t>トクレイ</t>
    </rPh>
    <rPh sb="8" eb="10">
      <t>テキヨウ</t>
    </rPh>
    <rPh sb="10" eb="11">
      <t>マエ</t>
    </rPh>
    <rPh sb="13" eb="16">
      <t>フドウサン</t>
    </rPh>
    <rPh sb="16" eb="18">
      <t>ショトク</t>
    </rPh>
    <phoneticPr fontId="2"/>
  </si>
  <si>
    <t>事業用資
産の譲渡
損失など</t>
    <rPh sb="0" eb="3">
      <t>ジギョウヨウ</t>
    </rPh>
    <rPh sb="3" eb="4">
      <t>シ</t>
    </rPh>
    <rPh sb="5" eb="6">
      <t>サン</t>
    </rPh>
    <rPh sb="7" eb="9">
      <t>ジョウト</t>
    </rPh>
    <rPh sb="10" eb="12">
      <t>ソンシツ</t>
    </rPh>
    <phoneticPr fontId="2"/>
  </si>
  <si>
    <t>前年中の
開廃業</t>
    <rPh sb="0" eb="3">
      <t>ゼンネンチュウ</t>
    </rPh>
    <rPh sb="5" eb="6">
      <t>カイ</t>
    </rPh>
    <rPh sb="6" eb="7">
      <t>ハイ</t>
    </rPh>
    <rPh sb="7" eb="8">
      <t>ギョウ</t>
    </rPh>
    <phoneticPr fontId="2"/>
  </si>
  <si>
    <t>開始 ・ 廃止</t>
    <rPh sb="0" eb="2">
      <t>カイシ</t>
    </rPh>
    <rPh sb="5" eb="7">
      <t>ハイシ</t>
    </rPh>
    <phoneticPr fontId="2"/>
  </si>
  <si>
    <t>承認あり　・　承認なし</t>
    <rPh sb="0" eb="2">
      <t>ショウニン</t>
    </rPh>
    <rPh sb="7" eb="9">
      <t>ショウニン</t>
    </rPh>
    <phoneticPr fontId="2"/>
  </si>
  <si>
    <t>生年
月日</t>
    <rPh sb="0" eb="2">
      <t>セイネン</t>
    </rPh>
    <rPh sb="3" eb="5">
      <t>ガッピ</t>
    </rPh>
    <phoneticPr fontId="2"/>
  </si>
  <si>
    <t>合計額</t>
    <rPh sb="0" eb="1">
      <t>ゴウ</t>
    </rPh>
    <rPh sb="1" eb="2">
      <t>ケイ</t>
    </rPh>
    <rPh sb="2" eb="3">
      <t>ガク</t>
    </rPh>
    <phoneticPr fontId="2"/>
  </si>
  <si>
    <t>12　別居の扶養親族等に関する事項</t>
    <rPh sb="3" eb="5">
      <t>ベッキョ</t>
    </rPh>
    <rPh sb="6" eb="8">
      <t>フヨウ</t>
    </rPh>
    <rPh sb="8" eb="11">
      <t>シンゾクトウ</t>
    </rPh>
    <rPh sb="12" eb="13">
      <t>カン</t>
    </rPh>
    <rPh sb="15" eb="17">
      <t>ジコウ</t>
    </rPh>
    <phoneticPr fontId="2"/>
  </si>
  <si>
    <t>条例指定分</t>
    <rPh sb="0" eb="2">
      <t>ジョウレイ</t>
    </rPh>
    <rPh sb="2" eb="4">
      <t>シテイ</t>
    </rPh>
    <rPh sb="4" eb="5">
      <t>ブン</t>
    </rPh>
    <phoneticPr fontId="2"/>
  </si>
  <si>
    <t>都道府県</t>
    <rPh sb="0" eb="4">
      <t>トドウフケン</t>
    </rPh>
    <phoneticPr fontId="2"/>
  </si>
  <si>
    <t>市区町村</t>
    <rPh sb="0" eb="2">
      <t>シク</t>
    </rPh>
    <rPh sb="2" eb="4">
      <t>チョウソン</t>
    </rPh>
    <phoneticPr fontId="2"/>
  </si>
  <si>
    <t>雑損
控除</t>
  </si>
  <si>
    <t>区分</t>
    <rPh sb="0" eb="2">
      <t>クブン</t>
    </rPh>
    <phoneticPr fontId="2"/>
  </si>
  <si>
    <t>シ</t>
  </si>
  <si>
    <t>□</t>
  </si>
  <si>
    <t>魚 沼 市 長</t>
    <rPh sb="0" eb="1">
      <t>ウオ</t>
    </rPh>
    <rPh sb="2" eb="3">
      <t>ヌマ</t>
    </rPh>
    <rPh sb="4" eb="5">
      <t>シ</t>
    </rPh>
    <rPh sb="6" eb="7">
      <t>チョウ</t>
    </rPh>
    <phoneticPr fontId="2"/>
  </si>
  <si>
    <t>13　事業税に関する事項</t>
    <rPh sb="3" eb="6">
      <t>ジギョウゼイ</t>
    </rPh>
    <rPh sb="7" eb="8">
      <t>カン</t>
    </rPh>
    <rPh sb="10" eb="12">
      <t>ジコウ</t>
    </rPh>
    <phoneticPr fontId="2"/>
  </si>
  <si>
    <t>医療費
控除</t>
  </si>
  <si>
    <t>業務</t>
    <rPh sb="0" eb="2">
      <t>ギョウム</t>
    </rPh>
    <phoneticPr fontId="2"/>
  </si>
  <si>
    <t>障害者控除</t>
  </si>
  <si>
    <t>ﾌﾘｶﾞﾅ</t>
  </si>
  <si>
    <t>　分離課税に係る所得等のある方は、「市県民税申告書（分離課税等用）」をあわせて提出してください。</t>
  </si>
  <si>
    <t>支払った医療費等</t>
    <rPh sb="0" eb="2">
      <t>シハラ</t>
    </rPh>
    <rPh sb="4" eb="7">
      <t>イリョウヒ</t>
    </rPh>
    <rPh sb="7" eb="8">
      <t>トウ</t>
    </rPh>
    <phoneticPr fontId="2"/>
  </si>
  <si>
    <t>配偶者控除・
配偶者特別控除
・同一生計配偶者</t>
    <rPh sb="16" eb="18">
      <t>ドウイツ</t>
    </rPh>
    <rPh sb="18" eb="20">
      <t>セイケイ</t>
    </rPh>
    <rPh sb="20" eb="23">
      <t>ハイグウシャ</t>
    </rPh>
    <phoneticPr fontId="2"/>
  </si>
  <si>
    <t>同一生計配偶者
（控除対象配偶者を除く。）</t>
    <rPh sb="0" eb="2">
      <t>ドウイツ</t>
    </rPh>
    <rPh sb="2" eb="4">
      <t>セイケイ</t>
    </rPh>
    <rPh sb="4" eb="7">
      <t>ハイグウシャ</t>
    </rPh>
    <rPh sb="9" eb="11">
      <t>コウジョ</t>
    </rPh>
    <rPh sb="11" eb="13">
      <t>タイショウ</t>
    </rPh>
    <rPh sb="13" eb="16">
      <t>ハイグウシャ</t>
    </rPh>
    <rPh sb="17" eb="18">
      <t>ノゾ</t>
    </rPh>
    <phoneticPr fontId="2"/>
  </si>
  <si>
    <t>平・令</t>
    <rPh sb="0" eb="1">
      <t>ヘイ</t>
    </rPh>
    <rPh sb="2" eb="3">
      <t>レイ</t>
    </rPh>
    <phoneticPr fontId="2"/>
  </si>
  <si>
    <t>寡婦、ひとり親控除</t>
    <rPh sb="0" eb="2">
      <t>カフ</t>
    </rPh>
    <rPh sb="6" eb="7">
      <t>オヤ</t>
    </rPh>
    <rPh sb="7" eb="9">
      <t>コウジョ</t>
    </rPh>
    <phoneticPr fontId="2"/>
  </si>
  <si>
    <t>令和</t>
    <rPh sb="0" eb="1">
      <t>レイ</t>
    </rPh>
    <rPh sb="1" eb="2">
      <t>ワ</t>
    </rPh>
    <phoneticPr fontId="2"/>
  </si>
  <si>
    <t>年</t>
    <phoneticPr fontId="2"/>
  </si>
  <si>
    <t>月</t>
    <phoneticPr fontId="2"/>
  </si>
  <si>
    <t>日</t>
    <rPh sb="0" eb="1">
      <t>ニチ</t>
    </rPh>
    <phoneticPr fontId="2"/>
  </si>
  <si>
    <t>⑰</t>
    <phoneticPr fontId="2"/>
  </si>
  <si>
    <t>⑱</t>
    <phoneticPr fontId="2"/>
  </si>
  <si>
    <t>（学校名）</t>
    <phoneticPr fontId="2"/>
  </si>
  <si>
    <t>・</t>
    <phoneticPr fontId="2"/>
  </si>
  <si>
    <t>寡婦控除</t>
    <rPh sb="0" eb="2">
      <t>カフ</t>
    </rPh>
    <rPh sb="2" eb="4">
      <t>コウジョ</t>
    </rPh>
    <phoneticPr fontId="2"/>
  </si>
  <si>
    <t>□</t>
    <phoneticPr fontId="2"/>
  </si>
  <si>
    <t>死別</t>
    <rPh sb="0" eb="2">
      <t>シベツ</t>
    </rPh>
    <phoneticPr fontId="2"/>
  </si>
  <si>
    <t>離婚</t>
    <rPh sb="0" eb="2">
      <t>リコン</t>
    </rPh>
    <phoneticPr fontId="2"/>
  </si>
  <si>
    <t>生死不明</t>
    <rPh sb="0" eb="2">
      <t>セイシ</t>
    </rPh>
    <rPh sb="2" eb="4">
      <t>フメイ</t>
    </rPh>
    <phoneticPr fontId="2"/>
  </si>
  <si>
    <t>未帰還</t>
    <rPh sb="0" eb="3">
      <t>ミキカン</t>
    </rPh>
    <phoneticPr fontId="2"/>
  </si>
  <si>
    <t>ひとり親</t>
    <rPh sb="3" eb="4">
      <t>オヤ</t>
    </rPh>
    <phoneticPr fontId="2"/>
  </si>
  <si>
    <t>控　除</t>
    <rPh sb="0" eb="1">
      <t>コウ</t>
    </rPh>
    <rPh sb="2" eb="3">
      <t>ジョ</t>
    </rPh>
    <phoneticPr fontId="2"/>
  </si>
  <si>
    <t>勤労学生控除</t>
    <rPh sb="0" eb="2">
      <t>キンロウ</t>
    </rPh>
    <rPh sb="2" eb="4">
      <t>ガクセイ</t>
    </rPh>
    <rPh sb="4" eb="6">
      <t>コウジョ</t>
    </rPh>
    <phoneticPr fontId="2"/>
  </si>
  <si>
    <t>.</t>
    <phoneticPr fontId="2"/>
  </si>
  <si>
    <t>同居</t>
    <rPh sb="0" eb="2">
      <t>ドウキョ</t>
    </rPh>
    <phoneticPr fontId="2"/>
  </si>
  <si>
    <t>別居</t>
    <rPh sb="0" eb="2">
      <t>ベッキョ</t>
    </rPh>
    <phoneticPr fontId="2"/>
  </si>
  <si>
    <t>．</t>
    <phoneticPr fontId="2"/>
  </si>
  <si>
    <t>　</t>
  </si>
  <si>
    <t>円</t>
    <rPh sb="0" eb="1">
      <t>エン</t>
    </rPh>
    <phoneticPr fontId="2"/>
  </si>
  <si>
    <t>円</t>
    <phoneticPr fontId="2"/>
  </si>
  <si>
    <t>ロ</t>
    <phoneticPr fontId="2"/>
  </si>
  <si>
    <t>ハ</t>
    <phoneticPr fontId="2"/>
  </si>
  <si>
    <t>明・大
昭・平</t>
    <phoneticPr fontId="2"/>
  </si>
  <si>
    <t>年</t>
    <rPh sb="0" eb="1">
      <t>ネン</t>
    </rPh>
    <phoneticPr fontId="2"/>
  </si>
  <si>
    <t>月</t>
    <rPh sb="0" eb="1">
      <t>ガツ</t>
    </rPh>
    <phoneticPr fontId="2"/>
  </si>
  <si>
    <t xml:space="preserve"> 他道府県の事務所等</t>
    <phoneticPr fontId="2"/>
  </si>
  <si>
    <t>明・大
昭・平
令</t>
    <rPh sb="0" eb="1">
      <t>メイ</t>
    </rPh>
    <rPh sb="2" eb="3">
      <t>タイ</t>
    </rPh>
    <rPh sb="6" eb="7">
      <t>ヘイ</t>
    </rPh>
    <rPh sb="8" eb="9">
      <t>レイ</t>
    </rPh>
    <phoneticPr fontId="2"/>
  </si>
  <si>
    <t>　2.　非課税収入のみ(該当するものを選択)</t>
    <rPh sb="4" eb="7">
      <t>ヒカゼイ</t>
    </rPh>
    <rPh sb="7" eb="9">
      <t>シュウニュウ</t>
    </rPh>
    <rPh sb="19" eb="21">
      <t>センタク</t>
    </rPh>
    <phoneticPr fontId="2"/>
  </si>
  <si>
    <t>（</t>
    <phoneticPr fontId="2"/>
  </si>
  <si>
    <t>）</t>
    <phoneticPr fontId="2"/>
  </si>
  <si>
    <t>給与等の収入金額の合計額</t>
    <rPh sb="0" eb="3">
      <t>キュウヨトウ</t>
    </rPh>
    <rPh sb="4" eb="6">
      <t>シュウニュウ</t>
    </rPh>
    <rPh sb="6" eb="8">
      <t>キンガク</t>
    </rPh>
    <rPh sb="9" eb="11">
      <t>ゴウケイ</t>
    </rPh>
    <rPh sb="11" eb="12">
      <t>ガク</t>
    </rPh>
    <phoneticPr fontId="2"/>
  </si>
  <si>
    <t>給与所得金額の計算式</t>
    <rPh sb="0" eb="2">
      <t>キュウヨ</t>
    </rPh>
    <rPh sb="2" eb="4">
      <t>ショトク</t>
    </rPh>
    <rPh sb="4" eb="6">
      <t>キンガク</t>
    </rPh>
    <rPh sb="7" eb="9">
      <t>ケイサン</t>
    </rPh>
    <rPh sb="9" eb="10">
      <t>シキ</t>
    </rPh>
    <phoneticPr fontId="2"/>
  </si>
  <si>
    <t>～</t>
  </si>
  <si>
    <t>0円</t>
    <rPh sb="1" eb="2">
      <t>エン</t>
    </rPh>
    <phoneticPr fontId="2"/>
  </si>
  <si>
    <t>給与収入金額－550,000円</t>
    <rPh sb="0" eb="2">
      <t>キュウヨ</t>
    </rPh>
    <rPh sb="2" eb="4">
      <t>シュウニュウ</t>
    </rPh>
    <rPh sb="4" eb="6">
      <t>キンガク</t>
    </rPh>
    <rPh sb="10" eb="15">
      <t>０００エン</t>
    </rPh>
    <phoneticPr fontId="2"/>
  </si>
  <si>
    <t>1,069,000円</t>
    <rPh sb="9" eb="10">
      <t>エン</t>
    </rPh>
    <phoneticPr fontId="2"/>
  </si>
  <si>
    <t>1,070,000円</t>
    <rPh sb="9" eb="10">
      <t>エン</t>
    </rPh>
    <phoneticPr fontId="2"/>
  </si>
  <si>
    <t>1,072,000円</t>
    <rPh sb="9" eb="10">
      <t>エン</t>
    </rPh>
    <phoneticPr fontId="2"/>
  </si>
  <si>
    <t>1,074,000円</t>
    <rPh sb="9" eb="10">
      <t>エン</t>
    </rPh>
    <phoneticPr fontId="2"/>
  </si>
  <si>
    <t>〔給与収入金額÷4（千円未満切捨）〕×2.4＋100,000円</t>
    <rPh sb="1" eb="3">
      <t>キュウヨ</t>
    </rPh>
    <rPh sb="3" eb="5">
      <t>シュウニュウ</t>
    </rPh>
    <rPh sb="5" eb="7">
      <t>キンガク</t>
    </rPh>
    <rPh sb="10" eb="12">
      <t>センエン</t>
    </rPh>
    <rPh sb="12" eb="14">
      <t>ミマン</t>
    </rPh>
    <rPh sb="14" eb="16">
      <t>キリス</t>
    </rPh>
    <phoneticPr fontId="2"/>
  </si>
  <si>
    <t>〔給与収入金額÷4（千円未満切捨）〕×2.8－ 80,000円</t>
    <rPh sb="1" eb="3">
      <t>キュウヨ</t>
    </rPh>
    <rPh sb="3" eb="5">
      <t>シュウニュウ</t>
    </rPh>
    <rPh sb="5" eb="7">
      <t>キンガク</t>
    </rPh>
    <rPh sb="10" eb="12">
      <t>センエン</t>
    </rPh>
    <rPh sb="12" eb="14">
      <t>ミマン</t>
    </rPh>
    <rPh sb="14" eb="16">
      <t>キリス</t>
    </rPh>
    <rPh sb="26" eb="31">
      <t>０００エン</t>
    </rPh>
    <phoneticPr fontId="2"/>
  </si>
  <si>
    <t>〔給与収入金額÷4（千円未満切捨）〕×3.2－440,000円</t>
    <rPh sb="1" eb="3">
      <t>キュウヨ</t>
    </rPh>
    <rPh sb="3" eb="5">
      <t>シュウニュウ</t>
    </rPh>
    <rPh sb="5" eb="7">
      <t>キンガク</t>
    </rPh>
    <rPh sb="10" eb="12">
      <t>センエン</t>
    </rPh>
    <rPh sb="12" eb="14">
      <t>ミマン</t>
    </rPh>
    <rPh sb="14" eb="16">
      <t>キリス</t>
    </rPh>
    <rPh sb="26" eb="31">
      <t>０００エン</t>
    </rPh>
    <phoneticPr fontId="2"/>
  </si>
  <si>
    <t>給与収入金額×0.9－1,100,000円</t>
    <rPh sb="0" eb="2">
      <t>キュウヨ</t>
    </rPh>
    <rPh sb="2" eb="4">
      <t>シュウニュウ</t>
    </rPh>
    <rPh sb="4" eb="6">
      <t>キンガク</t>
    </rPh>
    <rPh sb="20" eb="21">
      <t>エン</t>
    </rPh>
    <phoneticPr fontId="2"/>
  </si>
  <si>
    <t>給与収入金額－1,950,000円</t>
    <rPh sb="0" eb="2">
      <t>キュウヨ</t>
    </rPh>
    <rPh sb="2" eb="4">
      <t>シュウニュウ</t>
    </rPh>
    <rPh sb="4" eb="6">
      <t>キンガク</t>
    </rPh>
    <phoneticPr fontId="2"/>
  </si>
  <si>
    <t>⇒</t>
    <phoneticPr fontId="37"/>
  </si>
  <si>
    <t>参考：</t>
    <rPh sb="0" eb="2">
      <t>サンコウ</t>
    </rPh>
    <phoneticPr fontId="2"/>
  </si>
  <si>
    <t>給与収入</t>
    <rPh sb="0" eb="2">
      <t>キュウヨ</t>
    </rPh>
    <rPh sb="2" eb="4">
      <t>シュウニュウ</t>
    </rPh>
    <phoneticPr fontId="37"/>
  </si>
  <si>
    <t>給与所得</t>
    <rPh sb="0" eb="2">
      <t>キュウヨ</t>
    </rPh>
    <rPh sb="2" eb="4">
      <t>ショトク</t>
    </rPh>
    <phoneticPr fontId="37"/>
  </si>
  <si>
    <t>公的年金等の合計収入額（A）</t>
    <rPh sb="0" eb="2">
      <t>コウテキ</t>
    </rPh>
    <rPh sb="2" eb="5">
      <t>ネンキントウ</t>
    </rPh>
    <rPh sb="6" eb="8">
      <t>ゴウケイ</t>
    </rPh>
    <rPh sb="8" eb="10">
      <t>シュウニュウ</t>
    </rPh>
    <rPh sb="10" eb="11">
      <t>ガク</t>
    </rPh>
    <phoneticPr fontId="2"/>
  </si>
  <si>
    <t>公的年金等の
雑所得金額の計算式</t>
    <rPh sb="0" eb="2">
      <t>コウテキ</t>
    </rPh>
    <rPh sb="2" eb="5">
      <t>ネンキントウ</t>
    </rPh>
    <rPh sb="7" eb="8">
      <t>ザッ</t>
    </rPh>
    <rPh sb="8" eb="10">
      <t>ショトク</t>
    </rPh>
    <rPh sb="10" eb="12">
      <t>キンガク</t>
    </rPh>
    <rPh sb="13" eb="15">
      <t>ケイサン</t>
    </rPh>
    <rPh sb="15" eb="16">
      <t>シキ</t>
    </rPh>
    <phoneticPr fontId="2"/>
  </si>
  <si>
    <t>0円</t>
  </si>
  <si>
    <t>A－600,000円</t>
  </si>
  <si>
    <t>A－1,100,000円</t>
  </si>
  <si>
    <t>A×0.75-275,000円</t>
  </si>
  <si>
    <t>A×0.85-685,000円</t>
  </si>
  <si>
    <t>A×0.95-1,455,000円</t>
    <rPh sb="16" eb="17">
      <t>エン</t>
    </rPh>
    <phoneticPr fontId="2"/>
  </si>
  <si>
    <t>A－1,955,000円</t>
    <rPh sb="11" eb="12">
      <t>エン</t>
    </rPh>
    <phoneticPr fontId="2"/>
  </si>
  <si>
    <r>
      <t>（年齢</t>
    </r>
    <r>
      <rPr>
        <u/>
        <sz val="14"/>
        <color theme="1"/>
        <rFont val="ＭＳ Ｐゴシック"/>
        <family val="3"/>
        <charset val="128"/>
      </rPr>
      <t>65歳未満</t>
    </r>
    <r>
      <rPr>
        <sz val="14"/>
        <color theme="1"/>
        <rFont val="ＭＳ Ｐゴシック"/>
        <family val="3"/>
        <charset val="128"/>
      </rPr>
      <t>の人）</t>
    </r>
    <rPh sb="1" eb="3">
      <t>ネンレイ</t>
    </rPh>
    <rPh sb="5" eb="8">
      <t>サイミマン</t>
    </rPh>
    <rPh sb="9" eb="10">
      <t>ヒト</t>
    </rPh>
    <phoneticPr fontId="2"/>
  </si>
  <si>
    <r>
      <t>（年齢</t>
    </r>
    <r>
      <rPr>
        <u/>
        <sz val="14"/>
        <color theme="1"/>
        <rFont val="ＭＳ Ｐゴシック"/>
        <family val="3"/>
        <charset val="128"/>
      </rPr>
      <t>65歳以上</t>
    </r>
    <r>
      <rPr>
        <sz val="14"/>
        <color theme="1"/>
        <rFont val="ＭＳ Ｐゴシック"/>
        <family val="3"/>
        <charset val="128"/>
      </rPr>
      <t>の人）</t>
    </r>
    <rPh sb="1" eb="3">
      <t>ネンレイ</t>
    </rPh>
    <rPh sb="5" eb="8">
      <t>サイイジョウ</t>
    </rPh>
    <rPh sb="9" eb="10">
      <t>ヒト</t>
    </rPh>
    <phoneticPr fontId="2"/>
  </si>
  <si>
    <t>公的年金等収入</t>
    <rPh sb="0" eb="2">
      <t>コウテキ</t>
    </rPh>
    <rPh sb="2" eb="4">
      <t>ネンキン</t>
    </rPh>
    <rPh sb="4" eb="5">
      <t>トウ</t>
    </rPh>
    <rPh sb="5" eb="7">
      <t>シュウニュウ</t>
    </rPh>
    <phoneticPr fontId="37"/>
  </si>
  <si>
    <t>給与所得</t>
    <phoneticPr fontId="2"/>
  </si>
  <si>
    <t>公的年金等所得</t>
    <rPh sb="0" eb="5">
      <t>コウテキネンキントウ</t>
    </rPh>
    <rPh sb="5" eb="7">
      <t>ショトク</t>
    </rPh>
    <phoneticPr fontId="37"/>
  </si>
  <si>
    <t>⑭生命保険料控除</t>
    <rPh sb="1" eb="3">
      <t>セイメイ</t>
    </rPh>
    <rPh sb="3" eb="6">
      <t>ホケンリョウ</t>
    </rPh>
    <rPh sb="6" eb="8">
      <t>コウジョ</t>
    </rPh>
    <phoneticPr fontId="2"/>
  </si>
  <si>
    <t>控　除　額</t>
    <rPh sb="0" eb="1">
      <t>ヒカエ</t>
    </rPh>
    <rPh sb="2" eb="3">
      <t>ジョ</t>
    </rPh>
    <rPh sb="4" eb="5">
      <t>ガク</t>
    </rPh>
    <phoneticPr fontId="2"/>
  </si>
  <si>
    <t>旧生命・
旧個人年金
契約のみⒶ</t>
    <rPh sb="0" eb="1">
      <t>キュウ</t>
    </rPh>
    <rPh sb="1" eb="3">
      <t>セイメイ</t>
    </rPh>
    <rPh sb="5" eb="6">
      <t>キュウ</t>
    </rPh>
    <rPh sb="6" eb="8">
      <t>コジン</t>
    </rPh>
    <rPh sb="8" eb="10">
      <t>ネンキン</t>
    </rPh>
    <rPh sb="11" eb="13">
      <t>ケイヤク</t>
    </rPh>
    <phoneticPr fontId="2"/>
  </si>
  <si>
    <t>支払保険料の全額</t>
    <rPh sb="0" eb="2">
      <t>シハライ</t>
    </rPh>
    <rPh sb="2" eb="5">
      <t>ホケンリョウ</t>
    </rPh>
    <rPh sb="6" eb="8">
      <t>ゼンガク</t>
    </rPh>
    <phoneticPr fontId="2"/>
  </si>
  <si>
    <t>支払保険料×1/2＋7,500円</t>
    <rPh sb="0" eb="2">
      <t>シハライ</t>
    </rPh>
    <rPh sb="2" eb="5">
      <t>ホケンリョウ</t>
    </rPh>
    <rPh sb="15" eb="16">
      <t>エン</t>
    </rPh>
    <phoneticPr fontId="2"/>
  </si>
  <si>
    <t>支払保険料×1/4＋17,500円（最高35,000円）</t>
    <rPh sb="0" eb="2">
      <t>シハライ</t>
    </rPh>
    <rPh sb="2" eb="5">
      <t>ホケンリョウ</t>
    </rPh>
    <rPh sb="16" eb="17">
      <t>エン</t>
    </rPh>
    <rPh sb="18" eb="20">
      <t>サイコウ</t>
    </rPh>
    <rPh sb="22" eb="27">
      <t>０００エン</t>
    </rPh>
    <phoneticPr fontId="2"/>
  </si>
  <si>
    <t>新生命・
介護医療・
新個人年金
契約のみⒷ</t>
    <rPh sb="0" eb="1">
      <t>シン</t>
    </rPh>
    <rPh sb="1" eb="3">
      <t>セイメイ</t>
    </rPh>
    <rPh sb="5" eb="7">
      <t>カイゴ</t>
    </rPh>
    <rPh sb="7" eb="9">
      <t>イリョウ</t>
    </rPh>
    <rPh sb="11" eb="12">
      <t>シン</t>
    </rPh>
    <rPh sb="12" eb="14">
      <t>コジン</t>
    </rPh>
    <rPh sb="14" eb="16">
      <t>ネンキン</t>
    </rPh>
    <rPh sb="17" eb="19">
      <t>ケイヤク</t>
    </rPh>
    <phoneticPr fontId="2"/>
  </si>
  <si>
    <t>支払保険料×1/2＋6,000円</t>
    <rPh sb="0" eb="2">
      <t>シハライ</t>
    </rPh>
    <rPh sb="2" eb="5">
      <t>ホケンリョウ</t>
    </rPh>
    <rPh sb="15" eb="16">
      <t>エン</t>
    </rPh>
    <phoneticPr fontId="2"/>
  </si>
  <si>
    <t>支払保険料×1/4＋14,000円（最高28,000円）</t>
    <rPh sb="0" eb="2">
      <t>シハライ</t>
    </rPh>
    <rPh sb="2" eb="5">
      <t>ホケンリョウ</t>
    </rPh>
    <rPh sb="16" eb="17">
      <t>エン</t>
    </rPh>
    <rPh sb="18" eb="20">
      <t>サイコウ</t>
    </rPh>
    <rPh sb="22" eb="27">
      <t>０００エン</t>
    </rPh>
    <phoneticPr fontId="2"/>
  </si>
  <si>
    <t>新旧混在Ⓒ</t>
    <rPh sb="0" eb="1">
      <t>シン</t>
    </rPh>
    <rPh sb="1" eb="2">
      <t>キュウ</t>
    </rPh>
    <rPh sb="2" eb="4">
      <t>コンザイ</t>
    </rPh>
    <phoneticPr fontId="2"/>
  </si>
  <si>
    <t>新・旧契約の各控除額の合計</t>
    <rPh sb="0" eb="1">
      <t>シン</t>
    </rPh>
    <rPh sb="2" eb="3">
      <t>キュウ</t>
    </rPh>
    <rPh sb="3" eb="5">
      <t>ケイヤク</t>
    </rPh>
    <rPh sb="6" eb="7">
      <t>カク</t>
    </rPh>
    <rPh sb="7" eb="9">
      <t>コウジョ</t>
    </rPh>
    <rPh sb="9" eb="10">
      <t>ガク</t>
    </rPh>
    <rPh sb="11" eb="13">
      <t>ゴウケイ</t>
    </rPh>
    <phoneticPr fontId="2"/>
  </si>
  <si>
    <t>最高28,000円</t>
    <rPh sb="0" eb="2">
      <t>サイコウ</t>
    </rPh>
    <rPh sb="4" eb="9">
      <t>０００エン</t>
    </rPh>
    <phoneticPr fontId="2"/>
  </si>
  <si>
    <t>　控除額＝生命保険(ⒶⒷⒸのうち最高額)＋個人年金(ⒶⒷⒸのうち最高額)＋介護医療Ⓑ　（最高70,000円）</t>
    <rPh sb="1" eb="3">
      <t>コウジョ</t>
    </rPh>
    <rPh sb="3" eb="4">
      <t>ガク</t>
    </rPh>
    <rPh sb="5" eb="7">
      <t>セイメイ</t>
    </rPh>
    <rPh sb="7" eb="9">
      <t>ホケン</t>
    </rPh>
    <rPh sb="16" eb="19">
      <t>サイコウガク</t>
    </rPh>
    <rPh sb="21" eb="23">
      <t>コジン</t>
    </rPh>
    <rPh sb="23" eb="25">
      <t>ネンキン</t>
    </rPh>
    <rPh sb="37" eb="39">
      <t>カイゴ</t>
    </rPh>
    <rPh sb="39" eb="41">
      <t>イリョウ</t>
    </rPh>
    <rPh sb="44" eb="46">
      <t>サイコウ</t>
    </rPh>
    <rPh sb="52" eb="53">
      <t>エン</t>
    </rPh>
    <phoneticPr fontId="2"/>
  </si>
  <si>
    <r>
      <t>●記載例の場合</t>
    </r>
    <r>
      <rPr>
        <sz val="13"/>
        <rFont val="ＭＳ Ｐゴシック"/>
        <family val="3"/>
        <charset val="128"/>
      </rPr>
      <t>　〔（65,000円×1/4＋14,000円）＞最高28,000円〕＋（60,000円×1/4＋17,500円）
　　　　　　　　　　　＋（31,000円×1/2＋6,000円）＝82,000円だが最高70,000円のため70,000円</t>
    </r>
    <rPh sb="1" eb="3">
      <t>キサイ</t>
    </rPh>
    <rPh sb="3" eb="4">
      <t>レイ</t>
    </rPh>
    <rPh sb="5" eb="7">
      <t>バアイ</t>
    </rPh>
    <rPh sb="16" eb="17">
      <t>エン</t>
    </rPh>
    <rPh sb="28" eb="29">
      <t>エン</t>
    </rPh>
    <rPh sb="31" eb="33">
      <t>サイコウ</t>
    </rPh>
    <rPh sb="35" eb="40">
      <t>０００エン</t>
    </rPh>
    <rPh sb="45" eb="50">
      <t>０００エン</t>
    </rPh>
    <rPh sb="57" eb="62">
      <t>５００エン</t>
    </rPh>
    <rPh sb="103" eb="104">
      <t>エン</t>
    </rPh>
    <rPh sb="106" eb="108">
      <t>サイコウ</t>
    </rPh>
    <rPh sb="114" eb="115">
      <t>エン</t>
    </rPh>
    <rPh sb="124" eb="125">
      <t>エン</t>
    </rPh>
    <phoneticPr fontId="2"/>
  </si>
  <si>
    <t>支払保険料</t>
    <rPh sb="0" eb="2">
      <t>シハライ</t>
    </rPh>
    <rPh sb="2" eb="5">
      <t>ホケンリョウ</t>
    </rPh>
    <phoneticPr fontId="2"/>
  </si>
  <si>
    <t>～</t>
    <phoneticPr fontId="37"/>
  </si>
  <si>
    <t>旧生</t>
    <rPh sb="0" eb="1">
      <t>キュウ</t>
    </rPh>
    <rPh sb="1" eb="2">
      <t>セイ</t>
    </rPh>
    <phoneticPr fontId="37"/>
  </si>
  <si>
    <t>旧個</t>
    <rPh sb="0" eb="1">
      <t>キュウ</t>
    </rPh>
    <rPh sb="1" eb="2">
      <t>コ</t>
    </rPh>
    <phoneticPr fontId="37"/>
  </si>
  <si>
    <t>新生</t>
    <rPh sb="0" eb="1">
      <t>シン</t>
    </rPh>
    <phoneticPr fontId="37"/>
  </si>
  <si>
    <t>新個</t>
    <rPh sb="0" eb="1">
      <t>シン</t>
    </rPh>
    <rPh sb="1" eb="2">
      <t>コ</t>
    </rPh>
    <phoneticPr fontId="37"/>
  </si>
  <si>
    <t>介</t>
    <rPh sb="0" eb="1">
      <t>スケ</t>
    </rPh>
    <phoneticPr fontId="37"/>
  </si>
  <si>
    <t>新・旧の控除額の合計</t>
    <phoneticPr fontId="37"/>
  </si>
  <si>
    <t>支払額</t>
    <rPh sb="0" eb="2">
      <t>シハライ</t>
    </rPh>
    <rPh sb="2" eb="3">
      <t>ガク</t>
    </rPh>
    <phoneticPr fontId="37"/>
  </si>
  <si>
    <t>控除額</t>
    <rPh sb="0" eb="2">
      <t>コウジョ</t>
    </rPh>
    <rPh sb="2" eb="3">
      <t>ガク</t>
    </rPh>
    <phoneticPr fontId="37"/>
  </si>
  <si>
    <t>生命保険料控除</t>
    <rPh sb="0" eb="2">
      <t>セイメイ</t>
    </rPh>
    <rPh sb="2" eb="4">
      <t>ホケン</t>
    </rPh>
    <rPh sb="4" eb="5">
      <t>リョウ</t>
    </rPh>
    <rPh sb="5" eb="7">
      <t>コウジョ</t>
    </rPh>
    <phoneticPr fontId="37"/>
  </si>
  <si>
    <t>生命保険料控除</t>
    <rPh sb="0" eb="2">
      <t>セイメイ</t>
    </rPh>
    <rPh sb="2" eb="4">
      <t>ホケン</t>
    </rPh>
    <rPh sb="4" eb="5">
      <t>リョウ</t>
    </rPh>
    <rPh sb="5" eb="7">
      <t>コウジョ</t>
    </rPh>
    <phoneticPr fontId="2"/>
  </si>
  <si>
    <t>⑮地震保険料控除</t>
    <rPh sb="1" eb="3">
      <t>ジシン</t>
    </rPh>
    <rPh sb="3" eb="6">
      <t>ホケンリョウ</t>
    </rPh>
    <rPh sb="6" eb="8">
      <t>コウジョ</t>
    </rPh>
    <phoneticPr fontId="2"/>
  </si>
  <si>
    <t>　A　地震保険料</t>
    <rPh sb="3" eb="5">
      <t>ジシン</t>
    </rPh>
    <rPh sb="5" eb="8">
      <t>ホケンリョウ</t>
    </rPh>
    <phoneticPr fontId="2"/>
  </si>
  <si>
    <t>支払保険料×1/2（最高25,000円）</t>
    <rPh sb="0" eb="2">
      <t>シハライ</t>
    </rPh>
    <rPh sb="2" eb="5">
      <t>ホケンリョウ</t>
    </rPh>
    <rPh sb="10" eb="12">
      <t>サイコウ</t>
    </rPh>
    <rPh sb="14" eb="19">
      <t>０００エン</t>
    </rPh>
    <phoneticPr fontId="2"/>
  </si>
  <si>
    <t>　B　旧長期損害保険料</t>
    <rPh sb="3" eb="4">
      <t>キュウ</t>
    </rPh>
    <rPh sb="4" eb="6">
      <t>チョウキ</t>
    </rPh>
    <rPh sb="6" eb="8">
      <t>ソンガイ</t>
    </rPh>
    <rPh sb="8" eb="10">
      <t>ホケン</t>
    </rPh>
    <phoneticPr fontId="2"/>
  </si>
  <si>
    <t>　　　支払保険料5,000円以下</t>
    <rPh sb="3" eb="5">
      <t>シハライ</t>
    </rPh>
    <rPh sb="5" eb="8">
      <t>ホケンリョウ</t>
    </rPh>
    <rPh sb="9" eb="16">
      <t>０００エンイカ</t>
    </rPh>
    <phoneticPr fontId="2"/>
  </si>
  <si>
    <t>　　　支払保険料5,001円以上</t>
    <rPh sb="3" eb="5">
      <t>シハライ</t>
    </rPh>
    <rPh sb="5" eb="8">
      <t>ホケンリョウ</t>
    </rPh>
    <rPh sb="15" eb="16">
      <t>ジョウ</t>
    </rPh>
    <phoneticPr fontId="2"/>
  </si>
  <si>
    <t>支払保険料×1/2＋2,500円（最高10,000円）</t>
    <rPh sb="0" eb="2">
      <t>シハライ</t>
    </rPh>
    <rPh sb="2" eb="5">
      <t>ホケンリョウ</t>
    </rPh>
    <rPh sb="15" eb="16">
      <t>エン</t>
    </rPh>
    <rPh sb="17" eb="19">
      <t>サイコウ</t>
    </rPh>
    <rPh sb="21" eb="26">
      <t>０００エン</t>
    </rPh>
    <phoneticPr fontId="2"/>
  </si>
  <si>
    <t>　控除額＝A＋B（最高25,000円）</t>
    <rPh sb="1" eb="3">
      <t>コウジョ</t>
    </rPh>
    <rPh sb="3" eb="4">
      <t>ガク</t>
    </rPh>
    <rPh sb="9" eb="11">
      <t>サイコウ</t>
    </rPh>
    <rPh sb="13" eb="18">
      <t>０００エン</t>
    </rPh>
    <phoneticPr fontId="2"/>
  </si>
  <si>
    <t>●記載例の場合　（5,600円×1/2）＋（12,000円×1/2＋2,500円）＝11,300円</t>
    <rPh sb="1" eb="3">
      <t>キサイ</t>
    </rPh>
    <rPh sb="3" eb="4">
      <t>レイ</t>
    </rPh>
    <rPh sb="5" eb="7">
      <t>バアイ</t>
    </rPh>
    <rPh sb="10" eb="15">
      <t>６００エン</t>
    </rPh>
    <rPh sb="24" eb="29">
      <t>０００エン</t>
    </rPh>
    <rPh sb="35" eb="40">
      <t>５００エン</t>
    </rPh>
    <rPh sb="44" eb="49">
      <t>３００エン</t>
    </rPh>
    <phoneticPr fontId="2"/>
  </si>
  <si>
    <t>地震保険料控除</t>
    <rPh sb="0" eb="2">
      <t>ジシン</t>
    </rPh>
    <rPh sb="2" eb="5">
      <t>ホケンリョウ</t>
    </rPh>
    <rPh sb="5" eb="7">
      <t>コウジョ</t>
    </rPh>
    <phoneticPr fontId="37"/>
  </si>
  <si>
    <t>地震保険料控除</t>
    <rPh sb="0" eb="2">
      <t>ジシン</t>
    </rPh>
    <rPh sb="2" eb="4">
      <t>ホケン</t>
    </rPh>
    <rPh sb="4" eb="5">
      <t>リョウ</t>
    </rPh>
    <rPh sb="5" eb="7">
      <t>コウジョ</t>
    </rPh>
    <phoneticPr fontId="2"/>
  </si>
  <si>
    <t>本人の所得</t>
    <rPh sb="0" eb="2">
      <t>ホンニン</t>
    </rPh>
    <rPh sb="3" eb="5">
      <t>ショトク</t>
    </rPh>
    <phoneticPr fontId="2"/>
  </si>
  <si>
    <t>900万円以下</t>
    <rPh sb="3" eb="5">
      <t>マンエン</t>
    </rPh>
    <rPh sb="5" eb="7">
      <t>イカ</t>
    </rPh>
    <phoneticPr fontId="2"/>
  </si>
  <si>
    <t>900万円超
950万円以下</t>
    <rPh sb="3" eb="5">
      <t>マンエン</t>
    </rPh>
    <rPh sb="5" eb="6">
      <t>チョウ</t>
    </rPh>
    <rPh sb="10" eb="12">
      <t>マンエン</t>
    </rPh>
    <rPh sb="12" eb="14">
      <t>イカ</t>
    </rPh>
    <phoneticPr fontId="2"/>
  </si>
  <si>
    <t>950万円超
1,000万円以下</t>
    <rPh sb="3" eb="5">
      <t>マンエン</t>
    </rPh>
    <rPh sb="5" eb="6">
      <t>チョウ</t>
    </rPh>
    <rPh sb="12" eb="14">
      <t>マンエン</t>
    </rPh>
    <rPh sb="14" eb="16">
      <t>イカ</t>
    </rPh>
    <phoneticPr fontId="2"/>
  </si>
  <si>
    <t>●記載例の場合及び該当者</t>
    <rPh sb="1" eb="3">
      <t>キサイ</t>
    </rPh>
    <rPh sb="3" eb="4">
      <t>レイ</t>
    </rPh>
    <rPh sb="5" eb="7">
      <t>バアイ</t>
    </rPh>
    <rPh sb="7" eb="8">
      <t>オヨ</t>
    </rPh>
    <rPh sb="9" eb="12">
      <t>ガイトウシャ</t>
    </rPh>
    <phoneticPr fontId="2"/>
  </si>
  <si>
    <t>⑳配偶者</t>
    <rPh sb="1" eb="4">
      <t>ハイグウシャ</t>
    </rPh>
    <phoneticPr fontId="2"/>
  </si>
  <si>
    <t>一般</t>
    <rPh sb="0" eb="2">
      <t>イッパン</t>
    </rPh>
    <phoneticPr fontId="2"/>
  </si>
  <si>
    <t>昭和27年1月2日以後生まれ</t>
    <phoneticPr fontId="2"/>
  </si>
  <si>
    <t>３３万円</t>
    <rPh sb="2" eb="4">
      <t>マンエン</t>
    </rPh>
    <phoneticPr fontId="2"/>
  </si>
  <si>
    <t>２２万円</t>
    <rPh sb="2" eb="4">
      <t>マンエン</t>
    </rPh>
    <phoneticPr fontId="2"/>
  </si>
  <si>
    <t>１１万円</t>
    <rPh sb="2" eb="4">
      <t>マンエン</t>
    </rPh>
    <phoneticPr fontId="2"/>
  </si>
  <si>
    <t xml:space="preserve">   控　除</t>
  </si>
  <si>
    <t>老人</t>
    <rPh sb="0" eb="2">
      <t>ロウジン</t>
    </rPh>
    <phoneticPr fontId="2"/>
  </si>
  <si>
    <t>昭和27年1月1日以前生まれ</t>
    <phoneticPr fontId="2"/>
  </si>
  <si>
    <t>３８万円</t>
    <rPh sb="2" eb="4">
      <t>マンエン</t>
    </rPh>
    <phoneticPr fontId="2"/>
  </si>
  <si>
    <t>２６万円</t>
    <rPh sb="2" eb="4">
      <t>マンエン</t>
    </rPh>
    <phoneticPr fontId="2"/>
  </si>
  <si>
    <t>１３万円</t>
    <rPh sb="2" eb="4">
      <t>マンエン</t>
    </rPh>
    <phoneticPr fontId="2"/>
  </si>
  <si>
    <t>㉑配偶者
   特　別
   控　除</t>
    <rPh sb="1" eb="4">
      <t>ハイグウシャ</t>
    </rPh>
    <rPh sb="8" eb="9">
      <t>トク</t>
    </rPh>
    <rPh sb="10" eb="11">
      <t>ベツ</t>
    </rPh>
    <rPh sb="15" eb="16">
      <t>ヒカエ</t>
    </rPh>
    <rPh sb="17" eb="18">
      <t>ジョ</t>
    </rPh>
    <phoneticPr fontId="2"/>
  </si>
  <si>
    <t>配偶者の合計所得額</t>
    <rPh sb="0" eb="3">
      <t>ハイグウシャ</t>
    </rPh>
    <rPh sb="4" eb="6">
      <t>ゴウケイ</t>
    </rPh>
    <rPh sb="6" eb="9">
      <t>ショトクガク</t>
    </rPh>
    <phoneticPr fontId="2"/>
  </si>
  <si>
    <t>３１万円</t>
    <rPh sb="2" eb="4">
      <t>マンエン</t>
    </rPh>
    <phoneticPr fontId="2"/>
  </si>
  <si>
    <t>２１万円</t>
    <rPh sb="2" eb="4">
      <t>マンエン</t>
    </rPh>
    <phoneticPr fontId="2"/>
  </si>
  <si>
    <t>魚沼税子…31万円</t>
    <rPh sb="2" eb="3">
      <t>ゼイ</t>
    </rPh>
    <rPh sb="3" eb="4">
      <t>コ</t>
    </rPh>
    <phoneticPr fontId="2"/>
  </si>
  <si>
    <t>１８万円</t>
    <rPh sb="2" eb="4">
      <t>マンエン</t>
    </rPh>
    <phoneticPr fontId="2"/>
  </si>
  <si>
    <t>　９万円</t>
    <rPh sb="2" eb="4">
      <t>マンエン</t>
    </rPh>
    <phoneticPr fontId="2"/>
  </si>
  <si>
    <t>１４万円</t>
    <rPh sb="2" eb="4">
      <t>マンエン</t>
    </rPh>
    <phoneticPr fontId="2"/>
  </si>
  <si>
    <t>　７万円</t>
    <rPh sb="2" eb="4">
      <t>マンエン</t>
    </rPh>
    <phoneticPr fontId="2"/>
  </si>
  <si>
    <t>１６万円</t>
    <rPh sb="2" eb="4">
      <t>マンエン</t>
    </rPh>
    <phoneticPr fontId="2"/>
  </si>
  <si>
    <t>　６万円</t>
    <rPh sb="2" eb="3">
      <t>マン</t>
    </rPh>
    <rPh sb="3" eb="4">
      <t>エン</t>
    </rPh>
    <phoneticPr fontId="2"/>
  </si>
  <si>
    <t>　８万円</t>
    <rPh sb="2" eb="4">
      <t>マンエン</t>
    </rPh>
    <phoneticPr fontId="2"/>
  </si>
  <si>
    <t>　４万円</t>
    <rPh sb="2" eb="4">
      <t>マンエン</t>
    </rPh>
    <phoneticPr fontId="2"/>
  </si>
  <si>
    <t>　６万円</t>
    <rPh sb="2" eb="4">
      <t>マンエン</t>
    </rPh>
    <phoneticPr fontId="2"/>
  </si>
  <si>
    <t>　２万円</t>
    <rPh sb="2" eb="4">
      <t>マンエン</t>
    </rPh>
    <phoneticPr fontId="2"/>
  </si>
  <si>
    <t>　３万円</t>
    <rPh sb="2" eb="4">
      <t>マンエン</t>
    </rPh>
    <phoneticPr fontId="2"/>
  </si>
  <si>
    <t>　１万円</t>
    <rPh sb="2" eb="4">
      <t>マンエン</t>
    </rPh>
    <phoneticPr fontId="2"/>
  </si>
  <si>
    <t>～</t>
    <phoneticPr fontId="37"/>
  </si>
  <si>
    <t>70歳未満</t>
    <rPh sb="2" eb="5">
      <t>サイミマン</t>
    </rPh>
    <phoneticPr fontId="2"/>
  </si>
  <si>
    <t>70歳以上</t>
    <rPh sb="2" eb="3">
      <t>サイ</t>
    </rPh>
    <rPh sb="3" eb="5">
      <t>イジョウ</t>
    </rPh>
    <phoneticPr fontId="2"/>
  </si>
  <si>
    <t>配偶者控除</t>
    <rPh sb="0" eb="3">
      <t>ハイグウシャ</t>
    </rPh>
    <rPh sb="3" eb="5">
      <t>コウジョ</t>
    </rPh>
    <phoneticPr fontId="2"/>
  </si>
  <si>
    <t>配偶者特別控除</t>
    <rPh sb="0" eb="3">
      <t>ハイグウシャ</t>
    </rPh>
    <rPh sb="3" eb="5">
      <t>トクベツ</t>
    </rPh>
    <rPh sb="5" eb="7">
      <t>コウジョ</t>
    </rPh>
    <phoneticPr fontId="2"/>
  </si>
  <si>
    <t>※申告者の合計所得が900万円以下の場合の控除額です。900万円超の場合は、記載例・手引き等をご確認ください。</t>
    <rPh sb="1" eb="3">
      <t>シンコク</t>
    </rPh>
    <rPh sb="3" eb="4">
      <t>シャ</t>
    </rPh>
    <rPh sb="5" eb="7">
      <t>ゴウケイ</t>
    </rPh>
    <rPh sb="7" eb="9">
      <t>ショトク</t>
    </rPh>
    <rPh sb="13" eb="14">
      <t>マン</t>
    </rPh>
    <rPh sb="14" eb="15">
      <t>エン</t>
    </rPh>
    <rPh sb="15" eb="17">
      <t>イカ</t>
    </rPh>
    <rPh sb="18" eb="20">
      <t>バアイ</t>
    </rPh>
    <rPh sb="21" eb="23">
      <t>コウジョ</t>
    </rPh>
    <rPh sb="23" eb="24">
      <t>ガク</t>
    </rPh>
    <rPh sb="30" eb="32">
      <t>マンエン</t>
    </rPh>
    <rPh sb="32" eb="33">
      <t>チョウ</t>
    </rPh>
    <rPh sb="34" eb="36">
      <t>バアイ</t>
    </rPh>
    <phoneticPr fontId="2"/>
  </si>
  <si>
    <r>
      <t>※公的年金等に係る雑所得以外の合計所得が</t>
    </r>
    <r>
      <rPr>
        <sz val="6"/>
        <rFont val="ＭＳ Ｐ明朝"/>
        <family val="1"/>
        <charset val="128"/>
      </rPr>
      <t>1,000万円以下</t>
    </r>
    <r>
      <rPr>
        <sz val="6"/>
        <rFont val="ＭＳ Ｐ明朝"/>
        <family val="1"/>
      </rPr>
      <t>の場合の所得額です。1,000万円超はお問い合わせください。</t>
    </r>
    <rPh sb="1" eb="3">
      <t>コウテキ</t>
    </rPh>
    <rPh sb="3" eb="5">
      <t>ネンキン</t>
    </rPh>
    <rPh sb="5" eb="6">
      <t>トウ</t>
    </rPh>
    <rPh sb="7" eb="8">
      <t>カカ</t>
    </rPh>
    <rPh sb="9" eb="12">
      <t>ザツショトク</t>
    </rPh>
    <rPh sb="12" eb="14">
      <t>イガイ</t>
    </rPh>
    <rPh sb="15" eb="17">
      <t>ゴウケイ</t>
    </rPh>
    <rPh sb="17" eb="19">
      <t>ショトク</t>
    </rPh>
    <rPh sb="25" eb="27">
      <t>マンエン</t>
    </rPh>
    <rPh sb="27" eb="29">
      <t>イカ</t>
    </rPh>
    <rPh sb="30" eb="32">
      <t>バアイ</t>
    </rPh>
    <rPh sb="33" eb="35">
      <t>ショトク</t>
    </rPh>
    <rPh sb="35" eb="36">
      <t>ガク</t>
    </rPh>
    <rPh sb="44" eb="46">
      <t>マンエン</t>
    </rPh>
    <rPh sb="46" eb="47">
      <t>コ</t>
    </rPh>
    <rPh sb="49" eb="50">
      <t>ト</t>
    </rPh>
    <rPh sb="51" eb="52">
      <t>ア</t>
    </rPh>
    <phoneticPr fontId="2"/>
  </si>
  <si>
    <r>
      <t>公的年金等所得（</t>
    </r>
    <r>
      <rPr>
        <u/>
        <sz val="8"/>
        <color rgb="FFFF0000"/>
        <rFont val="ＭＳ Ｐ明朝"/>
        <family val="1"/>
        <charset val="128"/>
      </rPr>
      <t>65歳未満</t>
    </r>
    <r>
      <rPr>
        <sz val="8"/>
        <rFont val="ＭＳ Ｐ明朝"/>
        <family val="1"/>
      </rPr>
      <t>）</t>
    </r>
    <rPh sb="0" eb="2">
      <t>コウテキ</t>
    </rPh>
    <rPh sb="2" eb="4">
      <t>ネンキン</t>
    </rPh>
    <rPh sb="4" eb="5">
      <t>トウ</t>
    </rPh>
    <rPh sb="5" eb="7">
      <t>ショトク</t>
    </rPh>
    <rPh sb="10" eb="13">
      <t>サイミマン</t>
    </rPh>
    <phoneticPr fontId="2"/>
  </si>
  <si>
    <r>
      <t>公的年金等所得（</t>
    </r>
    <r>
      <rPr>
        <u/>
        <sz val="8"/>
        <color rgb="FFFF0000"/>
        <rFont val="ＭＳ Ｐ明朝"/>
        <family val="1"/>
        <charset val="128"/>
      </rPr>
      <t>65歳以上</t>
    </r>
    <r>
      <rPr>
        <sz val="8"/>
        <rFont val="ＭＳ Ｐ明朝"/>
        <family val="1"/>
      </rPr>
      <t>）</t>
    </r>
    <rPh sb="0" eb="2">
      <t>コウテキ</t>
    </rPh>
    <rPh sb="2" eb="4">
      <t>ネンキン</t>
    </rPh>
    <rPh sb="4" eb="5">
      <t>トウ</t>
    </rPh>
    <rPh sb="5" eb="7">
      <t>ショトク</t>
    </rPh>
    <rPh sb="10" eb="13">
      <t>サイイジョウ</t>
    </rPh>
    <phoneticPr fontId="2"/>
  </si>
  <si>
    <r>
      <rPr>
        <u/>
        <sz val="8"/>
        <color rgb="FFFF0000"/>
        <rFont val="ＭＳ Ｐ明朝"/>
        <family val="1"/>
        <charset val="128"/>
      </rPr>
      <t>70歳未満</t>
    </r>
    <r>
      <rPr>
        <sz val="8"/>
        <rFont val="ＭＳ Ｐ明朝"/>
        <family val="1"/>
        <charset val="128"/>
      </rPr>
      <t>：</t>
    </r>
    <rPh sb="2" eb="5">
      <t>サイミマン</t>
    </rPh>
    <phoneticPr fontId="2"/>
  </si>
  <si>
    <r>
      <rPr>
        <u/>
        <sz val="8"/>
        <color rgb="FFFF0000"/>
        <rFont val="ＭＳ Ｐ明朝"/>
        <family val="1"/>
        <charset val="128"/>
      </rPr>
      <t>70歳以上</t>
    </r>
    <r>
      <rPr>
        <sz val="8"/>
        <rFont val="ＭＳ Ｐ明朝"/>
        <family val="1"/>
        <charset val="128"/>
      </rPr>
      <t>：</t>
    </r>
    <rPh sb="2" eb="3">
      <t>サイ</t>
    </rPh>
    <rPh sb="3" eb="5">
      <t>イジョウ</t>
    </rPh>
    <phoneticPr fontId="2"/>
  </si>
  <si>
    <t>収入</t>
    <rPh sb="0" eb="2">
      <t>シュウニュウ</t>
    </rPh>
    <phoneticPr fontId="2"/>
  </si>
  <si>
    <t>所得</t>
    <rPh sb="0" eb="2">
      <t>ショトク</t>
    </rPh>
    <phoneticPr fontId="2"/>
  </si>
  <si>
    <t>給与</t>
    <rPh sb="0" eb="2">
      <t>キュウヨ</t>
    </rPh>
    <phoneticPr fontId="2"/>
  </si>
  <si>
    <t>公的年金</t>
    <rPh sb="0" eb="2">
      <t>コウテキ</t>
    </rPh>
    <rPh sb="2" eb="4">
      <t>ネンキン</t>
    </rPh>
    <phoneticPr fontId="2"/>
  </si>
  <si>
    <t>その他所得</t>
    <rPh sb="2" eb="3">
      <t>タ</t>
    </rPh>
    <rPh sb="3" eb="5">
      <t>ショトク</t>
    </rPh>
    <phoneticPr fontId="2"/>
  </si>
  <si>
    <t>所得の合計</t>
    <rPh sb="0" eb="2">
      <t>ショトク</t>
    </rPh>
    <rPh sb="3" eb="5">
      <t>ゴウケイ</t>
    </rPh>
    <phoneticPr fontId="2"/>
  </si>
  <si>
    <t>所得金額調整控除</t>
    <rPh sb="0" eb="2">
      <t>ショトク</t>
    </rPh>
    <rPh sb="2" eb="4">
      <t>キンガク</t>
    </rPh>
    <rPh sb="4" eb="6">
      <t>チョウセイ</t>
    </rPh>
    <rPh sb="6" eb="8">
      <t>コウジョ</t>
    </rPh>
    <phoneticPr fontId="2"/>
  </si>
  <si>
    <t>（65歳未満）</t>
    <rPh sb="3" eb="6">
      <t>サイミマン</t>
    </rPh>
    <phoneticPr fontId="2"/>
  </si>
  <si>
    <t>（65歳以上）</t>
    <rPh sb="3" eb="4">
      <t>サイ</t>
    </rPh>
    <rPh sb="4" eb="6">
      <t>イジョウ</t>
    </rPh>
    <phoneticPr fontId="2"/>
  </si>
  <si>
    <t>☜</t>
    <phoneticPr fontId="2"/>
  </si>
  <si>
    <t>　【提出・問い合わせ先】〒946-8601魚沼市小出島910番地　魚沼市役所　税務課　市民税係　　☎025-792-9751</t>
    <rPh sb="2" eb="4">
      <t>テイシュツ</t>
    </rPh>
    <rPh sb="5" eb="6">
      <t>ト</t>
    </rPh>
    <rPh sb="7" eb="8">
      <t>ア</t>
    </rPh>
    <rPh sb="10" eb="11">
      <t>サキ</t>
    </rPh>
    <rPh sb="33" eb="36">
      <t>ウオヌマシ</t>
    </rPh>
    <rPh sb="36" eb="38">
      <t>ヤクショ</t>
    </rPh>
    <rPh sb="39" eb="42">
      <t>ゼイムカ</t>
    </rPh>
    <rPh sb="43" eb="44">
      <t>シ</t>
    </rPh>
    <rPh sb="46" eb="47">
      <t>カカリ</t>
    </rPh>
    <phoneticPr fontId="2"/>
  </si>
  <si>
    <t>※所得金額調整控除前の金額です。</t>
    <rPh sb="1" eb="3">
      <t>ショトク</t>
    </rPh>
    <rPh sb="3" eb="5">
      <t>キンガク</t>
    </rPh>
    <rPh sb="5" eb="7">
      <t>チョウセイ</t>
    </rPh>
    <rPh sb="7" eb="9">
      <t>コウジョ</t>
    </rPh>
    <rPh sb="9" eb="10">
      <t>マエ</t>
    </rPh>
    <rPh sb="11" eb="13">
      <t>キンガク</t>
    </rPh>
    <phoneticPr fontId="2"/>
  </si>
  <si>
    <r>
      <t>【参考】★配偶者・扶養親族の所得額を計算することができます。
※太枠（色付きセル（に金額を入力すると所得の合計が計算されます。</t>
    </r>
    <r>
      <rPr>
        <sz val="8"/>
        <color rgb="FFFF0000"/>
        <rFont val="ＭＳ Ｐ明朝"/>
        <family val="1"/>
        <charset val="128"/>
      </rPr>
      <t>間違いないか検算の上</t>
    </r>
    <r>
      <rPr>
        <sz val="8"/>
        <rFont val="ＭＳ Ｐ明朝"/>
        <family val="1"/>
      </rPr>
      <t>、参考としてください。</t>
    </r>
    <rPh sb="1" eb="3">
      <t>サンコウ</t>
    </rPh>
    <rPh sb="32" eb="34">
      <t>フトワク</t>
    </rPh>
    <rPh sb="35" eb="37">
      <t>イロツ</t>
    </rPh>
    <rPh sb="42" eb="44">
      <t>キンガク</t>
    </rPh>
    <rPh sb="45" eb="47">
      <t>ニュウリョク</t>
    </rPh>
    <rPh sb="50" eb="52">
      <t>ショトク</t>
    </rPh>
    <rPh sb="53" eb="55">
      <t>ゴウケイ</t>
    </rPh>
    <rPh sb="56" eb="58">
      <t>ケイサン</t>
    </rPh>
    <rPh sb="63" eb="65">
      <t>マチガ</t>
    </rPh>
    <rPh sb="69" eb="71">
      <t>ケンザン</t>
    </rPh>
    <rPh sb="72" eb="73">
      <t>ウエ</t>
    </rPh>
    <rPh sb="74" eb="76">
      <t>サンコウ</t>
    </rPh>
    <phoneticPr fontId="2"/>
  </si>
  <si>
    <t>合計
（⑦＋⑧＋⑨）</t>
    <rPh sb="0" eb="2">
      <t>ゴウケイ</t>
    </rPh>
    <phoneticPr fontId="2"/>
  </si>
  <si>
    <t>⑩</t>
    <phoneticPr fontId="2"/>
  </si>
  <si>
    <t>⑪</t>
    <phoneticPr fontId="2"/>
  </si>
  <si>
    <t>⑫</t>
    <phoneticPr fontId="2"/>
  </si>
  <si>
    <t>⑬</t>
    <phoneticPr fontId="2"/>
  </si>
  <si>
    <t>⑭</t>
    <phoneticPr fontId="2"/>
  </si>
  <si>
    <t>⑮</t>
    <phoneticPr fontId="2"/>
  </si>
  <si>
    <t>⑯</t>
    <phoneticPr fontId="2"/>
  </si>
  <si>
    <t>⑰～⑱</t>
    <phoneticPr fontId="2"/>
  </si>
  <si>
    <t>⑲～⑳</t>
    <phoneticPr fontId="2"/>
  </si>
  <si>
    <t>㉑～㉒</t>
    <phoneticPr fontId="2"/>
  </si>
  <si>
    <t>㉓</t>
    <phoneticPr fontId="2"/>
  </si>
  <si>
    <t>㉔</t>
    <phoneticPr fontId="2"/>
  </si>
  <si>
    <t>㉕</t>
    <phoneticPr fontId="2"/>
  </si>
  <si>
    <t>㉖</t>
    <phoneticPr fontId="2"/>
  </si>
  <si>
    <t>㉗</t>
    <phoneticPr fontId="2"/>
  </si>
  <si>
    <t>㉘</t>
    <phoneticPr fontId="2"/>
  </si>
  <si>
    <t>⑬から㉔までの計</t>
    <rPh sb="7" eb="8">
      <t>ケイ</t>
    </rPh>
    <phoneticPr fontId="2"/>
  </si>
  <si>
    <t>合計
(㉕+㉖+㉗）</t>
    <rPh sb="0" eb="2">
      <t>ゴウケイ</t>
    </rPh>
    <phoneticPr fontId="2"/>
  </si>
  <si>
    <t>社会保険料
控　除</t>
    <rPh sb="0" eb="2">
      <t>シャカイ</t>
    </rPh>
    <rPh sb="2" eb="5">
      <t>ホケンリョウ</t>
    </rPh>
    <rPh sb="6" eb="7">
      <t>ヒカエ</t>
    </rPh>
    <rPh sb="8" eb="9">
      <t>ジョ</t>
    </rPh>
    <phoneticPr fontId="2"/>
  </si>
  <si>
    <t>　⑮</t>
    <phoneticPr fontId="2"/>
  </si>
  <si>
    <t xml:space="preserve">
生命保険料
控　除</t>
    <phoneticPr fontId="2"/>
  </si>
  <si>
    <t>　⑯</t>
    <phoneticPr fontId="2"/>
  </si>
  <si>
    <t xml:space="preserve">
地震保険料 控　除</t>
    <phoneticPr fontId="2"/>
  </si>
  <si>
    <t>旧長期損害保険料の計</t>
    <phoneticPr fontId="2"/>
  </si>
  <si>
    <t>⑲</t>
    <phoneticPr fontId="2"/>
  </si>
  <si>
    <t>　⑳</t>
    <phoneticPr fontId="2"/>
  </si>
  <si>
    <t>　㉑～㉒</t>
    <phoneticPr fontId="2"/>
  </si>
  <si>
    <t>（16歳以上の扶養親族）
㉓　扶養控除</t>
    <rPh sb="3" eb="4">
      <t>サイ</t>
    </rPh>
    <rPh sb="4" eb="6">
      <t>イジョウ</t>
    </rPh>
    <rPh sb="7" eb="9">
      <t>フヨウ</t>
    </rPh>
    <rPh sb="9" eb="11">
      <t>シンゾク</t>
    </rPh>
    <rPh sb="15" eb="17">
      <t>フヨウ</t>
    </rPh>
    <rPh sb="17" eb="19">
      <t>コウジョ</t>
    </rPh>
    <phoneticPr fontId="2"/>
  </si>
  <si>
    <t>　㉖</t>
    <phoneticPr fontId="2"/>
  </si>
  <si>
    <t>㉗</t>
    <phoneticPr fontId="2"/>
  </si>
  <si>
    <t>法人番号又は
所　　在　　地</t>
    <rPh sb="0" eb="4">
      <t>ホウジンバンゴウ</t>
    </rPh>
    <rPh sb="4" eb="5">
      <t>マタ</t>
    </rPh>
    <rPh sb="7" eb="8">
      <t>ショ</t>
    </rPh>
    <rPh sb="10" eb="11">
      <t>ザイ</t>
    </rPh>
    <rPh sb="13" eb="14">
      <t>チ</t>
    </rPh>
    <phoneticPr fontId="2"/>
  </si>
  <si>
    <t>明・大・昭・平・令</t>
    <rPh sb="0" eb="1">
      <t>アキラ</t>
    </rPh>
    <rPh sb="2" eb="3">
      <t>ダイ</t>
    </rPh>
    <rPh sb="4" eb="5">
      <t>アキラ</t>
    </rPh>
    <rPh sb="6" eb="7">
      <t>タイラ</t>
    </rPh>
    <rPh sb="8" eb="9">
      <t>レイ</t>
    </rPh>
    <phoneticPr fontId="2"/>
  </si>
  <si>
    <t>支払者の「名称」及び
「法人番号又は所在地」等</t>
    <rPh sb="0" eb="3">
      <t>シハライシャ</t>
    </rPh>
    <rPh sb="5" eb="7">
      <t>メイショウ</t>
    </rPh>
    <rPh sb="8" eb="9">
      <t>オヨ</t>
    </rPh>
    <rPh sb="12" eb="16">
      <t>ホウジンバンゴウ</t>
    </rPh>
    <rPh sb="16" eb="17">
      <t>マタ</t>
    </rPh>
    <rPh sb="18" eb="21">
      <t>ショザイチ</t>
    </rPh>
    <rPh sb="22" eb="23">
      <t>トウ</t>
    </rPh>
    <phoneticPr fontId="2"/>
  </si>
  <si>
    <t>支払者の「名称」及び
「法人番号又は所在地」等</t>
    <rPh sb="0" eb="2">
      <t>シハライ</t>
    </rPh>
    <rPh sb="2" eb="3">
      <t>シャ</t>
    </rPh>
    <rPh sb="5" eb="7">
      <t>メイショウ</t>
    </rPh>
    <rPh sb="8" eb="9">
      <t>オヨ</t>
    </rPh>
    <rPh sb="12" eb="14">
      <t>ホウジン</t>
    </rPh>
    <rPh sb="14" eb="16">
      <t>バンゴウ</t>
    </rPh>
    <rPh sb="16" eb="17">
      <t>マタ</t>
    </rPh>
    <rPh sb="18" eb="21">
      <t>ショザイチ</t>
    </rPh>
    <rPh sb="22" eb="23">
      <t>トウ</t>
    </rPh>
    <phoneticPr fontId="2"/>
  </si>
  <si>
    <t>5　給与・公的年金等に係る所得以外（令和6年4月1日において65歳未満の方は給与所得以外）の市県民税の納税方法</t>
    <phoneticPr fontId="2"/>
  </si>
  <si>
    <t>給与から差引き（特別徴収）</t>
    <rPh sb="0" eb="2">
      <t>キュウヨ</t>
    </rPh>
    <rPh sb="4" eb="5">
      <t>サ</t>
    </rPh>
    <rPh sb="5" eb="6">
      <t>ヒ</t>
    </rPh>
    <rPh sb="8" eb="10">
      <t>トクベツ</t>
    </rPh>
    <rPh sb="10" eb="12">
      <t>チョウシュウ</t>
    </rPh>
    <phoneticPr fontId="2"/>
  </si>
  <si>
    <t>自分で納付（普通徴収）</t>
    <rPh sb="0" eb="2">
      <t>ジブン</t>
    </rPh>
    <rPh sb="3" eb="5">
      <t>ノウフ</t>
    </rPh>
    <rPh sb="6" eb="8">
      <t>フツウ</t>
    </rPh>
    <rPh sb="8" eb="10">
      <t>チョウシュウ</t>
    </rPh>
    <phoneticPr fontId="2"/>
  </si>
  <si>
    <t>扶養控除額
の合計</t>
    <rPh sb="0" eb="2">
      <t>フヨウ</t>
    </rPh>
    <rPh sb="2" eb="4">
      <t>コウジョ</t>
    </rPh>
    <rPh sb="4" eb="5">
      <t>ガク</t>
    </rPh>
    <rPh sb="7" eb="9">
      <t>ゴウケイ</t>
    </rPh>
    <phoneticPr fontId="2"/>
  </si>
  <si>
    <t>別居の扶養親族等がいる場合には、裏面「12」に氏名、個人番号、住所及び国外居住者である場合は区分を記入してください。</t>
    <rPh sb="0" eb="2">
      <t>ベッキョ</t>
    </rPh>
    <rPh sb="3" eb="5">
      <t>フヨウ</t>
    </rPh>
    <rPh sb="5" eb="7">
      <t>シンゾク</t>
    </rPh>
    <rPh sb="7" eb="8">
      <t>トウ</t>
    </rPh>
    <rPh sb="11" eb="13">
      <t>バアイ</t>
    </rPh>
    <rPh sb="16" eb="18">
      <t>ウラメン</t>
    </rPh>
    <rPh sb="23" eb="25">
      <t>シメイ</t>
    </rPh>
    <rPh sb="26" eb="30">
      <t>コジンバンゴウ</t>
    </rPh>
    <rPh sb="31" eb="33">
      <t>ジュウショ</t>
    </rPh>
    <rPh sb="33" eb="34">
      <t>オヨ</t>
    </rPh>
    <rPh sb="35" eb="37">
      <t>コクガイ</t>
    </rPh>
    <rPh sb="37" eb="40">
      <t>キョジュウシャ</t>
    </rPh>
    <rPh sb="43" eb="45">
      <t>バアイ</t>
    </rPh>
    <rPh sb="46" eb="48">
      <t>クブン</t>
    </rPh>
    <rPh sb="49" eb="51">
      <t>キニュウ</t>
    </rPh>
    <phoneticPr fontId="2"/>
  </si>
  <si>
    <t>14　寄附金に関する事項</t>
    <rPh sb="3" eb="6">
      <t>キフキン</t>
    </rPh>
    <rPh sb="7" eb="8">
      <t>カン</t>
    </rPh>
    <rPh sb="10" eb="12">
      <t>ジコウ</t>
    </rPh>
    <phoneticPr fontId="2"/>
  </si>
  <si>
    <t>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phoneticPr fontId="2"/>
  </si>
  <si>
    <t>万円</t>
    <rPh sb="0" eb="2">
      <t>マンエン</t>
    </rPh>
    <phoneticPr fontId="2"/>
  </si>
  <si>
    <t>住所</t>
    <rPh sb="0" eb="2">
      <t>ジュウショ</t>
    </rPh>
    <phoneticPr fontId="2"/>
  </si>
  <si>
    <t>国外
居住</t>
    <rPh sb="0" eb="2">
      <t>コクガイ</t>
    </rPh>
    <rPh sb="3" eb="5">
      <t>キョジュウ</t>
    </rPh>
    <phoneticPr fontId="2"/>
  </si>
  <si>
    <t>□配偶者　□30歳未満又は70歳以上
□留学　□障害者　
□38万円以上の支払</t>
    <rPh sb="1" eb="4">
      <t>ハイグウシャ</t>
    </rPh>
    <rPh sb="8" eb="11">
      <t>サイミマン</t>
    </rPh>
    <rPh sb="11" eb="12">
      <t>マタ</t>
    </rPh>
    <rPh sb="15" eb="16">
      <t>サイ</t>
    </rPh>
    <rPh sb="16" eb="18">
      <t>イジョウ</t>
    </rPh>
    <rPh sb="20" eb="22">
      <t>リュウガク</t>
    </rPh>
    <rPh sb="24" eb="27">
      <t>ショウガイシャ</t>
    </rPh>
    <rPh sb="32" eb="33">
      <t>マン</t>
    </rPh>
    <rPh sb="33" eb="34">
      <t>エン</t>
    </rPh>
    <rPh sb="34" eb="36">
      <t>イジョウ</t>
    </rPh>
    <rPh sb="37" eb="39">
      <t>シハラ</t>
    </rPh>
    <phoneticPr fontId="2"/>
  </si>
  <si>
    <t>□配偶者　□30歳未満又は70歳以上
□留学　□障害者　
□39万円以上の支払</t>
    <rPh sb="1" eb="4">
      <t>ハイグウシャ</t>
    </rPh>
    <rPh sb="8" eb="11">
      <t>サイミマン</t>
    </rPh>
    <rPh sb="11" eb="12">
      <t>マタ</t>
    </rPh>
    <rPh sb="15" eb="16">
      <t>サイ</t>
    </rPh>
    <rPh sb="16" eb="18">
      <t>イジョウ</t>
    </rPh>
    <rPh sb="20" eb="22">
      <t>リュウガク</t>
    </rPh>
    <rPh sb="24" eb="27">
      <t>ショウガイシャ</t>
    </rPh>
    <rPh sb="32" eb="33">
      <t>マン</t>
    </rPh>
    <rPh sb="33" eb="34">
      <t>エン</t>
    </rPh>
    <rPh sb="34" eb="36">
      <t>イジョウ</t>
    </rPh>
    <rPh sb="37" eb="39">
      <t>シハラ</t>
    </rPh>
    <phoneticPr fontId="2"/>
  </si>
  <si>
    <t>□配偶者　□30歳未満又は70歳以上
□留学　□障害者　
□40万円以上の支払</t>
    <rPh sb="1" eb="4">
      <t>ハイグウシャ</t>
    </rPh>
    <rPh sb="8" eb="11">
      <t>サイミマン</t>
    </rPh>
    <rPh sb="11" eb="12">
      <t>マタ</t>
    </rPh>
    <rPh sb="15" eb="16">
      <t>サイ</t>
    </rPh>
    <rPh sb="16" eb="18">
      <t>イジョウ</t>
    </rPh>
    <rPh sb="20" eb="22">
      <t>リュウガク</t>
    </rPh>
    <rPh sb="24" eb="27">
      <t>ショウガイシャ</t>
    </rPh>
    <rPh sb="32" eb="33">
      <t>マン</t>
    </rPh>
    <rPh sb="33" eb="34">
      <t>エン</t>
    </rPh>
    <rPh sb="34" eb="36">
      <t>イジョウ</t>
    </rPh>
    <rPh sb="37" eb="39">
      <t>シハラ</t>
    </rPh>
    <phoneticPr fontId="2"/>
  </si>
  <si>
    <t>「個人番号」欄には、個人番号（行政手続における特定の個人を識別するための番号の利用等に関する法律第２条第５項に規定する個人番号をいう。）を記載してください。</t>
    <rPh sb="1" eb="3">
      <t>コジン</t>
    </rPh>
    <rPh sb="3" eb="5">
      <t>バンゴウ</t>
    </rPh>
    <rPh sb="6" eb="7">
      <t>ラン</t>
    </rPh>
    <rPh sb="10" eb="14">
      <t>コジンバンゴウ</t>
    </rPh>
    <rPh sb="15" eb="17">
      <t>ギョウセイ</t>
    </rPh>
    <rPh sb="17" eb="19">
      <t>テツヅ</t>
    </rPh>
    <rPh sb="23" eb="25">
      <t>トクテイ</t>
    </rPh>
    <rPh sb="26" eb="28">
      <t>コジン</t>
    </rPh>
    <rPh sb="29" eb="31">
      <t>シキベツ</t>
    </rPh>
    <rPh sb="36" eb="38">
      <t>バンゴウ</t>
    </rPh>
    <rPh sb="39" eb="42">
      <t>リヨウトウ</t>
    </rPh>
    <rPh sb="43" eb="44">
      <t>カン</t>
    </rPh>
    <rPh sb="46" eb="48">
      <t>ホウリツ</t>
    </rPh>
    <rPh sb="48" eb="49">
      <t>ダイ</t>
    </rPh>
    <rPh sb="50" eb="51">
      <t>ジョウ</t>
    </rPh>
    <rPh sb="51" eb="52">
      <t>ダイ</t>
    </rPh>
    <rPh sb="53" eb="54">
      <t>コウ</t>
    </rPh>
    <rPh sb="55" eb="57">
      <t>キテイ</t>
    </rPh>
    <rPh sb="59" eb="63">
      <t>コジンバンゴウ</t>
    </rPh>
    <rPh sb="69" eb="71">
      <t>キサイ</t>
    </rPh>
    <phoneticPr fontId="2"/>
  </si>
  <si>
    <t>15　所得金額調整控除に関する事項</t>
    <rPh sb="3" eb="5">
      <t>ショトク</t>
    </rPh>
    <rPh sb="5" eb="7">
      <t>キンガク</t>
    </rPh>
    <rPh sb="7" eb="9">
      <t>チョウセイ</t>
    </rPh>
    <rPh sb="9" eb="11">
      <t>コウジョ</t>
    </rPh>
    <rPh sb="12" eb="13">
      <t>カン</t>
    </rPh>
    <rPh sb="15" eb="17">
      <t>ジコウ</t>
    </rPh>
    <phoneticPr fontId="2"/>
  </si>
  <si>
    <t>新個人年金保険料の計</t>
    <phoneticPr fontId="2"/>
  </si>
  <si>
    <t>合　計</t>
    <rPh sb="0" eb="1">
      <t>ア</t>
    </rPh>
    <rPh sb="2" eb="3">
      <t>ケイ</t>
    </rPh>
    <phoneticPr fontId="2"/>
  </si>
  <si>
    <t>支払った保険料</t>
    <rPh sb="0" eb="2">
      <t>シハラ</t>
    </rPh>
    <rPh sb="4" eb="7">
      <t>ホケンリョウ</t>
    </rPh>
    <phoneticPr fontId="2"/>
  </si>
  <si>
    <t>障害の
程度</t>
    <rPh sb="0" eb="2">
      <t>ショウガイ</t>
    </rPh>
    <rPh sb="4" eb="6">
      <t>テイド</t>
    </rPh>
    <phoneticPr fontId="2"/>
  </si>
  <si>
    <t>級度</t>
    <rPh sb="0" eb="1">
      <t>キュウ</t>
    </rPh>
    <rPh sb="1" eb="2">
      <t>ド</t>
    </rPh>
    <phoneticPr fontId="2"/>
  </si>
  <si>
    <t>配偶者</t>
    <rPh sb="0" eb="3">
      <t>ハイグウシャ</t>
    </rPh>
    <phoneticPr fontId="2"/>
  </si>
  <si>
    <t>□</t>
    <phoneticPr fontId="2"/>
  </si>
  <si>
    <t>30歳未満又は70歳以上</t>
    <rPh sb="2" eb="5">
      <t>サイミマン</t>
    </rPh>
    <rPh sb="5" eb="6">
      <t>マタ</t>
    </rPh>
    <rPh sb="9" eb="10">
      <t>サイ</t>
    </rPh>
    <rPh sb="10" eb="12">
      <t>イジョウ</t>
    </rPh>
    <phoneticPr fontId="2"/>
  </si>
  <si>
    <t>留学</t>
    <rPh sb="0" eb="2">
      <t>リュウガク</t>
    </rPh>
    <phoneticPr fontId="2"/>
  </si>
  <si>
    <t>障害者</t>
    <rPh sb="0" eb="3">
      <t>ショウガイシャ</t>
    </rPh>
    <phoneticPr fontId="2"/>
  </si>
  <si>
    <t>38万以上の支払</t>
    <rPh sb="2" eb="3">
      <t>マン</t>
    </rPh>
    <rPh sb="3" eb="5">
      <t>イジョウ</t>
    </rPh>
    <rPh sb="6" eb="8">
      <t>シハラ</t>
    </rPh>
    <phoneticPr fontId="2"/>
  </si>
  <si>
    <t>□配偶者　□30歳未満又は70歳以上
□留学　□障害者　
□41万円以上の支払</t>
    <rPh sb="1" eb="4">
      <t>ハイグウシャ</t>
    </rPh>
    <rPh sb="8" eb="11">
      <t>サイミマン</t>
    </rPh>
    <rPh sb="11" eb="12">
      <t>マタ</t>
    </rPh>
    <rPh sb="15" eb="16">
      <t>サイ</t>
    </rPh>
    <rPh sb="16" eb="18">
      <t>イジョウ</t>
    </rPh>
    <rPh sb="20" eb="22">
      <t>リュウガク</t>
    </rPh>
    <rPh sb="24" eb="27">
      <t>ショウガイシャ</t>
    </rPh>
    <rPh sb="32" eb="33">
      <t>マン</t>
    </rPh>
    <rPh sb="33" eb="34">
      <t>エン</t>
    </rPh>
    <rPh sb="34" eb="36">
      <t>イジョウ</t>
    </rPh>
    <rPh sb="37" eb="39">
      <t>シハラ</t>
    </rPh>
    <phoneticPr fontId="2"/>
  </si>
  <si>
    <t>□配偶者　□30歳未満又は70歳以上
□留学　□障害者　
□42万円以上の支払</t>
    <rPh sb="1" eb="4">
      <t>ハイグウシャ</t>
    </rPh>
    <rPh sb="8" eb="11">
      <t>サイミマン</t>
    </rPh>
    <rPh sb="11" eb="12">
      <t>マタ</t>
    </rPh>
    <rPh sb="15" eb="16">
      <t>サイ</t>
    </rPh>
    <rPh sb="16" eb="18">
      <t>イジョウ</t>
    </rPh>
    <rPh sb="20" eb="22">
      <t>リュウガク</t>
    </rPh>
    <rPh sb="24" eb="27">
      <t>ショウガイシャ</t>
    </rPh>
    <rPh sb="32" eb="33">
      <t>マン</t>
    </rPh>
    <rPh sb="33" eb="34">
      <t>エン</t>
    </rPh>
    <rPh sb="34" eb="36">
      <t>イジョウ</t>
    </rPh>
    <rPh sb="37" eb="39">
      <t>シハラ</t>
    </rPh>
    <phoneticPr fontId="2"/>
  </si>
  <si>
    <t>　右上のイの金額を表面コに、ロの金額を表面のサに、ハの金額を表面のシに記入してください。
　右のニの金額を表面の⑪の所得金額欄へ記入してください。</t>
    <rPh sb="1" eb="3">
      <t>ミギウエ</t>
    </rPh>
    <rPh sb="6" eb="8">
      <t>キンガク</t>
    </rPh>
    <rPh sb="9" eb="11">
      <t>ヒョウメン</t>
    </rPh>
    <rPh sb="16" eb="18">
      <t>キンガク</t>
    </rPh>
    <rPh sb="19" eb="21">
      <t>ヒョウメン</t>
    </rPh>
    <rPh sb="27" eb="29">
      <t>キンガク</t>
    </rPh>
    <rPh sb="30" eb="32">
      <t>ヒョウメン</t>
    </rPh>
    <rPh sb="35" eb="37">
      <t>キニュウ</t>
    </rPh>
    <rPh sb="46" eb="47">
      <t>ミギ</t>
    </rPh>
    <rPh sb="50" eb="52">
      <t>キンガク</t>
    </rPh>
    <rPh sb="53" eb="55">
      <t>ヒョウメン</t>
    </rPh>
    <rPh sb="58" eb="60">
      <t>ショトク</t>
    </rPh>
    <rPh sb="60" eb="62">
      <t>キンガク</t>
    </rPh>
    <rPh sb="62" eb="63">
      <t>ラン</t>
    </rPh>
    <rPh sb="64" eb="66">
      <t>キニュウ</t>
    </rPh>
    <phoneticPr fontId="2"/>
  </si>
  <si>
    <t>級度</t>
    <rPh sb="0" eb="2">
      <t>キュウド</t>
    </rPh>
    <phoneticPr fontId="2"/>
  </si>
  <si>
    <t>特別障害に
該当する場合</t>
    <rPh sb="0" eb="2">
      <t>トクベツ</t>
    </rPh>
    <rPh sb="2" eb="4">
      <t>ショウガイ</t>
    </rPh>
    <rPh sb="6" eb="8">
      <t>ガイトウ</t>
    </rPh>
    <rPh sb="10" eb="12">
      <t>バアイ</t>
    </rPh>
    <phoneticPr fontId="2"/>
  </si>
  <si>
    <t>※該当する番号に○を付けてください。</t>
    <phoneticPr fontId="2"/>
  </si>
  <si>
    <t>円</t>
    <rPh sb="0" eb="1">
      <t>エン</t>
    </rPh>
    <phoneticPr fontId="2"/>
  </si>
  <si>
    <t>　⑬</t>
    <phoneticPr fontId="2"/>
  </si>
  <si>
    <t>配偶者の
合計所得金額</t>
    <phoneticPr fontId="2"/>
  </si>
  <si>
    <t>・</t>
    <phoneticPr fontId="2"/>
  </si>
  <si>
    <t>明・大
昭・平</t>
    <phoneticPr fontId="2"/>
  </si>
  <si>
    <t>参考：</t>
    <phoneticPr fontId="2"/>
  </si>
  <si>
    <t>本人</t>
    <rPh sb="0" eb="2">
      <t>ホンニン</t>
    </rPh>
    <phoneticPr fontId="2"/>
  </si>
  <si>
    <t>障害者</t>
    <rPh sb="0" eb="3">
      <t>ショウガイシャ</t>
    </rPh>
    <phoneticPr fontId="2"/>
  </si>
  <si>
    <t>特別障害者</t>
    <rPh sb="0" eb="2">
      <t>トクベツ</t>
    </rPh>
    <rPh sb="2" eb="5">
      <t>ショウガイシャ</t>
    </rPh>
    <phoneticPr fontId="2"/>
  </si>
  <si>
    <t>260,000円</t>
    <rPh sb="7" eb="8">
      <t>エン</t>
    </rPh>
    <phoneticPr fontId="2"/>
  </si>
  <si>
    <t>300,000円</t>
    <rPh sb="7" eb="8">
      <t>エン</t>
    </rPh>
    <phoneticPr fontId="2"/>
  </si>
  <si>
    <t>扶養親族又は控除対象配偶者</t>
    <rPh sb="0" eb="2">
      <t>フヨウ</t>
    </rPh>
    <rPh sb="2" eb="4">
      <t>シンゾク</t>
    </rPh>
    <rPh sb="4" eb="5">
      <t>マタ</t>
    </rPh>
    <rPh sb="6" eb="8">
      <t>コウジョ</t>
    </rPh>
    <rPh sb="8" eb="10">
      <t>タイショウ</t>
    </rPh>
    <rPh sb="10" eb="13">
      <t>ハイグウシャ</t>
    </rPh>
    <phoneticPr fontId="2"/>
  </si>
  <si>
    <t>同居</t>
    <rPh sb="0" eb="2">
      <t>ドウキョ</t>
    </rPh>
    <phoneticPr fontId="2"/>
  </si>
  <si>
    <t>非同居</t>
    <rPh sb="0" eb="3">
      <t>ヒドウキョ</t>
    </rPh>
    <phoneticPr fontId="2"/>
  </si>
  <si>
    <t>530,000円</t>
    <rPh sb="7" eb="8">
      <t>エン</t>
    </rPh>
    <phoneticPr fontId="2"/>
  </si>
  <si>
    <t>障害者控除</t>
    <rPh sb="0" eb="2">
      <t>ショウガイ</t>
    </rPh>
    <rPh sb="2" eb="3">
      <t>シャ</t>
    </rPh>
    <rPh sb="3" eb="5">
      <t>コウジョ</t>
    </rPh>
    <phoneticPr fontId="2"/>
  </si>
  <si>
    <t>勤労学生控除</t>
    <rPh sb="0" eb="2">
      <t>キンロウ</t>
    </rPh>
    <rPh sb="2" eb="4">
      <t>ガクセイ</t>
    </rPh>
    <rPh sb="4" eb="6">
      <t>コウジョ</t>
    </rPh>
    <phoneticPr fontId="2"/>
  </si>
  <si>
    <r>
      <t xml:space="preserve">※ご記入上の注意※
・　令和６年（2024年）1月1日から12月31日までの所得状況等について記入してください。
・　色のついている欄について、必要な事項を記入してください。（色のついていない欄は入力できません。）
</t>
    </r>
    <r>
      <rPr>
        <b/>
        <sz val="10"/>
        <color rgb="FFFF0000"/>
        <rFont val="ＭＳ Ｐ明朝"/>
        <family val="1"/>
        <charset val="128"/>
      </rPr>
      <t>・　申告書の作成については、ホームページに掲載している「市県民税申告書記載例」や「申告の手引き」等をご確認ください。
・　参考として計算値が表示される項目については、間違いないかご自身で必ず検算の上、ご利用ください。</t>
    </r>
    <r>
      <rPr>
        <b/>
        <sz val="10"/>
        <rFont val="ＭＳ Ｐ明朝"/>
        <family val="1"/>
        <charset val="128"/>
      </rPr>
      <t xml:space="preserve">
・　チェックボックス（□）については、該当する場合、☑」を記入してください。
・　プルダウンが表示される欄は、プルダウンから選択してください。（直接入力も可能です）
・　入力方法のコメントがついている欄は、そのコメントに従って記入をしてください（コメントは印刷されません。）。
・　入力した後は、A4サイズの用紙に印刷し、税務課までご提出ください。（郵送可。書類の添付が必要な場合は、一緒にご提出
　　ください。）</t>
    </r>
    <rPh sb="2" eb="4">
      <t>キニュウ</t>
    </rPh>
    <rPh sb="4" eb="5">
      <t>ジョウ</t>
    </rPh>
    <rPh sb="6" eb="8">
      <t>チュウイ</t>
    </rPh>
    <rPh sb="42" eb="43">
      <t>ナド</t>
    </rPh>
    <rPh sb="78" eb="80">
      <t>キニュウ</t>
    </rPh>
    <rPh sb="114" eb="116">
      <t>サクセイ</t>
    </rPh>
    <rPh sb="159" eb="161">
      <t>カクニン</t>
    </rPh>
    <rPh sb="169" eb="171">
      <t>サンコウ</t>
    </rPh>
    <rPh sb="191" eb="193">
      <t>マチガ</t>
    </rPh>
    <rPh sb="209" eb="211">
      <t>リヨウ</t>
    </rPh>
    <rPh sb="240" eb="242">
      <t>バアイ</t>
    </rPh>
    <rPh sb="246" eb="248">
      <t>キニュウ</t>
    </rPh>
    <rPh sb="264" eb="266">
      <t>ヒョウジ</t>
    </rPh>
    <rPh sb="269" eb="270">
      <t>ラン</t>
    </rPh>
    <rPh sb="279" eb="281">
      <t>センタク</t>
    </rPh>
    <rPh sb="289" eb="291">
      <t>チョクセツ</t>
    </rPh>
    <rPh sb="291" eb="293">
      <t>ニュウリョク</t>
    </rPh>
    <rPh sb="294" eb="296">
      <t>カノウ</t>
    </rPh>
    <rPh sb="330" eb="332">
      <t>キニュウ</t>
    </rPh>
    <rPh sb="378" eb="381">
      <t>ゼイムカ</t>
    </rPh>
    <rPh sb="392" eb="394">
      <t>ユウソウ</t>
    </rPh>
    <rPh sb="394" eb="395">
      <t>カ</t>
    </rPh>
    <rPh sb="396" eb="398">
      <t>ショルイ</t>
    </rPh>
    <rPh sb="402" eb="404">
      <t>ヒツヨウ</t>
    </rPh>
    <rPh sb="405" eb="407">
      <t>バアイ</t>
    </rPh>
    <rPh sb="409" eb="411">
      <t>イッショ</t>
    </rPh>
    <rPh sb="413" eb="415">
      <t>テイシュツ</t>
    </rPh>
    <phoneticPr fontId="2"/>
  </si>
  <si>
    <t>令和 ７ 年度分</t>
    <rPh sb="0" eb="2">
      <t>レイワ</t>
    </rPh>
    <rPh sb="5" eb="7">
      <t>ネンド</t>
    </rPh>
    <rPh sb="7" eb="8">
      <t>ブン</t>
    </rPh>
    <phoneticPr fontId="2"/>
  </si>
  <si>
    <t>令和6年（2024年）1月1日から12月31日までの所得等を記入してください。</t>
    <rPh sb="0" eb="2">
      <t>レイワ</t>
    </rPh>
    <rPh sb="3" eb="4">
      <t>ネン</t>
    </rPh>
    <rPh sb="9" eb="10">
      <t>ネン</t>
    </rPh>
    <rPh sb="12" eb="13">
      <t>ガツ</t>
    </rPh>
    <rPh sb="14" eb="15">
      <t>ヒ</t>
    </rPh>
    <rPh sb="17" eb="18">
      <t>ヘイネン</t>
    </rPh>
    <rPh sb="19" eb="20">
      <t>ガツ</t>
    </rPh>
    <rPh sb="22" eb="23">
      <t>ヒ</t>
    </rPh>
    <rPh sb="26" eb="28">
      <t>ショトク</t>
    </rPh>
    <rPh sb="28" eb="29">
      <t>トウ</t>
    </rPh>
    <rPh sb="30" eb="32">
      <t>キニュウ</t>
    </rPh>
    <phoneticPr fontId="2"/>
  </si>
  <si>
    <r>
      <t>令</t>
    </r>
    <r>
      <rPr>
        <sz val="7.5"/>
        <rFont val="ＭＳ Ｐ明朝"/>
        <family val="1"/>
        <charset val="128"/>
      </rPr>
      <t>和7年1月1日</t>
    </r>
    <r>
      <rPr>
        <sz val="9"/>
        <rFont val="ＭＳ Ｐ明朝"/>
        <family val="1"/>
        <charset val="128"/>
      </rPr>
      <t xml:space="preserve">
現在の住所</t>
    </r>
    <rPh sb="0" eb="2">
      <t>レイワ</t>
    </rPh>
    <rPh sb="3" eb="4">
      <t>ネン</t>
    </rPh>
    <rPh sb="5" eb="6">
      <t>ガツ</t>
    </rPh>
    <rPh sb="7" eb="8">
      <t>ニチ</t>
    </rPh>
    <rPh sb="9" eb="11">
      <t>ゲンザイ</t>
    </rPh>
    <rPh sb="12" eb="14">
      <t>ジュウショ</t>
    </rPh>
    <phoneticPr fontId="2"/>
  </si>
  <si>
    <t>【令和６年中に課税対象となる収入がなかった方】</t>
    <rPh sb="1" eb="3">
      <t>レイワ</t>
    </rPh>
    <rPh sb="4" eb="5">
      <t>ネン</t>
    </rPh>
    <rPh sb="5" eb="6">
      <t>チュウ</t>
    </rPh>
    <rPh sb="7" eb="9">
      <t>カゼイ</t>
    </rPh>
    <rPh sb="9" eb="11">
      <t>タイショウ</t>
    </rPh>
    <rPh sb="14" eb="16">
      <t>シュウニュウ</t>
    </rPh>
    <rPh sb="21" eb="22">
      <t>カタ</t>
    </rPh>
    <phoneticPr fontId="2"/>
  </si>
  <si>
    <t>配偶者の</t>
  </si>
  <si>
    <t>合計所得金額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</si>
</sst>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63">
    <font>
      <sz val="11"/>
      <color theme="1"/>
      <name val="ＭＳ Ｐゴシック"/>
      <family val="3"/>
    </font>
    <font>
      <sz val="11"/>
      <color theme="1"/>
      <name val="ＭＳ Ｐゴシック"/>
      <family val="3"/>
    </font>
    <font>
      <sz val="6"/>
      <name val="ＭＳ Ｐゴシック"/>
      <family val="3"/>
    </font>
    <font>
      <sz val="8"/>
      <name val="ＭＳ Ｐ明朝"/>
      <family val="1"/>
    </font>
    <font>
      <sz val="9"/>
      <name val="ＭＳ Ｐゴシック"/>
      <family val="3"/>
    </font>
    <font>
      <sz val="14"/>
      <name val="ＭＳ Ｐ明朝"/>
      <family val="1"/>
    </font>
    <font>
      <sz val="9"/>
      <name val="ＭＳ Ｐ明朝"/>
      <family val="1"/>
    </font>
    <font>
      <sz val="7.5"/>
      <name val="ＭＳ Ｐ明朝"/>
      <family val="1"/>
    </font>
    <font>
      <sz val="6"/>
      <name val="ＭＳ Ｐ明朝"/>
      <family val="1"/>
    </font>
    <font>
      <sz val="10"/>
      <name val="ＭＳ Ｐゴシック"/>
      <family val="3"/>
    </font>
    <font>
      <sz val="12"/>
      <name val="ＭＳ Ｐ明朝"/>
      <family val="1"/>
    </font>
    <font>
      <sz val="8"/>
      <name val="ＭＳ Ｐゴシック"/>
      <family val="3"/>
      <scheme val="minor"/>
    </font>
    <font>
      <sz val="11"/>
      <name val="ＭＳ Ｐ明朝"/>
      <family val="1"/>
    </font>
    <font>
      <sz val="7"/>
      <name val="ＭＳ Ｐ明朝"/>
      <family val="1"/>
    </font>
    <font>
      <b/>
      <sz val="16"/>
      <name val="ＭＳ Ｐゴシック"/>
      <family val="3"/>
    </font>
    <font>
      <sz val="6.5"/>
      <name val="ＭＳ Ｐ明朝"/>
      <family val="1"/>
    </font>
    <font>
      <sz val="11"/>
      <name val="ＭＳ Ｐゴシック"/>
      <family val="3"/>
    </font>
    <font>
      <sz val="16"/>
      <name val="ＭＳ Ｐ明朝"/>
      <family val="1"/>
    </font>
    <font>
      <sz val="8.5"/>
      <name val="ＭＳ Ｐゴシック"/>
      <family val="3"/>
    </font>
    <font>
      <sz val="7.5"/>
      <name val="ＭＳ Ｐゴシック"/>
      <family val="3"/>
    </font>
    <font>
      <sz val="8.5"/>
      <name val="ＭＳ Ｐ明朝"/>
      <family val="1"/>
    </font>
    <font>
      <sz val="14"/>
      <name val="ＭＳ Ｐゴシック"/>
      <family val="3"/>
    </font>
    <font>
      <sz val="7"/>
      <name val="ＭＳ Ｐ明朝"/>
      <family val="1"/>
      <charset val="128"/>
    </font>
    <font>
      <sz val="7.5"/>
      <name val="ＭＳ Ｐ明朝"/>
      <family val="1"/>
      <charset val="128"/>
    </font>
    <font>
      <sz val="9"/>
      <name val="ＭＳ Ｐ明朝"/>
      <family val="1"/>
      <charset val="128"/>
    </font>
    <font>
      <sz val="10"/>
      <name val="ＭＳ Ｐゴシック"/>
      <family val="3"/>
      <charset val="128"/>
    </font>
    <font>
      <sz val="11"/>
      <name val="ＭＳ Ｐゴシック"/>
      <family val="3"/>
      <charset val="128"/>
    </font>
    <font>
      <sz val="12"/>
      <name val="ＭＳ Ｐゴシック"/>
      <family val="3"/>
      <charset val="128"/>
    </font>
    <font>
      <sz val="10"/>
      <name val="ＭＳ Ｐ明朝"/>
      <family val="1"/>
    </font>
    <font>
      <sz val="8"/>
      <name val="ＭＳ Ｐ明朝"/>
      <family val="1"/>
      <charset val="128"/>
    </font>
    <font>
      <sz val="9"/>
      <color indexed="81"/>
      <name val="MS P ゴシック"/>
      <family val="3"/>
      <charset val="128"/>
    </font>
    <font>
      <sz val="8"/>
      <color indexed="81"/>
      <name val="MS P ゴシック"/>
      <family val="3"/>
      <charset val="128"/>
    </font>
    <font>
      <sz val="6"/>
      <color indexed="81"/>
      <name val="MS P ゴシック"/>
      <family val="3"/>
      <charset val="128"/>
    </font>
    <font>
      <sz val="10"/>
      <name val="ＭＳ Ｐ明朝"/>
      <family val="1"/>
      <charset val="128"/>
    </font>
    <font>
      <sz val="7.5"/>
      <name val="ＭＳ Ｐゴシック"/>
      <family val="3"/>
      <charset val="128"/>
      <scheme val="minor"/>
    </font>
    <font>
      <b/>
      <sz val="10"/>
      <name val="ＭＳ Ｐ明朝"/>
      <family val="1"/>
      <charset val="128"/>
    </font>
    <font>
      <b/>
      <sz val="10"/>
      <color rgb="FFFF0000"/>
      <name val="ＭＳ Ｐ明朝"/>
      <family val="1"/>
      <charset val="128"/>
    </font>
    <font>
      <sz val="6"/>
      <name val="ＭＳ Ｐゴシック"/>
      <family val="3"/>
      <charset val="128"/>
    </font>
    <font>
      <sz val="14"/>
      <color theme="1"/>
      <name val="ＭＳ Ｐゴシック"/>
      <family val="3"/>
    </font>
    <font>
      <u/>
      <sz val="14"/>
      <color theme="1"/>
      <name val="ＭＳ Ｐゴシック"/>
      <family val="3"/>
      <charset val="128"/>
    </font>
    <font>
      <sz val="14"/>
      <color theme="1"/>
      <name val="ＭＳ Ｐゴシック"/>
      <family val="3"/>
      <charset val="128"/>
    </font>
    <font>
      <sz val="8"/>
      <color rgb="FFFF0000"/>
      <name val="ＭＳ Ｐ明朝"/>
      <family val="1"/>
      <charset val="128"/>
    </font>
    <font>
      <sz val="13"/>
      <name val="ＭＳ Ｐゴシック"/>
      <family val="3"/>
    </font>
    <font>
      <sz val="13"/>
      <name val="ＭＳ Ｐゴシック"/>
      <family val="3"/>
      <charset val="128"/>
    </font>
    <font>
      <sz val="11.5"/>
      <name val="ＭＳ Ｐゴシック"/>
      <family val="3"/>
    </font>
    <font>
      <b/>
      <u/>
      <sz val="9"/>
      <color indexed="81"/>
      <name val="MS P ゴシック"/>
      <family val="3"/>
      <charset val="128"/>
    </font>
    <font>
      <sz val="9"/>
      <color rgb="FFFF0000"/>
      <name val="ＭＳ Ｐ明朝"/>
      <family val="1"/>
    </font>
    <font>
      <sz val="9"/>
      <color rgb="FFFF0000"/>
      <name val="ＭＳ Ｐ明朝"/>
      <family val="1"/>
      <charset val="128"/>
    </font>
    <font>
      <sz val="6"/>
      <name val="ＭＳ Ｐ明朝"/>
      <family val="1"/>
      <charset val="128"/>
    </font>
    <font>
      <u/>
      <sz val="8"/>
      <color rgb="FFFF0000"/>
      <name val="ＭＳ Ｐ明朝"/>
      <family val="1"/>
      <charset val="128"/>
    </font>
    <font>
      <b/>
      <u val="double"/>
      <sz val="9"/>
      <color indexed="10"/>
      <name val="MS P ゴシック"/>
      <family val="3"/>
      <charset val="128"/>
    </font>
    <font>
      <b/>
      <sz val="8"/>
      <name val="ＭＳ Ｐ明朝"/>
      <family val="1"/>
      <charset val="128"/>
    </font>
    <font>
      <u/>
      <sz val="11"/>
      <color theme="10"/>
      <name val="ＭＳ Ｐゴシック"/>
      <family val="3"/>
    </font>
    <font>
      <u/>
      <sz val="6"/>
      <color theme="10"/>
      <name val="ＭＳ Ｐゴシック"/>
      <family val="3"/>
      <charset val="128"/>
    </font>
    <font>
      <b/>
      <sz val="9"/>
      <name val="ＭＳ Ｐ明朝"/>
      <family val="1"/>
    </font>
    <font>
      <sz val="9"/>
      <color indexed="10"/>
      <name val="MS P ゴシック"/>
      <family val="3"/>
      <charset val="128"/>
    </font>
    <font>
      <b/>
      <sz val="9"/>
      <color indexed="10"/>
      <name val="MS P ゴシック"/>
      <family val="3"/>
      <charset val="128"/>
    </font>
    <font>
      <sz val="5"/>
      <name val="ＭＳ Ｐ明朝"/>
      <family val="1"/>
    </font>
    <font>
      <sz val="5"/>
      <name val="ＭＳ Ｐ明朝"/>
      <family val="1"/>
      <charset val="128"/>
    </font>
    <font>
      <sz val="10"/>
      <name val="ＭＳ Ｐゴシック"/>
      <family val="3"/>
      <scheme val="minor"/>
    </font>
    <font>
      <b/>
      <sz val="11"/>
      <name val="ＭＳ Ｐ明朝"/>
      <family val="1"/>
      <charset val="128"/>
    </font>
    <font>
      <sz val="8"/>
      <color theme="1"/>
      <name val="ＭＳ Ｐゴシック"/>
      <family val="3"/>
    </font>
    <font>
      <sz val="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CC"/>
        <bgColor indexed="64"/>
      </patternFill>
    </fill>
  </fills>
  <borders count="379">
    <border>
      <left/>
      <right/>
      <top/>
      <bottom/>
      <diagonal/>
    </border>
    <border>
      <left style="thin">
        <color theme="4" tint="-0.249977111117893"/>
      </left>
      <right style="hair">
        <color theme="4" tint="-0.249977111117893"/>
      </right>
      <top style="thin">
        <color theme="4" tint="-0.249977111117893"/>
      </top>
      <bottom style="hair">
        <color theme="4" tint="-0.249977111117893"/>
      </bottom>
      <diagonal/>
    </border>
    <border>
      <left style="thin">
        <color theme="4" tint="-0.249977111117893"/>
      </left>
      <right style="hair">
        <color theme="4" tint="-0.249977111117893"/>
      </right>
      <top style="hair">
        <color theme="4" tint="-0.249977111117893"/>
      </top>
      <bottom style="hair">
        <color theme="4" tint="-0.249977111117893"/>
      </bottom>
      <diagonal/>
    </border>
    <border>
      <left style="thin">
        <color theme="4" tint="-0.249977111117893"/>
      </left>
      <right/>
      <top style="hair">
        <color theme="4" tint="-0.249977111117893"/>
      </top>
      <bottom/>
      <diagonal/>
    </border>
    <border>
      <left style="thin">
        <color theme="4" tint="-0.249977111117893"/>
      </left>
      <right/>
      <top/>
      <bottom style="hair">
        <color theme="4" tint="-0.249977111117893"/>
      </bottom>
      <diagonal/>
    </border>
    <border>
      <left style="thin">
        <color theme="4" tint="-0.249977111117893"/>
      </left>
      <right/>
      <top/>
      <bottom/>
      <diagonal/>
    </border>
    <border>
      <left style="thin">
        <color theme="4" tint="-0.249977111117893"/>
      </left>
      <right style="hair">
        <color theme="4" tint="-0.249977111117893"/>
      </right>
      <top style="hair">
        <color theme="4" tint="-0.249977111117893"/>
      </top>
      <bottom style="thin">
        <color theme="4" tint="-0.249977111117893"/>
      </bottom>
      <diagonal/>
    </border>
    <border>
      <left/>
      <right/>
      <top/>
      <bottom style="thin">
        <color theme="4" tint="-0.249977111117893"/>
      </bottom>
      <diagonal/>
    </border>
    <border>
      <left style="thin">
        <color theme="4" tint="-0.249977111117893"/>
      </left>
      <right/>
      <top style="thin">
        <color theme="4" tint="-0.249977111117893"/>
      </top>
      <bottom/>
      <diagonal/>
    </border>
    <border>
      <left style="thin">
        <color theme="4" tint="-0.249977111117893"/>
      </left>
      <right/>
      <top/>
      <bottom style="thin">
        <color theme="4" tint="-0.249977111117893"/>
      </bottom>
      <diagonal/>
    </border>
    <border>
      <left/>
      <right/>
      <top style="thin">
        <color theme="4" tint="-0.249977111117893"/>
      </top>
      <bottom/>
      <diagonal/>
    </border>
    <border>
      <left style="thin">
        <color theme="4" tint="-0.249977111117893"/>
      </left>
      <right/>
      <top style="hair">
        <color theme="3" tint="-0.249977111117893"/>
      </top>
      <bottom/>
      <diagonal/>
    </border>
    <border>
      <left style="thin">
        <color theme="4" tint="-0.249977111117893"/>
      </left>
      <right/>
      <top/>
      <bottom style="hair">
        <color theme="3" tint="-0.249977111117893"/>
      </bottom>
      <diagonal/>
    </border>
    <border>
      <left style="thin">
        <color theme="4" tint="-0.249977111117893"/>
      </left>
      <right/>
      <top style="thin">
        <color theme="4" tint="-0.249977111117893"/>
      </top>
      <bottom style="hair">
        <color theme="4" tint="-0.249977111117893"/>
      </bottom>
      <diagonal/>
    </border>
    <border>
      <left style="hair">
        <color theme="4" tint="-0.249977111117893"/>
      </left>
      <right style="hair">
        <color theme="4" tint="-0.249977111117893"/>
      </right>
      <top style="thin">
        <color theme="4" tint="-0.249977111117893"/>
      </top>
      <bottom style="hair">
        <color theme="4" tint="-0.249977111117893"/>
      </bottom>
      <diagonal/>
    </border>
    <border>
      <left style="hair">
        <color theme="4" tint="-0.249977111117893"/>
      </left>
      <right style="hair">
        <color theme="4" tint="-0.249977111117893"/>
      </right>
      <top style="hair">
        <color theme="4" tint="-0.249977111117893"/>
      </top>
      <bottom style="hair">
        <color theme="4" tint="-0.249977111117893"/>
      </bottom>
      <diagonal/>
    </border>
    <border>
      <left/>
      <right/>
      <top style="hair">
        <color theme="4" tint="-0.249977111117893"/>
      </top>
      <bottom/>
      <diagonal/>
    </border>
    <border>
      <left/>
      <right/>
      <top/>
      <bottom style="hair">
        <color theme="4" tint="-0.249977111117893"/>
      </bottom>
      <diagonal/>
    </border>
    <border>
      <left style="hair">
        <color theme="4" tint="-0.249977111117893"/>
      </left>
      <right style="hair">
        <color theme="4" tint="-0.249977111117893"/>
      </right>
      <top style="hair">
        <color theme="4" tint="-0.249977111117893"/>
      </top>
      <bottom style="thin">
        <color theme="4" tint="-0.249977111117893"/>
      </bottom>
      <diagonal/>
    </border>
    <border>
      <left style="hair">
        <color theme="4" tint="-0.249977111117893"/>
      </left>
      <right/>
      <top style="thin">
        <color theme="4" tint="-0.249977111117893"/>
      </top>
      <bottom/>
      <diagonal/>
    </border>
    <border>
      <left style="hair">
        <color theme="4" tint="-0.249977111117893"/>
      </left>
      <right/>
      <top/>
      <bottom/>
      <diagonal/>
    </border>
    <border>
      <left style="hair">
        <color theme="4" tint="-0.249977111117893"/>
      </left>
      <right/>
      <top/>
      <bottom style="hair">
        <color theme="4" tint="-0.249977111117893"/>
      </bottom>
      <diagonal/>
    </border>
    <border>
      <left style="hair">
        <color theme="4" tint="-0.249977111117893"/>
      </left>
      <right/>
      <top style="hair">
        <color theme="4" tint="-0.249977111117893"/>
      </top>
      <bottom/>
      <diagonal/>
    </border>
    <border>
      <left style="hair">
        <color theme="4" tint="-0.249977111117893"/>
      </left>
      <right/>
      <top style="hair">
        <color theme="3" tint="-0.249977111117893"/>
      </top>
      <bottom style="thin">
        <color theme="4" tint="-0.249977111117893"/>
      </bottom>
      <diagonal/>
    </border>
    <border>
      <left style="hair">
        <color theme="4" tint="-0.249977111117893"/>
      </left>
      <right/>
      <top style="thin">
        <color theme="4" tint="-0.249977111117893"/>
      </top>
      <bottom style="hair">
        <color theme="4" tint="-0.249977111117893"/>
      </bottom>
      <diagonal/>
    </border>
    <border>
      <left style="hair">
        <color theme="4" tint="-0.249977111117893"/>
      </left>
      <right/>
      <top/>
      <bottom style="thin">
        <color theme="4" tint="-0.249977111117893"/>
      </bottom>
      <diagonal/>
    </border>
    <border>
      <left/>
      <right/>
      <top style="thin">
        <color theme="4" tint="-0.249977111117893"/>
      </top>
      <bottom style="hair">
        <color theme="4" tint="-0.249977111117893"/>
      </bottom>
      <diagonal/>
    </border>
    <border>
      <left/>
      <right/>
      <top/>
      <bottom style="hair">
        <color theme="3" tint="-0.249977111117893"/>
      </bottom>
      <diagonal/>
    </border>
    <border>
      <left/>
      <right/>
      <top style="hair">
        <color theme="3" tint="-0.249977111117893"/>
      </top>
      <bottom style="thin">
        <color theme="4" tint="-0.249977111117893"/>
      </bottom>
      <diagonal/>
    </border>
    <border>
      <left/>
      <right/>
      <top style="hair">
        <color theme="3" tint="-0.249977111117893"/>
      </top>
      <bottom/>
      <diagonal/>
    </border>
    <border>
      <left/>
      <right style="hair">
        <color theme="4" tint="-0.249977111117893"/>
      </right>
      <top style="thin">
        <color theme="4" tint="-0.249977111117893"/>
      </top>
      <bottom/>
      <diagonal/>
    </border>
    <border>
      <left/>
      <right style="hair">
        <color theme="4" tint="-0.249977111117893"/>
      </right>
      <top/>
      <bottom/>
      <diagonal/>
    </border>
    <border>
      <left/>
      <right style="hair">
        <color theme="4" tint="-0.249977111117893"/>
      </right>
      <top/>
      <bottom style="thin">
        <color theme="4" tint="-0.249977111117893"/>
      </bottom>
      <diagonal/>
    </border>
    <border>
      <left/>
      <right style="hair">
        <color theme="4" tint="-0.249977111117893"/>
      </right>
      <top style="thin">
        <color theme="4" tint="-0.249977111117893"/>
      </top>
      <bottom style="hair">
        <color theme="4" tint="-0.249977111117893"/>
      </bottom>
      <diagonal/>
    </border>
    <border>
      <left/>
      <right style="hair">
        <color theme="4" tint="-0.249977111117893"/>
      </right>
      <top style="hair">
        <color theme="4" tint="-0.249977111117893"/>
      </top>
      <bottom/>
      <diagonal/>
    </border>
    <border>
      <left style="hair">
        <color theme="4" tint="-0.249977111117893"/>
      </left>
      <right style="hair">
        <color theme="4" tint="-0.249977111117893"/>
      </right>
      <top style="hair">
        <color theme="4" tint="-0.249977111117893"/>
      </top>
      <bottom/>
      <diagonal/>
    </border>
    <border>
      <left style="hair">
        <color theme="4" tint="-0.249977111117893"/>
      </left>
      <right style="hair">
        <color theme="4" tint="-0.249977111117893"/>
      </right>
      <top/>
      <bottom/>
      <diagonal/>
    </border>
    <border>
      <left style="hair">
        <color theme="4" tint="-0.249977111117893"/>
      </left>
      <right style="hair">
        <color theme="4" tint="-0.249977111117893"/>
      </right>
      <top/>
      <bottom style="hair">
        <color theme="4" tint="-0.249977111117893"/>
      </bottom>
      <diagonal/>
    </border>
    <border>
      <left style="hair">
        <color theme="4" tint="-0.249977111117893"/>
      </left>
      <right style="hair">
        <color theme="4" tint="-0.249977111117893"/>
      </right>
      <top/>
      <bottom style="thin">
        <color theme="4" tint="-0.249977111117893"/>
      </bottom>
      <diagonal/>
    </border>
    <border>
      <left/>
      <right style="hair">
        <color theme="4" tint="-0.249977111117893"/>
      </right>
      <top/>
      <bottom style="hair">
        <color theme="4" tint="-0.249977111117893"/>
      </bottom>
      <diagonal/>
    </border>
    <border>
      <left/>
      <right style="hair">
        <color theme="4" tint="-0.249977111117893"/>
      </right>
      <top/>
      <bottom style="hair">
        <color theme="3" tint="-0.249977111117893"/>
      </bottom>
      <diagonal/>
    </border>
    <border>
      <left/>
      <right style="hair">
        <color theme="4" tint="-0.249977111117893"/>
      </right>
      <top style="hair">
        <color theme="3" tint="-0.249977111117893"/>
      </top>
      <bottom style="thin">
        <color theme="4" tint="-0.249977111117893"/>
      </bottom>
      <diagonal/>
    </border>
    <border>
      <left style="hair">
        <color theme="4" tint="-0.249977111117893"/>
      </left>
      <right/>
      <top style="hair">
        <color theme="4" tint="-0.249977111117893"/>
      </top>
      <bottom style="hair">
        <color theme="4" tint="-0.249977111117893"/>
      </bottom>
      <diagonal/>
    </border>
    <border>
      <left/>
      <right/>
      <top style="hair">
        <color theme="4" tint="-0.249977111117893"/>
      </top>
      <bottom style="hair">
        <color theme="4" tint="-0.249977111117893"/>
      </bottom>
      <diagonal/>
    </border>
    <border>
      <left style="hair">
        <color theme="4" tint="-0.249977111117893"/>
      </left>
      <right/>
      <top style="hair">
        <color theme="4" tint="-0.249977111117893"/>
      </top>
      <bottom style="thin">
        <color theme="4" tint="-0.249977111117893"/>
      </bottom>
      <diagonal/>
    </border>
    <border>
      <left/>
      <right/>
      <top style="hair">
        <color theme="4" tint="-0.249977111117893"/>
      </top>
      <bottom style="thin">
        <color theme="4" tint="-0.249977111117893"/>
      </bottom>
      <diagonal/>
    </border>
    <border>
      <left/>
      <right style="hair">
        <color theme="4" tint="-0.249977111117893"/>
      </right>
      <top style="hair">
        <color theme="4" tint="-0.249977111117893"/>
      </top>
      <bottom style="hair">
        <color theme="4" tint="-0.249977111117893"/>
      </bottom>
      <diagonal/>
    </border>
    <border>
      <left/>
      <right style="hair">
        <color theme="4" tint="-0.249977111117893"/>
      </right>
      <top style="hair">
        <color theme="4" tint="-0.249977111117893"/>
      </top>
      <bottom style="thin">
        <color theme="4" tint="-0.249977111117893"/>
      </bottom>
      <diagonal/>
    </border>
    <border>
      <left style="hair">
        <color theme="4" tint="-0.249977111117893"/>
      </left>
      <right/>
      <top style="thin">
        <color theme="4" tint="-0.249977111117893"/>
      </top>
      <bottom style="hair">
        <color theme="3" tint="-0.249977111117893"/>
      </bottom>
      <diagonal/>
    </border>
    <border>
      <left style="hair">
        <color theme="4" tint="-0.249977111117893"/>
      </left>
      <right/>
      <top style="hair">
        <color theme="3" tint="-0.249977111117893"/>
      </top>
      <bottom style="hair">
        <color theme="3" tint="-0.249977111117893"/>
      </bottom>
      <diagonal/>
    </border>
    <border>
      <left style="hair">
        <color theme="4" tint="-0.249977111117893"/>
      </left>
      <right/>
      <top style="hair">
        <color theme="3" tint="-0.249977111117893"/>
      </top>
      <bottom/>
      <diagonal/>
    </border>
    <border>
      <left style="hair">
        <color theme="4" tint="-0.249977111117893"/>
      </left>
      <right style="hair">
        <color indexed="64"/>
      </right>
      <top style="hair">
        <color theme="4" tint="-0.249977111117893"/>
      </top>
      <bottom style="hair">
        <color theme="3" tint="-0.249977111117893"/>
      </bottom>
      <diagonal/>
    </border>
    <border>
      <left style="hair">
        <color theme="4" tint="-0.249977111117893"/>
      </left>
      <right style="hair">
        <color indexed="64"/>
      </right>
      <top style="hair">
        <color theme="3" tint="-0.249977111117893"/>
      </top>
      <bottom style="hair">
        <color theme="3" tint="-0.249977111117893"/>
      </bottom>
      <diagonal/>
    </border>
    <border>
      <left style="hair">
        <color theme="4" tint="-0.249977111117893"/>
      </left>
      <right style="hair">
        <color indexed="64"/>
      </right>
      <top style="hair">
        <color theme="3" tint="-0.249977111117893"/>
      </top>
      <bottom style="hair">
        <color theme="4" tint="-0.249977111117893"/>
      </bottom>
      <diagonal/>
    </border>
    <border>
      <left style="hair">
        <color theme="4" tint="-0.249977111117893"/>
      </left>
      <right style="hair">
        <color indexed="64"/>
      </right>
      <top style="hair">
        <color theme="4" tint="-0.249977111117893"/>
      </top>
      <bottom style="hair">
        <color indexed="64"/>
      </bottom>
      <diagonal/>
    </border>
    <border>
      <left style="hair">
        <color theme="4" tint="-0.249977111117893"/>
      </left>
      <right style="hair">
        <color indexed="64"/>
      </right>
      <top style="hair">
        <color indexed="64"/>
      </top>
      <bottom style="hair">
        <color theme="4" tint="-0.249977111117893"/>
      </bottom>
      <diagonal/>
    </border>
    <border>
      <left style="hair">
        <color theme="4" tint="-0.249977111117893"/>
      </left>
      <right style="hair">
        <color indexed="64"/>
      </right>
      <top style="hair">
        <color indexed="64"/>
      </top>
      <bottom style="hair">
        <color indexed="64"/>
      </bottom>
      <diagonal/>
    </border>
    <border>
      <left style="hair">
        <color theme="4" tint="-0.249977111117893"/>
      </left>
      <right/>
      <top style="hair">
        <color theme="4" tint="-0.249977111117893"/>
      </top>
      <bottom style="hair">
        <color theme="3" tint="-0.249977111117893"/>
      </bottom>
      <diagonal/>
    </border>
    <border>
      <left/>
      <right style="thin">
        <color theme="4" tint="-0.249977111117893"/>
      </right>
      <top/>
      <bottom style="thin">
        <color theme="4" tint="-0.249977111117893"/>
      </bottom>
      <diagonal/>
    </border>
    <border>
      <left/>
      <right/>
      <top style="thin">
        <color theme="4" tint="-0.249977111117893"/>
      </top>
      <bottom style="hair">
        <color theme="3" tint="-0.249977111117893"/>
      </bottom>
      <diagonal/>
    </border>
    <border>
      <left/>
      <right/>
      <top style="hair">
        <color theme="3" tint="-0.249977111117893"/>
      </top>
      <bottom style="hair">
        <color theme="3" tint="-0.249977111117893"/>
      </bottom>
      <diagonal/>
    </border>
    <border>
      <left style="hair">
        <color indexed="64"/>
      </left>
      <right style="hair">
        <color indexed="64"/>
      </right>
      <top style="hair">
        <color theme="4" tint="-0.249977111117893"/>
      </top>
      <bottom style="hair">
        <color theme="3" tint="-0.249977111117893"/>
      </bottom>
      <diagonal/>
    </border>
    <border>
      <left style="hair">
        <color indexed="64"/>
      </left>
      <right style="hair">
        <color indexed="64"/>
      </right>
      <top style="hair">
        <color theme="3" tint="-0.249977111117893"/>
      </top>
      <bottom style="hair">
        <color theme="3" tint="-0.249977111117893"/>
      </bottom>
      <diagonal/>
    </border>
    <border>
      <left style="hair">
        <color indexed="64"/>
      </left>
      <right style="hair">
        <color indexed="64"/>
      </right>
      <top style="hair">
        <color theme="3" tint="-0.249977111117893"/>
      </top>
      <bottom style="hair">
        <color theme="4" tint="-0.249977111117893"/>
      </bottom>
      <diagonal/>
    </border>
    <border>
      <left style="hair">
        <color indexed="64"/>
      </left>
      <right style="hair">
        <color indexed="64"/>
      </right>
      <top style="hair">
        <color theme="4" tint="-0.249977111117893"/>
      </top>
      <bottom style="hair">
        <color indexed="64"/>
      </bottom>
      <diagonal/>
    </border>
    <border>
      <left style="hair">
        <color indexed="64"/>
      </left>
      <right style="hair">
        <color indexed="64"/>
      </right>
      <top style="hair">
        <color indexed="64"/>
      </top>
      <bottom style="hair">
        <color theme="4" tint="-0.249977111117893"/>
      </bottom>
      <diagonal/>
    </border>
    <border>
      <left style="hair">
        <color indexed="64"/>
      </left>
      <right style="hair">
        <color indexed="64"/>
      </right>
      <top style="hair">
        <color indexed="64"/>
      </top>
      <bottom style="hair">
        <color indexed="64"/>
      </bottom>
      <diagonal/>
    </border>
    <border>
      <left/>
      <right/>
      <top style="hair">
        <color theme="4" tint="-0.249977111117893"/>
      </top>
      <bottom style="hair">
        <color theme="3" tint="-0.249977111117893"/>
      </bottom>
      <diagonal/>
    </border>
    <border>
      <left/>
      <right style="thin">
        <color theme="4" tint="-0.249977111117893"/>
      </right>
      <top/>
      <bottom style="hair">
        <color theme="4" tint="-0.249977111117893"/>
      </bottom>
      <diagonal/>
    </border>
    <border>
      <left style="hair">
        <color theme="4" tint="-0.249977111117893"/>
      </left>
      <right/>
      <top style="thin">
        <color theme="4" tint="-0.249977111117893"/>
      </top>
      <bottom style="hair">
        <color auto="1"/>
      </bottom>
      <diagonal/>
    </border>
    <border>
      <left style="hair">
        <color theme="4" tint="-0.249977111117893"/>
      </left>
      <right/>
      <top style="hair">
        <color auto="1"/>
      </top>
      <bottom/>
      <diagonal/>
    </border>
    <border>
      <left/>
      <right/>
      <top style="thin">
        <color theme="4" tint="-0.249977111117893"/>
      </top>
      <bottom style="hair">
        <color auto="1"/>
      </bottom>
      <diagonal/>
    </border>
    <border>
      <left/>
      <right/>
      <top style="hair">
        <color auto="1"/>
      </top>
      <bottom/>
      <diagonal/>
    </border>
    <border>
      <left/>
      <right style="thin">
        <color theme="4" tint="-0.249977111117893"/>
      </right>
      <top/>
      <bottom/>
      <diagonal/>
    </border>
    <border>
      <left/>
      <right style="hair">
        <color theme="3" tint="-0.249977111117893"/>
      </right>
      <top style="thin">
        <color theme="4" tint="-0.249977111117893"/>
      </top>
      <bottom style="hair">
        <color theme="3" tint="-0.249977111117893"/>
      </bottom>
      <diagonal/>
    </border>
    <border>
      <left/>
      <right style="hair">
        <color theme="3" tint="-0.249977111117893"/>
      </right>
      <top style="hair">
        <color theme="3" tint="-0.249977111117893"/>
      </top>
      <bottom style="hair">
        <color theme="3" tint="-0.249977111117893"/>
      </bottom>
      <diagonal/>
    </border>
    <border>
      <left/>
      <right style="hair">
        <color theme="3" tint="-0.249977111117893"/>
      </right>
      <top style="hair">
        <color theme="3" tint="-0.249977111117893"/>
      </top>
      <bottom/>
      <diagonal/>
    </border>
    <border>
      <left style="hair">
        <color indexed="64"/>
      </left>
      <right style="hair">
        <color theme="4" tint="-0.249977111117893"/>
      </right>
      <top style="hair">
        <color theme="4" tint="-0.249977111117893"/>
      </top>
      <bottom style="hair">
        <color theme="3" tint="-0.249977111117893"/>
      </bottom>
      <diagonal/>
    </border>
    <border>
      <left style="hair">
        <color indexed="64"/>
      </left>
      <right style="hair">
        <color theme="4" tint="-0.249977111117893"/>
      </right>
      <top style="hair">
        <color theme="3" tint="-0.249977111117893"/>
      </top>
      <bottom style="hair">
        <color theme="3" tint="-0.249977111117893"/>
      </bottom>
      <diagonal/>
    </border>
    <border>
      <left style="hair">
        <color indexed="64"/>
      </left>
      <right style="hair">
        <color theme="4" tint="-0.249977111117893"/>
      </right>
      <top style="hair">
        <color theme="3" tint="-0.249977111117893"/>
      </top>
      <bottom style="hair">
        <color theme="4" tint="-0.249977111117893"/>
      </bottom>
      <diagonal/>
    </border>
    <border>
      <left style="hair">
        <color indexed="64"/>
      </left>
      <right style="hair">
        <color theme="4" tint="-0.249977111117893"/>
      </right>
      <top style="hair">
        <color theme="4" tint="-0.249977111117893"/>
      </top>
      <bottom style="hair">
        <color indexed="64"/>
      </bottom>
      <diagonal/>
    </border>
    <border>
      <left style="hair">
        <color indexed="64"/>
      </left>
      <right style="hair">
        <color theme="4" tint="-0.249977111117893"/>
      </right>
      <top style="hair">
        <color indexed="64"/>
      </top>
      <bottom style="hair">
        <color theme="4" tint="-0.249977111117893"/>
      </bottom>
      <diagonal/>
    </border>
    <border>
      <left style="hair">
        <color indexed="64"/>
      </left>
      <right style="hair">
        <color theme="4" tint="-0.249977111117893"/>
      </right>
      <top style="hair">
        <color indexed="64"/>
      </top>
      <bottom style="hair">
        <color indexed="64"/>
      </bottom>
      <diagonal/>
    </border>
    <border>
      <left/>
      <right style="hair">
        <color theme="4" tint="-0.249977111117893"/>
      </right>
      <top style="hair">
        <color theme="4" tint="-0.249977111117893"/>
      </top>
      <bottom style="hair">
        <color theme="3" tint="-0.249977111117893"/>
      </bottom>
      <diagonal/>
    </border>
    <border diagonalUp="1">
      <left style="hair">
        <color theme="4" tint="-0.249977111117893"/>
      </left>
      <right/>
      <top style="hair">
        <color theme="4" tint="-0.249977111117893"/>
      </top>
      <bottom style="hair">
        <color theme="4" tint="-0.249977111117893"/>
      </bottom>
      <diagonal style="hair">
        <color theme="4" tint="-0.249977111117893"/>
      </diagonal>
    </border>
    <border diagonalUp="1">
      <left style="hair">
        <color theme="4" tint="-0.249977111117893"/>
      </left>
      <right/>
      <top style="hair">
        <color theme="4" tint="-0.249977111117893"/>
      </top>
      <bottom style="thin">
        <color theme="4" tint="-0.249977111117893"/>
      </bottom>
      <diagonal style="hair">
        <color theme="4" tint="-0.249977111117893"/>
      </diagonal>
    </border>
    <border>
      <left/>
      <right/>
      <top style="hair">
        <color auto="1"/>
      </top>
      <bottom style="hair">
        <color theme="4" tint="-0.249977111117893"/>
      </bottom>
      <diagonal/>
    </border>
    <border>
      <left style="hair">
        <color theme="4" tint="-0.249977111117893"/>
      </left>
      <right style="hair">
        <color theme="3" tint="-0.249977111117893"/>
      </right>
      <top style="thin">
        <color theme="4" tint="-0.249977111117893"/>
      </top>
      <bottom style="hair">
        <color theme="3" tint="-0.249977111117893"/>
      </bottom>
      <diagonal/>
    </border>
    <border>
      <left style="hair">
        <color theme="4" tint="-0.249977111117893"/>
      </left>
      <right style="hair">
        <color theme="3" tint="-0.249977111117893"/>
      </right>
      <top style="hair">
        <color theme="3" tint="-0.249977111117893"/>
      </top>
      <bottom style="hair">
        <color theme="3" tint="-0.249977111117893"/>
      </bottom>
      <diagonal/>
    </border>
    <border>
      <left style="hair">
        <color theme="4" tint="-0.249977111117893"/>
      </left>
      <right style="hair">
        <color theme="3" tint="-0.249977111117893"/>
      </right>
      <top style="hair">
        <color theme="3" tint="-0.249977111117893"/>
      </top>
      <bottom style="hair">
        <color theme="4" tint="-0.249977111117893"/>
      </bottom>
      <diagonal/>
    </border>
    <border>
      <left style="hair">
        <color theme="4" tint="-0.249977111117893"/>
      </left>
      <right style="hair">
        <color theme="3" tint="-0.249977111117893"/>
      </right>
      <top/>
      <bottom style="hair">
        <color theme="3" tint="-0.249977111117893"/>
      </bottom>
      <diagonal/>
    </border>
    <border diagonalUp="1">
      <left/>
      <right/>
      <top style="hair">
        <color theme="4" tint="-0.249977111117893"/>
      </top>
      <bottom style="hair">
        <color theme="4" tint="-0.249977111117893"/>
      </bottom>
      <diagonal style="hair">
        <color theme="4" tint="-0.249977111117893"/>
      </diagonal>
    </border>
    <border diagonalUp="1">
      <left/>
      <right/>
      <top style="hair">
        <color theme="4" tint="-0.249977111117893"/>
      </top>
      <bottom style="thin">
        <color theme="4" tint="-0.249977111117893"/>
      </bottom>
      <diagonal style="hair">
        <color theme="4" tint="-0.249977111117893"/>
      </diagonal>
    </border>
    <border>
      <left style="hair">
        <color theme="3" tint="-0.249977111117893"/>
      </left>
      <right style="hair">
        <color theme="4" tint="-0.249977111117893"/>
      </right>
      <top style="thin">
        <color theme="4" tint="-0.249977111117893"/>
      </top>
      <bottom style="hair">
        <color theme="3" tint="-0.249977111117893"/>
      </bottom>
      <diagonal/>
    </border>
    <border>
      <left style="hair">
        <color theme="3" tint="-0.249977111117893"/>
      </left>
      <right style="hair">
        <color theme="4" tint="-0.249977111117893"/>
      </right>
      <top style="hair">
        <color theme="3" tint="-0.249977111117893"/>
      </top>
      <bottom style="hair">
        <color theme="3" tint="-0.249977111117893"/>
      </bottom>
      <diagonal/>
    </border>
    <border>
      <left style="hair">
        <color theme="3" tint="-0.249977111117893"/>
      </left>
      <right style="hair">
        <color theme="4" tint="-0.249977111117893"/>
      </right>
      <top style="hair">
        <color theme="3" tint="-0.249977111117893"/>
      </top>
      <bottom style="hair">
        <color theme="4" tint="-0.249977111117893"/>
      </bottom>
      <diagonal/>
    </border>
    <border>
      <left style="hair">
        <color theme="3" tint="-0.249977111117893"/>
      </left>
      <right style="hair">
        <color theme="4" tint="-0.249977111117893"/>
      </right>
      <top/>
      <bottom style="hair">
        <color theme="3" tint="-0.249977111117893"/>
      </bottom>
      <diagonal/>
    </border>
    <border>
      <left/>
      <right style="thin">
        <color theme="4" tint="-0.249977111117893"/>
      </right>
      <top style="thin">
        <color theme="4" tint="-0.249977111117893"/>
      </top>
      <bottom style="hair">
        <color theme="4" tint="-0.249977111117893"/>
      </bottom>
      <diagonal/>
    </border>
    <border>
      <left/>
      <right style="thin">
        <color theme="4" tint="-0.249977111117893"/>
      </right>
      <top style="hair">
        <color theme="4" tint="-0.249977111117893"/>
      </top>
      <bottom style="hair">
        <color theme="4" tint="-0.249977111117893"/>
      </bottom>
      <diagonal/>
    </border>
    <border>
      <left style="hair">
        <color theme="4" tint="-0.249977111117893"/>
      </left>
      <right style="thin">
        <color theme="4" tint="-0.249977111117893"/>
      </right>
      <top style="thin">
        <color theme="4" tint="-0.249977111117893"/>
      </top>
      <bottom style="hair">
        <color theme="4" tint="-0.249977111117893"/>
      </bottom>
      <diagonal/>
    </border>
    <border>
      <left style="hair">
        <color theme="4" tint="-0.249977111117893"/>
      </left>
      <right style="thin">
        <color theme="4" tint="-0.249977111117893"/>
      </right>
      <top style="hair">
        <color theme="4" tint="-0.249977111117893"/>
      </top>
      <bottom style="hair">
        <color theme="4" tint="-0.249977111117893"/>
      </bottom>
      <diagonal/>
    </border>
    <border>
      <left style="hair">
        <color theme="4" tint="-0.249977111117893"/>
      </left>
      <right style="thin">
        <color theme="4" tint="-0.249977111117893"/>
      </right>
      <top style="hair">
        <color theme="4" tint="-0.249977111117893"/>
      </top>
      <bottom style="thin">
        <color theme="4" tint="-0.249977111117893"/>
      </bottom>
      <diagonal/>
    </border>
    <border>
      <left/>
      <right style="thin">
        <color theme="4" tint="-0.249977111117893"/>
      </right>
      <top style="thin">
        <color theme="4" tint="-0.249977111117893"/>
      </top>
      <bottom/>
      <diagonal/>
    </border>
    <border>
      <left style="hair">
        <color theme="4" tint="-0.249977111117893"/>
      </left>
      <right style="hair">
        <color theme="4" tint="-0.249977111117893"/>
      </right>
      <top style="thin">
        <color theme="4" tint="-0.249977111117893"/>
      </top>
      <bottom/>
      <diagonal/>
    </border>
    <border>
      <left/>
      <right style="hair">
        <color theme="4" tint="-0.249977111117893"/>
      </right>
      <top style="thin">
        <color theme="4" tint="-0.249977111117893"/>
      </top>
      <bottom style="hair">
        <color auto="1"/>
      </bottom>
      <diagonal/>
    </border>
    <border>
      <left/>
      <right style="hair">
        <color theme="4" tint="-0.249977111117893"/>
      </right>
      <top style="hair">
        <color auto="1"/>
      </top>
      <bottom style="hair">
        <color theme="4" tint="-0.249977111117893"/>
      </bottom>
      <diagonal/>
    </border>
    <border diagonalUp="1">
      <left/>
      <right style="thin">
        <color theme="4" tint="-0.249977111117893"/>
      </right>
      <top style="hair">
        <color theme="4" tint="-0.249977111117893"/>
      </top>
      <bottom style="hair">
        <color theme="4" tint="-0.249977111117893"/>
      </bottom>
      <diagonal style="hair">
        <color theme="4" tint="-0.249977111117893"/>
      </diagonal>
    </border>
    <border diagonalUp="1">
      <left/>
      <right style="thin">
        <color theme="4" tint="-0.249977111117893"/>
      </right>
      <top style="hair">
        <color theme="4" tint="-0.249977111117893"/>
      </top>
      <bottom style="thin">
        <color theme="4" tint="-0.249977111117893"/>
      </bottom>
      <diagonal style="hair">
        <color theme="4" tint="-0.249977111117893"/>
      </diagonal>
    </border>
    <border>
      <left/>
      <right style="thin">
        <color theme="4" tint="-0.249977111117893"/>
      </right>
      <top style="hair">
        <color theme="4" tint="-0.249977111117893"/>
      </top>
      <bottom/>
      <diagonal/>
    </border>
    <border diagonalUp="1">
      <left style="hair">
        <color theme="4" tint="-0.249977111117893"/>
      </left>
      <right/>
      <top style="hair">
        <color theme="4" tint="-0.249977111117893"/>
      </top>
      <bottom/>
      <diagonal style="hair">
        <color theme="4" tint="-0.249977111117893"/>
      </diagonal>
    </border>
    <border diagonalUp="1">
      <left style="hair">
        <color theme="4" tint="-0.249977111117893"/>
      </left>
      <right/>
      <top/>
      <bottom style="hair">
        <color theme="4" tint="-0.249977111117893"/>
      </bottom>
      <diagonal style="hair">
        <color theme="4" tint="-0.249977111117893"/>
      </diagonal>
    </border>
    <border diagonalUp="1">
      <left/>
      <right/>
      <top style="hair">
        <color theme="4" tint="-0.249977111117893"/>
      </top>
      <bottom/>
      <diagonal style="hair">
        <color theme="4" tint="-0.249977111117893"/>
      </diagonal>
    </border>
    <border diagonalUp="1">
      <left/>
      <right/>
      <top/>
      <bottom style="hair">
        <color theme="4" tint="-0.249977111117893"/>
      </bottom>
      <diagonal style="hair">
        <color theme="4" tint="-0.249977111117893"/>
      </diagonal>
    </border>
    <border>
      <left/>
      <right style="hair">
        <color theme="3" tint="-0.249977111117893"/>
      </right>
      <top/>
      <bottom style="hair">
        <color theme="4" tint="-0.249977111117893"/>
      </bottom>
      <diagonal/>
    </border>
    <border>
      <left/>
      <right style="hair">
        <color theme="3" tint="-0.249977111117893"/>
      </right>
      <top/>
      <bottom style="thin">
        <color theme="4" tint="-0.249977111117893"/>
      </bottom>
      <diagonal/>
    </border>
    <border diagonalUp="1">
      <left style="hair">
        <color theme="3" tint="-0.249977111117893"/>
      </left>
      <right/>
      <top style="hair">
        <color theme="4" tint="-0.249977111117893"/>
      </top>
      <bottom/>
      <diagonal style="hair">
        <color theme="3" tint="-0.249977111117893"/>
      </diagonal>
    </border>
    <border diagonalUp="1">
      <left style="hair">
        <color theme="3" tint="-0.249977111117893"/>
      </left>
      <right/>
      <top/>
      <bottom style="thin">
        <color theme="4" tint="-0.249977111117893"/>
      </bottom>
      <diagonal style="hair">
        <color theme="3" tint="-0.249977111117893"/>
      </diagonal>
    </border>
    <border>
      <left/>
      <right style="thin">
        <color theme="4" tint="-0.249977111117893"/>
      </right>
      <top/>
      <bottom style="hair">
        <color theme="3" tint="-0.249977111117893"/>
      </bottom>
      <diagonal/>
    </border>
    <border>
      <left/>
      <right style="thin">
        <color theme="4" tint="-0.249977111117893"/>
      </right>
      <top style="hair">
        <color theme="3" tint="-0.249977111117893"/>
      </top>
      <bottom/>
      <diagonal/>
    </border>
    <border diagonalUp="1">
      <left/>
      <right style="thin">
        <color theme="4" tint="-0.249977111117893"/>
      </right>
      <top style="hair">
        <color theme="4" tint="-0.249977111117893"/>
      </top>
      <bottom/>
      <diagonal style="hair">
        <color theme="4" tint="-0.249977111117893"/>
      </diagonal>
    </border>
    <border diagonalUp="1">
      <left/>
      <right style="thin">
        <color theme="4" tint="-0.249977111117893"/>
      </right>
      <top/>
      <bottom style="hair">
        <color theme="4" tint="-0.249977111117893"/>
      </bottom>
      <diagonal style="hair">
        <color theme="4" tint="-0.249977111117893"/>
      </diagonal>
    </border>
    <border diagonalUp="1">
      <left/>
      <right/>
      <top style="hair">
        <color theme="4" tint="-0.249977111117893"/>
      </top>
      <bottom/>
      <diagonal style="hair">
        <color theme="3" tint="-0.249977111117893"/>
      </diagonal>
    </border>
    <border diagonalUp="1">
      <left/>
      <right/>
      <top/>
      <bottom style="hair">
        <color theme="4" tint="-0.249977111117893"/>
      </bottom>
      <diagonal style="hair">
        <color theme="3" tint="-0.249977111117893"/>
      </diagonal>
    </border>
    <border diagonalUp="1">
      <left/>
      <right/>
      <top/>
      <bottom style="thin">
        <color theme="4" tint="-0.249977111117893"/>
      </bottom>
      <diagonal style="hair">
        <color theme="3" tint="-0.249977111117893"/>
      </diagonal>
    </border>
    <border diagonalUp="1">
      <left/>
      <right style="thin">
        <color theme="4" tint="-0.249977111117893"/>
      </right>
      <top style="hair">
        <color theme="4" tint="-0.249977111117893"/>
      </top>
      <bottom/>
      <diagonal style="hair">
        <color theme="3" tint="-0.249977111117893"/>
      </diagonal>
    </border>
    <border diagonalUp="1">
      <left/>
      <right style="thin">
        <color theme="4" tint="-0.249977111117893"/>
      </right>
      <top/>
      <bottom style="hair">
        <color theme="4" tint="-0.249977111117893"/>
      </bottom>
      <diagonal style="hair">
        <color theme="3" tint="-0.249977111117893"/>
      </diagonal>
    </border>
    <border diagonalUp="1">
      <left/>
      <right style="thin">
        <color theme="4" tint="-0.249977111117893"/>
      </right>
      <top/>
      <bottom style="thin">
        <color theme="4" tint="-0.249977111117893"/>
      </bottom>
      <diagonal style="hair">
        <color theme="3" tint="-0.249977111117893"/>
      </diagonal>
    </border>
    <border>
      <left style="thin">
        <color theme="4" tint="-0.249977111117893"/>
      </left>
      <right style="hair">
        <color theme="4" tint="-0.249977111117893"/>
      </right>
      <top style="hair">
        <color theme="4" tint="-0.249977111117893"/>
      </top>
      <bottom/>
      <diagonal/>
    </border>
    <border>
      <left style="thin">
        <color theme="4" tint="-0.249977111117893"/>
      </left>
      <right style="hair">
        <color theme="4" tint="-0.249977111117893"/>
      </right>
      <top/>
      <bottom style="thin">
        <color theme="4" tint="-0.249977111117893"/>
      </bottom>
      <diagonal/>
    </border>
    <border>
      <left style="hair">
        <color theme="4" tint="-0.249977111117893"/>
      </left>
      <right style="thin">
        <color theme="4" tint="-0.249977111117893"/>
      </right>
      <top style="hair">
        <color theme="4" tint="-0.249977111117893"/>
      </top>
      <bottom/>
      <diagonal/>
    </border>
    <border>
      <left style="hair">
        <color theme="4" tint="-0.249977111117893"/>
      </left>
      <right style="thin">
        <color theme="4" tint="-0.249977111117893"/>
      </right>
      <top/>
      <bottom style="thin">
        <color theme="4" tint="-0.249977111117893"/>
      </bottom>
      <diagonal/>
    </border>
    <border>
      <left style="hair">
        <color theme="4" tint="-0.249977111117893"/>
      </left>
      <right style="thin">
        <color theme="4" tint="-0.249977111117893"/>
      </right>
      <top/>
      <bottom style="hair">
        <color theme="4" tint="-0.249977111117893"/>
      </bottom>
      <diagonal/>
    </border>
    <border>
      <left style="hair">
        <color theme="3" tint="-0.249977111117893"/>
      </left>
      <right/>
      <top style="thin">
        <color theme="4" tint="-0.249977111117893"/>
      </top>
      <bottom/>
      <diagonal/>
    </border>
    <border>
      <left style="hair">
        <color theme="3" tint="-0.249977111117893"/>
      </left>
      <right/>
      <top/>
      <bottom/>
      <diagonal/>
    </border>
    <border>
      <left style="hair">
        <color theme="3" tint="-0.249977111117893"/>
      </left>
      <right/>
      <top/>
      <bottom style="hair">
        <color theme="4" tint="-0.249977111117893"/>
      </bottom>
      <diagonal/>
    </border>
    <border>
      <left/>
      <right/>
      <top style="thin">
        <color indexed="18"/>
      </top>
      <bottom/>
      <diagonal/>
    </border>
    <border>
      <left/>
      <right style="thin">
        <color indexed="18"/>
      </right>
      <top style="thin">
        <color indexed="18"/>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indexed="18"/>
      </left>
      <right style="hair">
        <color indexed="18"/>
      </right>
      <top style="thin">
        <color indexed="18"/>
      </top>
      <bottom style="hair">
        <color indexed="18"/>
      </bottom>
      <diagonal/>
    </border>
    <border>
      <left style="hair">
        <color indexed="18"/>
      </left>
      <right style="hair">
        <color indexed="18"/>
      </right>
      <top style="thin">
        <color indexed="18"/>
      </top>
      <bottom style="hair">
        <color indexed="18"/>
      </bottom>
      <diagonal/>
    </border>
    <border>
      <left style="hair">
        <color indexed="18"/>
      </left>
      <right style="thin">
        <color indexed="18"/>
      </right>
      <top style="thin">
        <color indexed="18"/>
      </top>
      <bottom style="hair">
        <color indexed="18"/>
      </bottom>
      <diagonal/>
    </border>
    <border>
      <left style="thin">
        <color indexed="18"/>
      </left>
      <right/>
      <top/>
      <bottom style="hair">
        <color indexed="18"/>
      </bottom>
      <diagonal/>
    </border>
    <border>
      <left/>
      <right/>
      <top/>
      <bottom style="hair">
        <color indexed="18"/>
      </bottom>
      <diagonal/>
    </border>
    <border>
      <left/>
      <right style="thin">
        <color indexed="18"/>
      </right>
      <top/>
      <bottom style="hair">
        <color indexed="18"/>
      </bottom>
      <diagonal/>
    </border>
    <border>
      <left style="thin">
        <color indexed="18"/>
      </left>
      <right style="hair">
        <color indexed="18"/>
      </right>
      <top style="hair">
        <color indexed="18"/>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thin">
        <color indexed="18"/>
      </right>
      <top style="hair">
        <color indexed="18"/>
      </top>
      <bottom style="hair">
        <color indexed="18"/>
      </bottom>
      <diagonal/>
    </border>
    <border>
      <left style="thin">
        <color indexed="18"/>
      </left>
      <right/>
      <top style="hair">
        <color indexed="18"/>
      </top>
      <bottom/>
      <diagonal/>
    </border>
    <border>
      <left/>
      <right/>
      <top style="hair">
        <color indexed="18"/>
      </top>
      <bottom/>
      <diagonal/>
    </border>
    <border>
      <left/>
      <right style="thin">
        <color indexed="18"/>
      </right>
      <top style="hair">
        <color indexed="18"/>
      </top>
      <bottom/>
      <diagonal/>
    </border>
    <border>
      <left/>
      <right style="thin">
        <color indexed="18"/>
      </right>
      <top/>
      <bottom/>
      <diagonal/>
    </border>
    <border>
      <left style="thin">
        <color indexed="18"/>
      </left>
      <right style="hair">
        <color indexed="18"/>
      </right>
      <top/>
      <bottom style="hair">
        <color indexed="18"/>
      </bottom>
      <diagonal/>
    </border>
    <border>
      <left style="hair">
        <color indexed="18"/>
      </left>
      <right style="hair">
        <color indexed="18"/>
      </right>
      <top/>
      <bottom style="hair">
        <color indexed="18"/>
      </bottom>
      <diagonal/>
    </border>
    <border>
      <left style="thin">
        <color indexed="18"/>
      </left>
      <right style="hair">
        <color indexed="18"/>
      </right>
      <top style="hair">
        <color indexed="18"/>
      </top>
      <bottom style="thin">
        <color indexed="18"/>
      </bottom>
      <diagonal/>
    </border>
    <border>
      <left style="hair">
        <color indexed="18"/>
      </left>
      <right style="hair">
        <color indexed="18"/>
      </right>
      <top style="hair">
        <color indexed="18"/>
      </top>
      <bottom style="thin">
        <color indexed="18"/>
      </bottom>
      <diagonal/>
    </border>
    <border>
      <left style="hair">
        <color indexed="18"/>
      </left>
      <right style="thin">
        <color indexed="18"/>
      </right>
      <top style="hair">
        <color indexed="18"/>
      </top>
      <bottom style="thin">
        <color indexed="1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18"/>
      </left>
      <right/>
      <top style="thin">
        <color indexed="64"/>
      </top>
      <bottom/>
      <diagonal/>
    </border>
    <border>
      <left/>
      <right style="thin">
        <color indexed="64"/>
      </right>
      <top style="thin">
        <color indexed="64"/>
      </top>
      <bottom/>
      <diagonal/>
    </border>
    <border>
      <left style="thin">
        <color indexed="64"/>
      </left>
      <right/>
      <top/>
      <bottom style="thin">
        <color indexed="18"/>
      </bottom>
      <diagonal/>
    </border>
    <border>
      <left/>
      <right style="thin">
        <color indexed="64"/>
      </right>
      <top/>
      <bottom style="thin">
        <color indexed="18"/>
      </bottom>
      <diagonal/>
    </border>
    <border>
      <left style="thin">
        <color indexed="64"/>
      </left>
      <right/>
      <top style="thin">
        <color indexed="18"/>
      </top>
      <bottom/>
      <diagonal/>
    </border>
    <border>
      <left style="hair">
        <color indexed="18"/>
      </left>
      <right style="thin">
        <color indexed="64"/>
      </right>
      <top style="thin">
        <color indexed="18"/>
      </top>
      <bottom style="hair">
        <color indexed="18"/>
      </bottom>
      <diagonal/>
    </border>
    <border>
      <left style="thin">
        <color indexed="64"/>
      </left>
      <right/>
      <top/>
      <bottom style="hair">
        <color indexed="18"/>
      </bottom>
      <diagonal/>
    </border>
    <border>
      <left style="hair">
        <color indexed="18"/>
      </left>
      <right style="thin">
        <color indexed="64"/>
      </right>
      <top style="hair">
        <color indexed="18"/>
      </top>
      <bottom style="hair">
        <color indexed="18"/>
      </bottom>
      <diagonal/>
    </border>
    <border>
      <left style="thin">
        <color indexed="64"/>
      </left>
      <right/>
      <top style="hair">
        <color indexed="18"/>
      </top>
      <bottom/>
      <diagonal/>
    </border>
    <border>
      <left/>
      <right style="thin">
        <color indexed="64"/>
      </right>
      <top style="hair">
        <color indexed="18"/>
      </top>
      <bottom/>
      <diagonal/>
    </border>
    <border>
      <left/>
      <right style="thin">
        <color indexed="64"/>
      </right>
      <top/>
      <bottom style="hair">
        <color indexed="18"/>
      </bottom>
      <diagonal/>
    </border>
    <border>
      <left style="hair">
        <color indexed="18"/>
      </left>
      <right style="thin">
        <color indexed="64"/>
      </right>
      <top/>
      <bottom style="hair">
        <color indexed="18"/>
      </bottom>
      <diagonal/>
    </border>
    <border>
      <left style="thin">
        <color indexed="64"/>
      </left>
      <right/>
      <top/>
      <bottom style="thin">
        <color indexed="64"/>
      </bottom>
      <diagonal/>
    </border>
    <border>
      <left/>
      <right/>
      <top/>
      <bottom style="thin">
        <color indexed="64"/>
      </bottom>
      <diagonal/>
    </border>
    <border>
      <left/>
      <right style="thin">
        <color indexed="18"/>
      </right>
      <top/>
      <bottom style="thin">
        <color indexed="64"/>
      </bottom>
      <diagonal/>
    </border>
    <border>
      <left style="thin">
        <color indexed="18"/>
      </left>
      <right style="hair">
        <color indexed="18"/>
      </right>
      <top style="hair">
        <color indexed="18"/>
      </top>
      <bottom style="thin">
        <color indexed="64"/>
      </bottom>
      <diagonal/>
    </border>
    <border>
      <left style="hair">
        <color indexed="18"/>
      </left>
      <right style="hair">
        <color indexed="18"/>
      </right>
      <top style="hair">
        <color indexed="18"/>
      </top>
      <bottom style="thin">
        <color indexed="64"/>
      </bottom>
      <diagonal/>
    </border>
    <border>
      <left style="hair">
        <color indexed="18"/>
      </left>
      <right style="thin">
        <color indexed="64"/>
      </right>
      <top style="hair">
        <color indexed="18"/>
      </top>
      <bottom style="thin">
        <color indexed="64"/>
      </bottom>
      <diagonal/>
    </border>
    <border>
      <left/>
      <right style="thin">
        <color indexed="64"/>
      </right>
      <top/>
      <bottom style="thin">
        <color indexed="64"/>
      </bottom>
      <diagonal/>
    </border>
    <border>
      <left style="thin">
        <color indexed="18"/>
      </left>
      <right/>
      <top/>
      <bottom/>
      <diagonal/>
    </border>
    <border>
      <left/>
      <right style="hair">
        <color indexed="18"/>
      </right>
      <top/>
      <bottom/>
      <diagonal/>
    </border>
    <border>
      <left style="hair">
        <color indexed="18"/>
      </left>
      <right/>
      <top/>
      <bottom/>
      <diagonal/>
    </border>
    <border>
      <left/>
      <right style="hair">
        <color indexed="18"/>
      </right>
      <top/>
      <bottom style="hair">
        <color indexed="18"/>
      </bottom>
      <diagonal/>
    </border>
    <border>
      <left style="hair">
        <color indexed="18"/>
      </left>
      <right/>
      <top/>
      <bottom style="hair">
        <color indexed="18"/>
      </bottom>
      <diagonal/>
    </border>
    <border>
      <left/>
      <right style="hair">
        <color indexed="18"/>
      </right>
      <top style="hair">
        <color indexed="18"/>
      </top>
      <bottom/>
      <diagonal/>
    </border>
    <border>
      <left style="hair">
        <color indexed="18"/>
      </left>
      <right/>
      <top style="hair">
        <color indexed="18"/>
      </top>
      <bottom/>
      <diagonal/>
    </border>
    <border>
      <left/>
      <right style="hair">
        <color indexed="18"/>
      </right>
      <top/>
      <bottom style="thin">
        <color indexed="18"/>
      </bottom>
      <diagonal/>
    </border>
    <border>
      <left style="hair">
        <color indexed="18"/>
      </left>
      <right/>
      <top/>
      <bottom style="thin">
        <color indexed="18"/>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hair">
        <color indexed="64"/>
      </left>
      <right/>
      <top style="thin">
        <color auto="1"/>
      </top>
      <bottom/>
      <diagonal/>
    </border>
    <border>
      <left style="thin">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auto="1"/>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top style="hair">
        <color indexed="64"/>
      </top>
      <bottom/>
      <diagonal/>
    </border>
    <border>
      <left style="hair">
        <color indexed="64"/>
      </left>
      <right/>
      <top/>
      <bottom/>
      <diagonal/>
    </border>
    <border>
      <left/>
      <right style="thin">
        <color auto="1"/>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theme="4" tint="-0.249977111117893"/>
      </bottom>
      <diagonal/>
    </border>
    <border>
      <left/>
      <right/>
      <top style="thin">
        <color indexed="64"/>
      </top>
      <bottom style="hair">
        <color theme="4" tint="-0.249977111117893"/>
      </bottom>
      <diagonal/>
    </border>
    <border>
      <left/>
      <right style="thin">
        <color indexed="64"/>
      </right>
      <top style="thin">
        <color indexed="64"/>
      </top>
      <bottom style="hair">
        <color theme="4" tint="-0.249977111117893"/>
      </bottom>
      <diagonal/>
    </border>
    <border>
      <left style="thin">
        <color indexed="64"/>
      </left>
      <right/>
      <top style="hair">
        <color theme="4" tint="-0.249977111117893"/>
      </top>
      <bottom/>
      <diagonal/>
    </border>
    <border>
      <left/>
      <right style="thin">
        <color indexed="64"/>
      </right>
      <top style="hair">
        <color theme="4" tint="-0.249977111117893"/>
      </top>
      <bottom/>
      <diagonal/>
    </border>
    <border>
      <left style="thin">
        <color indexed="64"/>
      </left>
      <right/>
      <top/>
      <bottom style="hair">
        <color theme="4" tint="-0.249977111117893"/>
      </bottom>
      <diagonal/>
    </border>
    <border>
      <left/>
      <right style="thin">
        <color indexed="64"/>
      </right>
      <top/>
      <bottom style="hair">
        <color theme="4" tint="-0.249977111117893"/>
      </bottom>
      <diagonal/>
    </border>
    <border>
      <left style="thin">
        <color indexed="64"/>
      </left>
      <right/>
      <top style="hair">
        <color theme="4" tint="-0.249977111117893"/>
      </top>
      <bottom style="hair">
        <color theme="4" tint="-0.249977111117893"/>
      </bottom>
      <diagonal/>
    </border>
    <border>
      <left/>
      <right style="thin">
        <color indexed="64"/>
      </right>
      <top style="hair">
        <color theme="4" tint="-0.249977111117893"/>
      </top>
      <bottom style="hair">
        <color theme="4" tint="-0.24997711111789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hair">
        <color indexed="64"/>
      </right>
      <top style="thin">
        <color indexed="64"/>
      </top>
      <bottom/>
      <diagonal/>
    </border>
    <border>
      <left style="hair">
        <color indexed="64"/>
      </left>
      <right/>
      <top style="thin">
        <color auto="1"/>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auto="1"/>
      </top>
      <bottom style="hair">
        <color auto="1"/>
      </bottom>
      <diagonal/>
    </border>
    <border>
      <left style="hair">
        <color indexed="64"/>
      </left>
      <right/>
      <top style="hair">
        <color indexed="64"/>
      </top>
      <bottom style="thin">
        <color auto="1"/>
      </bottom>
      <diagonal/>
    </border>
    <border>
      <left/>
      <right/>
      <top style="hair">
        <color auto="1"/>
      </top>
      <bottom style="thin">
        <color indexed="64"/>
      </bottom>
      <diagonal/>
    </border>
    <border>
      <left style="hair">
        <color indexed="64"/>
      </left>
      <right style="hair">
        <color indexed="64"/>
      </right>
      <top style="hair">
        <color indexed="64"/>
      </top>
      <bottom style="thin">
        <color auto="1"/>
      </bottom>
      <diagonal/>
    </border>
    <border>
      <left/>
      <right style="thin">
        <color indexed="64"/>
      </right>
      <top style="hair">
        <color auto="1"/>
      </top>
      <bottom style="thin">
        <color auto="1"/>
      </bottom>
      <diagonal/>
    </border>
    <border>
      <left/>
      <right style="hair">
        <color theme="4" tint="-0.249977111117893"/>
      </right>
      <top style="thin">
        <color indexed="64"/>
      </top>
      <bottom style="hair">
        <color theme="4" tint="-0.249977111117893"/>
      </bottom>
      <diagonal/>
    </border>
    <border>
      <left style="hair">
        <color theme="4" tint="-0.249977111117893"/>
      </left>
      <right/>
      <top style="thin">
        <color indexed="64"/>
      </top>
      <bottom/>
      <diagonal/>
    </border>
    <border>
      <left style="thin">
        <color indexed="64"/>
      </left>
      <right/>
      <top style="hair">
        <color theme="4" tint="-0.249977111117893"/>
      </top>
      <bottom style="thin">
        <color indexed="64"/>
      </bottom>
      <diagonal/>
    </border>
    <border>
      <left/>
      <right/>
      <top style="hair">
        <color theme="4" tint="-0.249977111117893"/>
      </top>
      <bottom style="thin">
        <color indexed="64"/>
      </bottom>
      <diagonal/>
    </border>
    <border>
      <left/>
      <right style="hair">
        <color theme="4" tint="-0.249977111117893"/>
      </right>
      <top style="hair">
        <color theme="4" tint="-0.249977111117893"/>
      </top>
      <bottom style="thin">
        <color indexed="64"/>
      </bottom>
      <diagonal/>
    </border>
    <border>
      <left style="hair">
        <color theme="4" tint="-0.249977111117893"/>
      </left>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medium">
        <color indexed="64"/>
      </top>
      <bottom/>
      <diagonal/>
    </border>
    <border>
      <left/>
      <right style="thin">
        <color indexed="18"/>
      </right>
      <top/>
      <bottom/>
      <diagonal/>
    </border>
    <border>
      <left style="thin">
        <color indexed="18"/>
      </left>
      <right style="hair">
        <color indexed="18"/>
      </right>
      <top style="thin">
        <color indexed="18"/>
      </top>
      <bottom style="hair">
        <color indexed="18"/>
      </bottom>
      <diagonal/>
    </border>
    <border>
      <left style="hair">
        <color indexed="18"/>
      </left>
      <right style="hair">
        <color indexed="18"/>
      </right>
      <top style="thin">
        <color indexed="18"/>
      </top>
      <bottom style="hair">
        <color indexed="18"/>
      </bottom>
      <diagonal/>
    </border>
    <border>
      <left style="hair">
        <color indexed="18"/>
      </left>
      <right style="thin">
        <color indexed="18"/>
      </right>
      <top style="thin">
        <color indexed="18"/>
      </top>
      <bottom style="hair">
        <color indexed="18"/>
      </bottom>
      <diagonal/>
    </border>
    <border>
      <left/>
      <right/>
      <top style="thin">
        <color indexed="18"/>
      </top>
      <bottom/>
      <diagonal/>
    </border>
    <border>
      <left style="dotted">
        <color indexed="64"/>
      </left>
      <right style="dotted">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diagonalUp="1">
      <left style="dotted">
        <color indexed="64"/>
      </left>
      <right style="dotted">
        <color indexed="64"/>
      </right>
      <top/>
      <bottom style="dotted">
        <color indexed="64"/>
      </bottom>
      <diagonal style="dotted">
        <color indexed="64"/>
      </diagonal>
    </border>
    <border>
      <left/>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diagonalUp="1">
      <left style="thin">
        <color indexed="64"/>
      </left>
      <right style="dotted">
        <color indexed="64"/>
      </right>
      <top/>
      <bottom style="dotted">
        <color indexed="64"/>
      </bottom>
      <diagonal style="dotted">
        <color indexed="64"/>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right style="dotted">
        <color indexed="64"/>
      </right>
      <top style="thin">
        <color indexed="64"/>
      </top>
      <bottom style="thin">
        <color indexed="64"/>
      </bottom>
      <diagonal/>
    </border>
    <border>
      <left style="thin">
        <color indexed="64"/>
      </left>
      <right style="dotted">
        <color indexed="64"/>
      </right>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diagonalUp="1">
      <left style="dotted">
        <color indexed="64"/>
      </left>
      <right style="dotted">
        <color indexed="64"/>
      </right>
      <top style="thin">
        <color indexed="64"/>
      </top>
      <bottom style="dotted">
        <color indexed="64"/>
      </bottom>
      <diagonal style="dotted">
        <color indexed="64"/>
      </diagonal>
    </border>
    <border diagonalUp="1">
      <left style="thin">
        <color indexed="64"/>
      </left>
      <right style="dotted">
        <color indexed="64"/>
      </right>
      <top style="dotted">
        <color indexed="64"/>
      </top>
      <bottom style="thin">
        <color indexed="64"/>
      </bottom>
      <diagonal style="dotted">
        <color indexed="64"/>
      </diagonal>
    </border>
    <border diagonalUp="1">
      <left style="dotted">
        <color indexed="64"/>
      </left>
      <right style="dotted">
        <color indexed="64"/>
      </right>
      <top style="dotted">
        <color indexed="64"/>
      </top>
      <bottom style="thin">
        <color indexed="64"/>
      </bottom>
      <diagonal style="dotted">
        <color indexed="64"/>
      </diagonal>
    </border>
    <border>
      <left style="dotted">
        <color indexed="64"/>
      </left>
      <right/>
      <top style="dotted">
        <color indexed="64"/>
      </top>
      <bottom style="thin">
        <color indexed="64"/>
      </bottom>
      <diagonal/>
    </border>
    <border diagonalUp="1">
      <left style="dotted">
        <color indexed="64"/>
      </left>
      <right/>
      <top style="thin">
        <color indexed="64"/>
      </top>
      <bottom style="dotted">
        <color indexed="64"/>
      </bottom>
      <diagonal style="dotted">
        <color indexed="64"/>
      </diagonal>
    </border>
    <border diagonalUp="1">
      <left style="dotted">
        <color indexed="64"/>
      </left>
      <right/>
      <top style="dotted">
        <color indexed="64"/>
      </top>
      <bottom style="thin">
        <color indexed="64"/>
      </bottom>
      <diagonal style="dotted">
        <color indexed="64"/>
      </diagonal>
    </border>
    <border>
      <left style="medium">
        <color indexed="64"/>
      </left>
      <right style="dotted">
        <color indexed="64"/>
      </right>
      <top/>
      <bottom/>
      <diagonal/>
    </border>
    <border>
      <left style="dotted">
        <color indexed="64"/>
      </left>
      <right style="medium">
        <color indexed="64"/>
      </right>
      <top/>
      <bottom/>
      <diagonal/>
    </border>
    <border>
      <left style="hair">
        <color theme="4" tint="-0.249977111117893"/>
      </left>
      <right style="hair">
        <color theme="4" tint="-0.249977111117893"/>
      </right>
      <top/>
      <bottom style="hair">
        <color auto="1"/>
      </bottom>
      <diagonal/>
    </border>
    <border>
      <left style="hair">
        <color theme="4" tint="-0.249977111117893"/>
      </left>
      <right style="hair">
        <color theme="4" tint="-0.249977111117893"/>
      </right>
      <top style="hair">
        <color auto="1"/>
      </top>
      <bottom/>
      <diagonal/>
    </border>
    <border diagonalUp="1">
      <left style="hair">
        <color theme="4" tint="-0.249977111117893"/>
      </left>
      <right/>
      <top style="hair">
        <color theme="4" tint="-0.249977111117893"/>
      </top>
      <bottom/>
      <diagonal style="thin">
        <color theme="4" tint="-0.249977111117893"/>
      </diagonal>
    </border>
    <border diagonalUp="1">
      <left/>
      <right/>
      <top style="hair">
        <color theme="4" tint="-0.249977111117893"/>
      </top>
      <bottom/>
      <diagonal style="thin">
        <color theme="4" tint="-0.249977111117893"/>
      </diagonal>
    </border>
    <border diagonalUp="1">
      <left/>
      <right style="thin">
        <color theme="4" tint="-0.249977111117893"/>
      </right>
      <top style="hair">
        <color theme="4" tint="-0.249977111117893"/>
      </top>
      <bottom/>
      <diagonal style="thin">
        <color theme="4" tint="-0.249977111117893"/>
      </diagonal>
    </border>
    <border diagonalUp="1">
      <left style="hair">
        <color theme="4" tint="-0.249977111117893"/>
      </left>
      <right/>
      <top/>
      <bottom/>
      <diagonal style="thin">
        <color theme="4" tint="-0.249977111117893"/>
      </diagonal>
    </border>
    <border diagonalUp="1">
      <left/>
      <right/>
      <top/>
      <bottom/>
      <diagonal style="thin">
        <color theme="4" tint="-0.249977111117893"/>
      </diagonal>
    </border>
    <border diagonalUp="1">
      <left/>
      <right style="thin">
        <color theme="4" tint="-0.249977111117893"/>
      </right>
      <top/>
      <bottom/>
      <diagonal style="thin">
        <color theme="4" tint="-0.249977111117893"/>
      </diagonal>
    </border>
    <border diagonalUp="1">
      <left style="hair">
        <color theme="4" tint="-0.249977111117893"/>
      </left>
      <right/>
      <top/>
      <bottom style="thin">
        <color theme="4" tint="-0.249977111117893"/>
      </bottom>
      <diagonal style="thin">
        <color theme="4" tint="-0.249977111117893"/>
      </diagonal>
    </border>
    <border diagonalUp="1">
      <left/>
      <right/>
      <top/>
      <bottom style="thin">
        <color theme="4" tint="-0.249977111117893"/>
      </bottom>
      <diagonal style="thin">
        <color theme="4" tint="-0.249977111117893"/>
      </diagonal>
    </border>
    <border diagonalUp="1">
      <left/>
      <right style="thin">
        <color theme="4" tint="-0.249977111117893"/>
      </right>
      <top/>
      <bottom style="thin">
        <color theme="4" tint="-0.249977111117893"/>
      </bottom>
      <diagonal style="thin">
        <color theme="4" tint="-0.249977111117893"/>
      </diagonal>
    </border>
    <border>
      <left style="thin">
        <color theme="8"/>
      </left>
      <right style="thin">
        <color theme="8"/>
      </right>
      <top style="thin">
        <color theme="8"/>
      </top>
      <bottom style="thin">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diagonalUp="1">
      <left style="hair">
        <color theme="4" tint="-0.249977111117893"/>
      </left>
      <right/>
      <top/>
      <bottom style="thin">
        <color theme="4" tint="-0.249977111117893"/>
      </bottom>
      <diagonal style="hair">
        <color theme="4" tint="-0.249977111117893"/>
      </diagonal>
    </border>
    <border diagonalUp="1">
      <left/>
      <right/>
      <top/>
      <bottom style="thin">
        <color theme="4" tint="-0.249977111117893"/>
      </bottom>
      <diagonal style="hair">
        <color theme="4" tint="-0.249977111117893"/>
      </diagonal>
    </border>
    <border diagonalUp="1">
      <left/>
      <right style="thin">
        <color theme="4" tint="-0.249977111117893"/>
      </right>
      <top/>
      <bottom style="thin">
        <color theme="4" tint="-0.249977111117893"/>
      </bottom>
      <diagonal style="hair">
        <color theme="4" tint="-0.249977111117893"/>
      </diagonal>
    </border>
    <border>
      <left style="hair">
        <color theme="4" tint="-0.249977111117893"/>
      </left>
      <right style="thin">
        <color theme="4" tint="-0.249977111117893"/>
      </right>
      <top/>
      <bottom/>
      <diagonal/>
    </border>
    <border>
      <left/>
      <right style="thin">
        <color theme="8"/>
      </right>
      <top style="thin">
        <color theme="4" tint="-0.249977111117893"/>
      </top>
      <bottom/>
      <diagonal/>
    </border>
    <border>
      <left/>
      <right style="thin">
        <color theme="8"/>
      </right>
      <top/>
      <bottom style="thin">
        <color theme="4" tint="-0.249977111117893"/>
      </bottom>
      <diagonal/>
    </border>
    <border>
      <left style="hair">
        <color theme="3" tint="-0.249977111117893"/>
      </left>
      <right/>
      <top style="hair">
        <color theme="4" tint="-0.249977111117893"/>
      </top>
      <bottom/>
      <diagonal/>
    </border>
    <border>
      <left style="hair">
        <color theme="3" tint="-0.249977111117893"/>
      </left>
      <right/>
      <top/>
      <bottom style="thin">
        <color theme="4" tint="-0.249977111117893"/>
      </bottom>
      <diagonal/>
    </border>
    <border>
      <left/>
      <right style="hair">
        <color theme="3" tint="-0.249977111117893"/>
      </right>
      <top style="hair">
        <color theme="4" tint="-0.249977111117893"/>
      </top>
      <bottom/>
      <diagonal/>
    </border>
    <border diagonalUp="1">
      <left style="hair">
        <color theme="3" tint="-0.249977111117893"/>
      </left>
      <right/>
      <top/>
      <bottom style="hair">
        <color theme="4" tint="-0.249977111117893"/>
      </bottom>
      <diagonal style="hair">
        <color theme="3" tint="-0.249977111117893"/>
      </diagonal>
    </border>
    <border>
      <left style="hair">
        <color theme="8"/>
      </left>
      <right style="hair">
        <color theme="8"/>
      </right>
      <top style="thin">
        <color theme="8"/>
      </top>
      <bottom style="hair">
        <color theme="8"/>
      </bottom>
      <diagonal/>
    </border>
    <border>
      <left style="hair">
        <color theme="8"/>
      </left>
      <right style="hair">
        <color theme="8"/>
      </right>
      <top style="hair">
        <color theme="8"/>
      </top>
      <bottom style="hair">
        <color theme="8"/>
      </bottom>
      <diagonal/>
    </border>
    <border>
      <left style="hair">
        <color theme="8"/>
      </left>
      <right/>
      <top style="hair">
        <color theme="8"/>
      </top>
      <bottom/>
      <diagonal/>
    </border>
    <border>
      <left/>
      <right style="hair">
        <color theme="8"/>
      </right>
      <top style="hair">
        <color theme="8"/>
      </top>
      <bottom/>
      <diagonal/>
    </border>
    <border>
      <left style="hair">
        <color theme="8"/>
      </left>
      <right/>
      <top/>
      <bottom/>
      <diagonal/>
    </border>
    <border>
      <left/>
      <right style="hair">
        <color theme="8"/>
      </right>
      <top/>
      <bottom/>
      <diagonal/>
    </border>
    <border>
      <left style="hair">
        <color theme="8"/>
      </left>
      <right/>
      <top style="thin">
        <color theme="8"/>
      </top>
      <bottom/>
      <diagonal/>
    </border>
    <border>
      <left/>
      <right style="hair">
        <color theme="8"/>
      </right>
      <top style="thin">
        <color theme="8"/>
      </top>
      <bottom/>
      <diagonal/>
    </border>
    <border>
      <left style="hair">
        <color theme="8"/>
      </left>
      <right style="hair">
        <color theme="8"/>
      </right>
      <top style="hair">
        <color theme="8"/>
      </top>
      <bottom/>
      <diagonal/>
    </border>
    <border>
      <left style="hair">
        <color theme="4" tint="-0.249977111117893"/>
      </left>
      <right/>
      <top/>
      <bottom style="thin">
        <color theme="8"/>
      </bottom>
      <diagonal/>
    </border>
    <border>
      <left style="thin">
        <color theme="4" tint="-0.249977111117893"/>
      </left>
      <right style="hair">
        <color theme="4" tint="-0.249977111117893"/>
      </right>
      <top style="hair">
        <color theme="4" tint="-0.249977111117893"/>
      </top>
      <bottom style="thin">
        <color theme="8"/>
      </bottom>
      <diagonal/>
    </border>
    <border>
      <left style="hair">
        <color theme="4" tint="-0.249977111117893"/>
      </left>
      <right style="hair">
        <color theme="4" tint="-0.249977111117893"/>
      </right>
      <top style="hair">
        <color theme="4" tint="-0.249977111117893"/>
      </top>
      <bottom style="thin">
        <color theme="8"/>
      </bottom>
      <diagonal/>
    </border>
    <border>
      <left/>
      <right style="hair">
        <color theme="4" tint="-0.249977111117893"/>
      </right>
      <top/>
      <bottom style="thin">
        <color theme="8"/>
      </bottom>
      <diagonal/>
    </border>
    <border>
      <left/>
      <right style="thin">
        <color indexed="64"/>
      </right>
      <top style="thin">
        <color theme="4" tint="-0.249977111117893"/>
      </top>
      <bottom style="hair">
        <color theme="4" tint="-0.249977111117893"/>
      </bottom>
      <diagonal/>
    </border>
    <border>
      <left style="hair">
        <color theme="8"/>
      </left>
      <right/>
      <top/>
      <bottom style="thin">
        <color theme="8"/>
      </bottom>
      <diagonal/>
    </border>
    <border>
      <left/>
      <right/>
      <top style="hair">
        <color theme="8"/>
      </top>
      <bottom/>
      <diagonal/>
    </border>
    <border>
      <left/>
      <right style="thin">
        <color theme="8"/>
      </right>
      <top style="hair">
        <color theme="8"/>
      </top>
      <bottom/>
      <diagonal/>
    </border>
    <border>
      <left/>
      <right style="thin">
        <color theme="8"/>
      </right>
      <top style="hair">
        <color theme="4" tint="-0.249977111117893"/>
      </top>
      <bottom/>
      <diagonal/>
    </border>
    <border>
      <left style="hair">
        <color theme="4" tint="-0.249977111117893"/>
      </left>
      <right style="hair">
        <color theme="8"/>
      </right>
      <top/>
      <bottom style="hair">
        <color theme="4" tint="-0.249977111117893"/>
      </bottom>
      <diagonal/>
    </border>
    <border>
      <left style="hair">
        <color theme="4" tint="-0.249977111117893"/>
      </left>
      <right style="hair">
        <color theme="8"/>
      </right>
      <top/>
      <bottom/>
      <diagonal/>
    </border>
    <border>
      <left style="hair">
        <color theme="4" tint="-0.249977111117893"/>
      </left>
      <right style="hair">
        <color theme="8"/>
      </right>
      <top style="hair">
        <color theme="4" tint="-0.249977111117893"/>
      </top>
      <bottom/>
      <diagonal/>
    </border>
    <border>
      <left style="hair">
        <color theme="8"/>
      </left>
      <right/>
      <top/>
      <bottom style="hair">
        <color theme="8"/>
      </bottom>
      <diagonal/>
    </border>
    <border>
      <left/>
      <right/>
      <top/>
      <bottom style="hair">
        <color theme="8"/>
      </bottom>
      <diagonal/>
    </border>
    <border>
      <left/>
      <right style="hair">
        <color theme="8"/>
      </right>
      <top/>
      <bottom style="hair">
        <color theme="8"/>
      </bottom>
      <diagonal/>
    </border>
    <border>
      <left style="hair">
        <color theme="4" tint="-0.249977111117893"/>
      </left>
      <right/>
      <top style="hair">
        <color theme="8"/>
      </top>
      <bottom/>
      <diagonal/>
    </border>
    <border>
      <left/>
      <right style="hair">
        <color theme="4" tint="-0.249977111117893"/>
      </right>
      <top style="hair">
        <color theme="8"/>
      </top>
      <bottom/>
      <diagonal/>
    </border>
    <border>
      <left/>
      <right style="thin">
        <color auto="1"/>
      </right>
      <top/>
      <bottom/>
      <diagonal/>
    </border>
    <border>
      <left/>
      <right style="thin">
        <color indexed="64"/>
      </right>
      <top style="thin">
        <color indexed="64"/>
      </top>
      <bottom/>
      <diagonal/>
    </border>
    <border>
      <left style="dotted">
        <color indexed="64"/>
      </left>
      <right style="thin">
        <color indexed="64"/>
      </right>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1954">
    <xf numFmtId="0" fontId="0" fillId="0" borderId="0" xfId="0">
      <alignment vertical="center"/>
    </xf>
    <xf numFmtId="0" fontId="3" fillId="0" borderId="0" xfId="0" applyFont="1" applyFill="1" applyBorder="1" applyAlignment="1">
      <alignment horizontal="center" vertical="top" shrinkToFit="1"/>
    </xf>
    <xf numFmtId="0" fontId="21" fillId="0" borderId="0" xfId="0" applyFont="1" applyFill="1" applyBorder="1" applyAlignment="1">
      <alignment horizontal="center" vertical="center"/>
    </xf>
    <xf numFmtId="0" fontId="0" fillId="0" borderId="0" xfId="0" applyBorder="1">
      <alignment vertical="center"/>
    </xf>
    <xf numFmtId="0" fontId="0" fillId="0" borderId="135" xfId="0" applyBorder="1">
      <alignment vertical="center"/>
    </xf>
    <xf numFmtId="0" fontId="0" fillId="0" borderId="0" xfId="0" applyBorder="1" applyAlignment="1">
      <alignment horizontal="center" vertical="center"/>
    </xf>
    <xf numFmtId="0" fontId="0" fillId="0" borderId="189" xfId="0" applyFill="1" applyBorder="1">
      <alignment vertical="center"/>
    </xf>
    <xf numFmtId="0" fontId="21" fillId="0" borderId="189" xfId="0" applyFont="1" applyFill="1" applyBorder="1" applyAlignment="1">
      <alignment vertical="center" wrapText="1"/>
    </xf>
    <xf numFmtId="0" fontId="0" fillId="0" borderId="202" xfId="0" applyFill="1" applyBorder="1">
      <alignment vertical="center"/>
    </xf>
    <xf numFmtId="0" fontId="21" fillId="0" borderId="193" xfId="0" applyFont="1" applyFill="1" applyBorder="1" applyAlignment="1">
      <alignment vertical="center" wrapText="1"/>
    </xf>
    <xf numFmtId="0" fontId="21" fillId="0" borderId="189" xfId="0" applyFont="1" applyFill="1" applyBorder="1" applyAlignment="1">
      <alignment vertical="center"/>
    </xf>
    <xf numFmtId="0" fontId="21" fillId="0" borderId="173" xfId="0" applyFont="1" applyFill="1" applyBorder="1" applyAlignment="1">
      <alignment vertical="center" wrapText="1"/>
    </xf>
    <xf numFmtId="0" fontId="21" fillId="0" borderId="203" xfId="0" applyFont="1" applyFill="1" applyBorder="1" applyAlignment="1">
      <alignment horizontal="center" vertical="center"/>
    </xf>
    <xf numFmtId="38" fontId="0" fillId="0" borderId="0" xfId="2" quotePrefix="1" applyNumberFormat="1" applyFont="1" applyAlignment="1">
      <alignment vertical="center"/>
    </xf>
    <xf numFmtId="38" fontId="0" fillId="0" borderId="0" xfId="2" applyNumberFormat="1" applyFont="1" applyAlignment="1">
      <alignment vertical="center"/>
    </xf>
    <xf numFmtId="0" fontId="0" fillId="0" borderId="158" xfId="0" applyBorder="1">
      <alignment vertical="center"/>
    </xf>
    <xf numFmtId="0" fontId="0" fillId="0" borderId="158" xfId="0" applyBorder="1" applyAlignment="1">
      <alignment horizontal="center" vertical="center"/>
    </xf>
    <xf numFmtId="0" fontId="0" fillId="0" borderId="159" xfId="0" applyFill="1" applyBorder="1">
      <alignment vertical="center"/>
    </xf>
    <xf numFmtId="0" fontId="21" fillId="0" borderId="193" xfId="0" applyFont="1" applyFill="1" applyBorder="1" applyAlignment="1">
      <alignment vertical="center"/>
    </xf>
    <xf numFmtId="0" fontId="21" fillId="0" borderId="202" xfId="0" applyFont="1" applyFill="1" applyBorder="1" applyAlignment="1">
      <alignment vertical="center"/>
    </xf>
    <xf numFmtId="0" fontId="21" fillId="0" borderId="173" xfId="0" applyFont="1" applyFill="1" applyBorder="1" applyAlignment="1">
      <alignment vertical="center"/>
    </xf>
    <xf numFmtId="0" fontId="21" fillId="0" borderId="189"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203"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38" fillId="0" borderId="0" xfId="0" applyFont="1" applyFill="1" applyBorder="1" applyAlignment="1">
      <alignment horizontal="left" vertical="center" shrinkToFit="1"/>
    </xf>
    <xf numFmtId="0" fontId="38" fillId="0" borderId="201" xfId="0" applyFont="1" applyFill="1" applyBorder="1" applyAlignment="1">
      <alignment horizontal="left" vertical="center" shrinkToFit="1"/>
    </xf>
    <xf numFmtId="0" fontId="21" fillId="0" borderId="201" xfId="0" applyFont="1" applyFill="1" applyBorder="1" applyAlignment="1">
      <alignment horizontal="center" vertical="center" shrinkToFit="1"/>
    </xf>
    <xf numFmtId="0" fontId="21" fillId="0" borderId="201" xfId="0" applyFont="1" applyFill="1" applyBorder="1" applyAlignment="1">
      <alignment horizontal="center" vertical="center"/>
    </xf>
    <xf numFmtId="0" fontId="21" fillId="0" borderId="204" xfId="0" applyFont="1" applyFill="1" applyBorder="1" applyAlignment="1">
      <alignment horizontal="center" vertical="center"/>
    </xf>
    <xf numFmtId="0" fontId="3" fillId="0" borderId="0" xfId="0" applyFont="1" applyBorder="1" applyAlignment="1">
      <alignment horizontal="center" vertical="center" wrapText="1" shrinkToFit="1"/>
    </xf>
    <xf numFmtId="38" fontId="28" fillId="0" borderId="0" xfId="2" applyFont="1" applyFill="1" applyBorder="1" applyAlignment="1">
      <alignment horizontal="center" vertical="center" shrinkToFit="1"/>
    </xf>
    <xf numFmtId="0" fontId="0" fillId="0" borderId="0" xfId="0" applyFill="1">
      <alignment vertical="center"/>
    </xf>
    <xf numFmtId="0" fontId="0" fillId="0" borderId="0" xfId="0" applyFill="1" applyBorder="1">
      <alignment vertical="center"/>
    </xf>
    <xf numFmtId="0" fontId="3" fillId="0" borderId="0" xfId="0" applyFont="1" applyFill="1" applyBorder="1" applyAlignment="1">
      <alignment vertical="top" shrinkToFit="1"/>
    </xf>
    <xf numFmtId="0" fontId="3" fillId="0" borderId="0" xfId="0" applyFont="1" applyFill="1" applyBorder="1" applyAlignment="1">
      <alignment vertical="center" wrapText="1" shrinkToFit="1"/>
    </xf>
    <xf numFmtId="38" fontId="28" fillId="0" borderId="0" xfId="2" applyFont="1" applyFill="1" applyBorder="1" applyAlignment="1">
      <alignment vertical="center" shrinkToFit="1"/>
    </xf>
    <xf numFmtId="0" fontId="1" fillId="0" borderId="0" xfId="1">
      <alignment vertical="center"/>
    </xf>
    <xf numFmtId="0" fontId="1" fillId="0" borderId="0" xfId="1" applyBorder="1">
      <alignment vertical="center"/>
    </xf>
    <xf numFmtId="0" fontId="1" fillId="0" borderId="0" xfId="1" applyBorder="1" applyAlignment="1">
      <alignment horizontal="center" vertical="center"/>
    </xf>
    <xf numFmtId="0" fontId="1" fillId="0" borderId="270" xfId="1" applyBorder="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center" vertical="center"/>
    </xf>
    <xf numFmtId="0" fontId="3" fillId="0" borderId="98" xfId="0" applyFont="1" applyBorder="1" applyAlignment="1">
      <alignment horizontal="center" vertical="center"/>
    </xf>
    <xf numFmtId="38" fontId="28" fillId="2" borderId="42" xfId="2" applyFont="1" applyFill="1" applyBorder="1" applyAlignment="1">
      <alignment horizontal="right" vertical="center" wrapText="1"/>
    </xf>
    <xf numFmtId="38" fontId="28" fillId="2" borderId="43" xfId="2" applyFont="1" applyFill="1" applyBorder="1" applyAlignment="1">
      <alignment horizontal="right" vertical="center" wrapText="1"/>
    </xf>
    <xf numFmtId="0" fontId="3" fillId="0" borderId="97" xfId="0" applyFont="1" applyBorder="1" applyAlignment="1">
      <alignment horizontal="center" vertical="center"/>
    </xf>
    <xf numFmtId="0" fontId="3" fillId="0" borderId="43" xfId="0" applyFont="1" applyBorder="1" applyAlignment="1">
      <alignment horizontal="right" vertical="top"/>
    </xf>
    <xf numFmtId="0" fontId="3" fillId="0" borderId="46" xfId="0" applyFont="1" applyBorder="1" applyAlignment="1">
      <alignment horizontal="right" vertical="top"/>
    </xf>
    <xf numFmtId="38" fontId="28" fillId="2" borderId="43" xfId="2" applyFont="1" applyFill="1" applyBorder="1" applyAlignment="1">
      <alignment horizontal="right" vertical="center" shrinkToFit="1"/>
    </xf>
    <xf numFmtId="0" fontId="3" fillId="0" borderId="98" xfId="0" applyFont="1" applyBorder="1" applyAlignment="1">
      <alignment horizontal="right" vertical="top"/>
    </xf>
    <xf numFmtId="38" fontId="28" fillId="2" borderId="16" xfId="2" applyFont="1" applyFill="1" applyBorder="1" applyAlignment="1">
      <alignment horizontal="right" vertical="center" shrinkToFit="1"/>
    </xf>
    <xf numFmtId="38" fontId="28" fillId="2" borderId="0" xfId="2" applyFont="1" applyFill="1" applyBorder="1" applyAlignment="1">
      <alignment horizontal="right" vertical="center" shrinkToFit="1"/>
    </xf>
    <xf numFmtId="0" fontId="3" fillId="0" borderId="45" xfId="0" applyFont="1" applyBorder="1" applyAlignment="1">
      <alignment horizontal="right" vertical="top"/>
    </xf>
    <xf numFmtId="0" fontId="3" fillId="0" borderId="47" xfId="0" applyFont="1" applyBorder="1" applyAlignment="1">
      <alignment horizontal="right" vertical="top"/>
    </xf>
    <xf numFmtId="38" fontId="28" fillId="2" borderId="44" xfId="2" applyFont="1" applyFill="1" applyBorder="1" applyAlignment="1">
      <alignment horizontal="right" vertical="center" wrapText="1"/>
    </xf>
    <xf numFmtId="38" fontId="28" fillId="2" borderId="45" xfId="2" applyFont="1" applyFill="1" applyBorder="1" applyAlignment="1">
      <alignment horizontal="right" vertical="center" wrapText="1"/>
    </xf>
    <xf numFmtId="0" fontId="7" fillId="0" borderId="43" xfId="0" applyFont="1" applyBorder="1" applyAlignment="1">
      <alignment horizontal="center" vertical="center"/>
    </xf>
    <xf numFmtId="38" fontId="28" fillId="2" borderId="17" xfId="2" applyFont="1" applyFill="1" applyBorder="1" applyAlignment="1">
      <alignment horizontal="right" vertical="center" shrinkToFit="1"/>
    </xf>
    <xf numFmtId="0" fontId="0" fillId="0" borderId="0" xfId="0" applyAlignment="1">
      <alignment horizontal="center" vertical="center"/>
    </xf>
    <xf numFmtId="0" fontId="21" fillId="0" borderId="182" xfId="1" applyFont="1" applyFill="1" applyBorder="1" applyAlignment="1">
      <alignment horizontal="right" vertical="center" indent="1"/>
    </xf>
    <xf numFmtId="0" fontId="21" fillId="0" borderId="0" xfId="1" applyFont="1" applyFill="1" applyBorder="1" applyAlignment="1">
      <alignment horizontal="right" vertical="center" indent="1"/>
    </xf>
    <xf numFmtId="0" fontId="21" fillId="0" borderId="266" xfId="1" applyFont="1" applyFill="1" applyBorder="1" applyAlignment="1">
      <alignment horizontal="right" vertical="center" indent="1"/>
    </xf>
    <xf numFmtId="0" fontId="21" fillId="0" borderId="188" xfId="1" applyFont="1" applyFill="1" applyBorder="1" applyAlignment="1">
      <alignment horizontal="right" vertical="center" indent="1"/>
    </xf>
    <xf numFmtId="0" fontId="21" fillId="0" borderId="138" xfId="1" applyFont="1" applyFill="1" applyBorder="1" applyAlignment="1">
      <alignment horizontal="right" vertical="center" indent="1"/>
    </xf>
    <xf numFmtId="0" fontId="21" fillId="0" borderId="139" xfId="1" applyFont="1" applyFill="1" applyBorder="1" applyAlignment="1">
      <alignment horizontal="right" vertical="center" indent="1"/>
    </xf>
    <xf numFmtId="0" fontId="1" fillId="0" borderId="0" xfId="1" applyBorder="1" applyAlignment="1">
      <alignment horizontal="center" vertical="center"/>
    </xf>
    <xf numFmtId="3" fontId="21" fillId="0" borderId="180" xfId="1" applyNumberFormat="1" applyFont="1" applyFill="1" applyBorder="1" applyAlignment="1">
      <alignment horizontal="right" vertical="center"/>
    </xf>
    <xf numFmtId="0" fontId="21" fillId="0" borderId="0" xfId="1" applyFont="1" applyFill="1" applyBorder="1" applyAlignment="1">
      <alignment horizontal="right" vertical="center"/>
    </xf>
    <xf numFmtId="0" fontId="21" fillId="0" borderId="137" xfId="1" applyFont="1" applyFill="1" applyBorder="1" applyAlignment="1">
      <alignment horizontal="right" vertical="center"/>
    </xf>
    <xf numFmtId="0" fontId="21" fillId="0" borderId="138" xfId="1" applyFont="1" applyFill="1" applyBorder="1" applyAlignment="1">
      <alignment horizontal="right" vertical="center"/>
    </xf>
    <xf numFmtId="0" fontId="21" fillId="0" borderId="181" xfId="1" applyFont="1" applyFill="1" applyBorder="1" applyAlignment="1">
      <alignment horizontal="right" vertical="center"/>
    </xf>
    <xf numFmtId="0" fontId="21" fillId="0" borderId="187" xfId="1" applyFont="1" applyFill="1" applyBorder="1" applyAlignment="1">
      <alignment horizontal="right" vertical="center"/>
    </xf>
    <xf numFmtId="0" fontId="1" fillId="0" borderId="266" xfId="1" applyBorder="1" applyAlignment="1">
      <alignment horizontal="center" vertical="center"/>
    </xf>
    <xf numFmtId="0" fontId="21" fillId="0" borderId="186" xfId="1" applyFont="1" applyFill="1" applyBorder="1" applyAlignment="1">
      <alignment horizontal="right" vertical="center" indent="1" shrinkToFit="1"/>
    </xf>
    <xf numFmtId="0" fontId="21" fillId="0" borderId="150" xfId="1" applyFont="1" applyFill="1" applyBorder="1" applyAlignment="1">
      <alignment horizontal="right" vertical="center" indent="1" shrinkToFit="1"/>
    </xf>
    <xf numFmtId="0" fontId="21" fillId="0" borderId="151" xfId="1" applyFont="1" applyFill="1" applyBorder="1" applyAlignment="1">
      <alignment horizontal="right" vertical="center" indent="1" shrinkToFit="1"/>
    </xf>
    <xf numFmtId="0" fontId="21" fillId="0" borderId="184" xfId="1" applyFont="1" applyFill="1" applyBorder="1" applyAlignment="1">
      <alignment horizontal="right" vertical="center" indent="1" shrinkToFit="1"/>
    </xf>
    <xf numFmtId="0" fontId="21" fillId="0" borderId="144" xfId="1" applyFont="1" applyFill="1" applyBorder="1" applyAlignment="1">
      <alignment horizontal="right" vertical="center" indent="1" shrinkToFit="1"/>
    </xf>
    <xf numFmtId="0" fontId="21" fillId="0" borderId="145" xfId="1" applyFont="1" applyFill="1" applyBorder="1" applyAlignment="1">
      <alignment horizontal="right" vertical="center" indent="1" shrinkToFit="1"/>
    </xf>
    <xf numFmtId="3" fontId="21" fillId="0" borderId="149" xfId="1" applyNumberFormat="1" applyFont="1" applyFill="1" applyBorder="1" applyAlignment="1">
      <alignment horizontal="right" vertical="center"/>
    </xf>
    <xf numFmtId="0" fontId="21" fillId="0" borderId="150" xfId="1" applyFont="1" applyFill="1" applyBorder="1" applyAlignment="1">
      <alignment horizontal="right" vertical="center"/>
    </xf>
    <xf numFmtId="0" fontId="21" fillId="0" borderId="143" xfId="1" applyFont="1" applyFill="1" applyBorder="1" applyAlignment="1">
      <alignment horizontal="right" vertical="center"/>
    </xf>
    <xf numFmtId="0" fontId="21" fillId="0" borderId="144" xfId="1" applyFont="1" applyFill="1" applyBorder="1" applyAlignment="1">
      <alignment horizontal="right" vertical="center"/>
    </xf>
    <xf numFmtId="3" fontId="21" fillId="0" borderId="150" xfId="1" applyNumberFormat="1" applyFont="1" applyFill="1" applyBorder="1" applyAlignment="1">
      <alignment horizontal="right" vertical="center"/>
    </xf>
    <xf numFmtId="0" fontId="21" fillId="0" borderId="185" xfId="1" applyFont="1" applyFill="1" applyBorder="1" applyAlignment="1">
      <alignment horizontal="right" vertical="center"/>
    </xf>
    <xf numFmtId="0" fontId="21" fillId="0" borderId="183" xfId="1" applyFont="1" applyFill="1" applyBorder="1" applyAlignment="1">
      <alignment horizontal="right" vertical="center"/>
    </xf>
    <xf numFmtId="0" fontId="21" fillId="0" borderId="186" xfId="1" applyFont="1" applyFill="1" applyBorder="1" applyAlignment="1">
      <alignment horizontal="right" vertical="center" indent="1"/>
    </xf>
    <xf numFmtId="0" fontId="21" fillId="0" borderId="150" xfId="1" applyFont="1" applyFill="1" applyBorder="1" applyAlignment="1">
      <alignment horizontal="right" vertical="center" indent="1"/>
    </xf>
    <xf numFmtId="0" fontId="21" fillId="0" borderId="151" xfId="1" applyFont="1" applyFill="1" applyBorder="1" applyAlignment="1">
      <alignment horizontal="right" vertical="center" indent="1"/>
    </xf>
    <xf numFmtId="0" fontId="21" fillId="0" borderId="184" xfId="1" applyFont="1" applyFill="1" applyBorder="1" applyAlignment="1">
      <alignment horizontal="right" vertical="center" indent="1"/>
    </xf>
    <xf numFmtId="0" fontId="21" fillId="0" borderId="144" xfId="1" applyFont="1" applyFill="1" applyBorder="1" applyAlignment="1">
      <alignment horizontal="right" vertical="center" indent="1"/>
    </xf>
    <xf numFmtId="0" fontId="21" fillId="0" borderId="145" xfId="1" applyFont="1" applyFill="1" applyBorder="1" applyAlignment="1">
      <alignment horizontal="right" vertical="center" indent="1"/>
    </xf>
    <xf numFmtId="0" fontId="21" fillId="0" borderId="267" xfId="1" applyFont="1" applyFill="1" applyBorder="1" applyAlignment="1">
      <alignment horizontal="center" vertical="center" wrapText="1"/>
    </xf>
    <xf numFmtId="0" fontId="21" fillId="0" borderId="268" xfId="1" applyFont="1" applyFill="1" applyBorder="1" applyAlignment="1">
      <alignment horizontal="center" vertical="center" wrapText="1"/>
    </xf>
    <xf numFmtId="0" fontId="21" fillId="0" borderId="146" xfId="1" applyFont="1" applyFill="1" applyBorder="1" applyAlignment="1">
      <alignment horizontal="center" vertical="center" wrapText="1"/>
    </xf>
    <xf numFmtId="0" fontId="21" fillId="0" borderId="147" xfId="1" applyFont="1" applyFill="1" applyBorder="1" applyAlignment="1">
      <alignment horizontal="center" vertical="center" wrapText="1"/>
    </xf>
    <xf numFmtId="0" fontId="21" fillId="0" borderId="155" xfId="1" applyFont="1" applyFill="1" applyBorder="1" applyAlignment="1">
      <alignment horizontal="center" vertical="center" wrapText="1"/>
    </xf>
    <xf numFmtId="0" fontId="21" fillId="0" borderId="156" xfId="1" applyFont="1" applyFill="1" applyBorder="1" applyAlignment="1">
      <alignment horizontal="center" vertical="center" wrapText="1"/>
    </xf>
    <xf numFmtId="0" fontId="21" fillId="0" borderId="269" xfId="1" applyFont="1" applyFill="1" applyBorder="1" applyAlignment="1">
      <alignment horizontal="center" vertical="center" wrapText="1"/>
    </xf>
    <xf numFmtId="0" fontId="21" fillId="0" borderId="148" xfId="1" applyFont="1" applyFill="1" applyBorder="1" applyAlignment="1">
      <alignment horizontal="center" vertical="center" wrapText="1"/>
    </xf>
    <xf numFmtId="0" fontId="21" fillId="0" borderId="157" xfId="1" applyFont="1" applyFill="1" applyBorder="1" applyAlignment="1">
      <alignment horizontal="center" vertical="center" wrapText="1"/>
    </xf>
    <xf numFmtId="0" fontId="21" fillId="0" borderId="180" xfId="1" applyFont="1" applyFill="1" applyBorder="1" applyAlignment="1">
      <alignment horizontal="right" vertical="center"/>
    </xf>
    <xf numFmtId="3" fontId="21" fillId="0" borderId="0" xfId="1" applyNumberFormat="1" applyFont="1" applyFill="1" applyBorder="1" applyAlignment="1">
      <alignment horizontal="right" vertical="center"/>
    </xf>
    <xf numFmtId="38" fontId="21" fillId="0" borderId="158" xfId="3" applyFont="1" applyFill="1" applyBorder="1" applyAlignment="1">
      <alignment horizontal="right" vertical="center" indent="2"/>
    </xf>
    <xf numFmtId="0" fontId="21" fillId="0" borderId="0" xfId="1" applyFont="1" applyFill="1" applyBorder="1" applyAlignment="1">
      <alignment horizontal="center" vertical="center"/>
    </xf>
    <xf numFmtId="0" fontId="21" fillId="0" borderId="144" xfId="1" applyFont="1" applyFill="1" applyBorder="1" applyAlignment="1">
      <alignment horizontal="center" vertical="center"/>
    </xf>
    <xf numFmtId="3" fontId="21" fillId="0" borderId="158" xfId="1" applyNumberFormat="1" applyFont="1" applyFill="1" applyBorder="1" applyAlignment="1">
      <alignment horizontal="right" vertical="center" indent="2"/>
    </xf>
    <xf numFmtId="0" fontId="21" fillId="0" borderId="158" xfId="1" applyFont="1" applyFill="1" applyBorder="1" applyAlignment="1">
      <alignment horizontal="right" vertical="center" indent="2"/>
    </xf>
    <xf numFmtId="0" fontId="38" fillId="4" borderId="267" xfId="1" applyFont="1" applyFill="1" applyBorder="1" applyAlignment="1">
      <alignment horizontal="center" vertical="center" shrinkToFit="1"/>
    </xf>
    <xf numFmtId="0" fontId="38" fillId="4" borderId="268" xfId="1" applyFont="1" applyFill="1" applyBorder="1" applyAlignment="1">
      <alignment horizontal="center" vertical="center" shrinkToFit="1"/>
    </xf>
    <xf numFmtId="0" fontId="38" fillId="4" borderId="269" xfId="1" applyFont="1" applyFill="1" applyBorder="1" applyAlignment="1">
      <alignment horizontal="center" vertical="center" shrinkToFit="1"/>
    </xf>
    <xf numFmtId="0" fontId="38" fillId="4" borderId="146" xfId="1" applyFont="1" applyFill="1" applyBorder="1" applyAlignment="1">
      <alignment horizontal="center" vertical="center" shrinkToFit="1"/>
    </xf>
    <xf numFmtId="0" fontId="38" fillId="4" borderId="147" xfId="1" applyFont="1" applyFill="1" applyBorder="1" applyAlignment="1">
      <alignment horizontal="center" vertical="center" shrinkToFit="1"/>
    </xf>
    <xf numFmtId="0" fontId="38" fillId="4" borderId="148" xfId="1" applyFont="1" applyFill="1" applyBorder="1" applyAlignment="1">
      <alignment horizontal="center" vertical="center" shrinkToFit="1"/>
    </xf>
    <xf numFmtId="0" fontId="38" fillId="4" borderId="155" xfId="1" applyFont="1" applyFill="1" applyBorder="1" applyAlignment="1">
      <alignment horizontal="center" vertical="center" shrinkToFit="1"/>
    </xf>
    <xf numFmtId="0" fontId="38" fillId="4" borderId="156" xfId="1" applyFont="1" applyFill="1" applyBorder="1" applyAlignment="1">
      <alignment horizontal="center" vertical="center" shrinkToFit="1"/>
    </xf>
    <xf numFmtId="0" fontId="38" fillId="4" borderId="157" xfId="1" applyFont="1" applyFill="1" applyBorder="1" applyAlignment="1">
      <alignment horizontal="center" vertical="center" shrinkToFit="1"/>
    </xf>
    <xf numFmtId="0" fontId="38" fillId="5" borderId="267" xfId="1" applyFont="1" applyFill="1" applyBorder="1" applyAlignment="1">
      <alignment horizontal="center" vertical="center" shrinkToFit="1"/>
    </xf>
    <xf numFmtId="0" fontId="38" fillId="5" borderId="268" xfId="1" applyFont="1" applyFill="1" applyBorder="1" applyAlignment="1">
      <alignment horizontal="center" vertical="center" shrinkToFit="1"/>
    </xf>
    <xf numFmtId="0" fontId="38" fillId="5" borderId="269" xfId="1" applyFont="1" applyFill="1" applyBorder="1" applyAlignment="1">
      <alignment horizontal="center" vertical="center" shrinkToFit="1"/>
    </xf>
    <xf numFmtId="0" fontId="38" fillId="5" borderId="146" xfId="1" applyFont="1" applyFill="1" applyBorder="1" applyAlignment="1">
      <alignment horizontal="center" vertical="center" shrinkToFit="1"/>
    </xf>
    <xf numFmtId="0" fontId="38" fillId="5" borderId="147" xfId="1" applyFont="1" applyFill="1" applyBorder="1" applyAlignment="1">
      <alignment horizontal="center" vertical="center" shrinkToFit="1"/>
    </xf>
    <xf numFmtId="0" fontId="38" fillId="5" borderId="148" xfId="1" applyFont="1" applyFill="1" applyBorder="1" applyAlignment="1">
      <alignment horizontal="center" vertical="center" shrinkToFit="1"/>
    </xf>
    <xf numFmtId="0" fontId="38" fillId="5" borderId="155" xfId="1" applyFont="1" applyFill="1" applyBorder="1" applyAlignment="1">
      <alignment horizontal="center" vertical="center" shrinkToFit="1"/>
    </xf>
    <xf numFmtId="0" fontId="38" fillId="5" borderId="156" xfId="1" applyFont="1" applyFill="1" applyBorder="1" applyAlignment="1">
      <alignment horizontal="center" vertical="center" shrinkToFit="1"/>
    </xf>
    <xf numFmtId="0" fontId="38" fillId="5" borderId="157" xfId="1" applyFont="1" applyFill="1" applyBorder="1" applyAlignment="1">
      <alignment horizontal="center" vertical="center" shrinkToFit="1"/>
    </xf>
    <xf numFmtId="3" fontId="21" fillId="0" borderId="169" xfId="1" applyNumberFormat="1" applyFont="1" applyFill="1" applyBorder="1" applyAlignment="1">
      <alignment horizontal="right" vertical="center" indent="2"/>
    </xf>
    <xf numFmtId="0" fontId="21" fillId="0" borderId="150" xfId="1" applyFont="1" applyFill="1" applyBorder="1" applyAlignment="1">
      <alignment horizontal="right" vertical="center" indent="2"/>
    </xf>
    <xf numFmtId="0" fontId="21" fillId="0" borderId="167" xfId="1" applyFont="1" applyFill="1" applyBorder="1" applyAlignment="1">
      <alignment horizontal="right" vertical="center" indent="2"/>
    </xf>
    <xf numFmtId="0" fontId="21" fillId="0" borderId="144" xfId="1" applyFont="1" applyFill="1" applyBorder="1" applyAlignment="1">
      <alignment horizontal="right" vertical="center" indent="2"/>
    </xf>
    <xf numFmtId="3" fontId="21" fillId="0" borderId="150" xfId="1" applyNumberFormat="1" applyFont="1" applyFill="1" applyBorder="1" applyAlignment="1">
      <alignment horizontal="right" vertical="center" indent="2"/>
    </xf>
    <xf numFmtId="0" fontId="21" fillId="0" borderId="151" xfId="1" applyFont="1" applyFill="1" applyBorder="1" applyAlignment="1">
      <alignment horizontal="right" vertical="center" indent="2"/>
    </xf>
    <xf numFmtId="0" fontId="21" fillId="0" borderId="0" xfId="1" applyFont="1" applyFill="1" applyBorder="1" applyAlignment="1">
      <alignment horizontal="right" vertical="center" indent="2"/>
    </xf>
    <xf numFmtId="0" fontId="21" fillId="0" borderId="266" xfId="1" applyFont="1" applyFill="1" applyBorder="1" applyAlignment="1">
      <alignment horizontal="right" vertical="center" indent="2"/>
    </xf>
    <xf numFmtId="0" fontId="21" fillId="0" borderId="146" xfId="1" applyFont="1" applyFill="1" applyBorder="1" applyAlignment="1">
      <alignment horizontal="left" vertical="center" indent="1"/>
    </xf>
    <xf numFmtId="0" fontId="21" fillId="0" borderId="147" xfId="1" applyFont="1" applyFill="1" applyBorder="1" applyAlignment="1">
      <alignment horizontal="left" vertical="center" indent="1"/>
    </xf>
    <xf numFmtId="0" fontId="21" fillId="0" borderId="168" xfId="1" applyFont="1" applyFill="1" applyBorder="1" applyAlignment="1">
      <alignment horizontal="left" vertical="center" indent="1"/>
    </xf>
    <xf numFmtId="0" fontId="21" fillId="0" borderId="173" xfId="1" applyFont="1" applyFill="1" applyBorder="1" applyAlignment="1">
      <alignment horizontal="right" vertical="center" indent="2"/>
    </xf>
    <xf numFmtId="0" fontId="21" fillId="0" borderId="174" xfId="1" applyFont="1" applyFill="1" applyBorder="1" applyAlignment="1">
      <alignment horizontal="right" vertical="center" indent="2"/>
    </xf>
    <xf numFmtId="0" fontId="21" fillId="0" borderId="150" xfId="1" applyFont="1" applyFill="1" applyBorder="1" applyAlignment="1">
      <alignment horizontal="center" vertical="center"/>
    </xf>
    <xf numFmtId="0" fontId="21" fillId="0" borderId="174" xfId="1" applyFont="1" applyFill="1" applyBorder="1" applyAlignment="1">
      <alignment horizontal="center" vertical="center"/>
    </xf>
    <xf numFmtId="0" fontId="21" fillId="0" borderId="175" xfId="1" applyFont="1" applyFill="1" applyBorder="1" applyAlignment="1">
      <alignment horizontal="right" vertical="center" indent="2"/>
    </xf>
    <xf numFmtId="0" fontId="21" fillId="0" borderId="153" xfId="1" applyFont="1" applyFill="1" applyBorder="1" applyAlignment="1">
      <alignment horizontal="left" vertical="center" indent="1"/>
    </xf>
    <xf numFmtId="0" fontId="21" fillId="0" borderId="154" xfId="1" applyFont="1" applyFill="1" applyBorder="1" applyAlignment="1">
      <alignment horizontal="left" vertical="center" indent="1"/>
    </xf>
    <xf numFmtId="0" fontId="21" fillId="0" borderId="172" xfId="1" applyFont="1" applyFill="1" applyBorder="1" applyAlignment="1">
      <alignment horizontal="left" vertical="center" indent="1"/>
    </xf>
    <xf numFmtId="0" fontId="21" fillId="0" borderId="176" xfId="1" applyFont="1" applyFill="1" applyBorder="1" applyAlignment="1">
      <alignment horizontal="left" vertical="center" indent="1"/>
    </xf>
    <xf numFmtId="0" fontId="21" fillId="0" borderId="177" xfId="1" applyFont="1" applyFill="1" applyBorder="1" applyAlignment="1">
      <alignment horizontal="left" vertical="center" indent="1"/>
    </xf>
    <xf numFmtId="0" fontId="21" fillId="0" borderId="178" xfId="1" applyFont="1" applyFill="1" applyBorder="1" applyAlignment="1">
      <alignment horizontal="left" vertical="center" indent="1"/>
    </xf>
    <xf numFmtId="0" fontId="21" fillId="0" borderId="149" xfId="1" applyFont="1" applyFill="1" applyBorder="1" applyAlignment="1">
      <alignment horizontal="left" vertical="center" indent="1"/>
    </xf>
    <xf numFmtId="0" fontId="21" fillId="0" borderId="150" xfId="1" applyFont="1" applyFill="1" applyBorder="1" applyAlignment="1">
      <alignment horizontal="left" vertical="center" indent="1"/>
    </xf>
    <xf numFmtId="0" fontId="21" fillId="0" borderId="170" xfId="1" applyFont="1" applyFill="1" applyBorder="1" applyAlignment="1">
      <alignment horizontal="left" vertical="center" indent="1"/>
    </xf>
    <xf numFmtId="0" fontId="21" fillId="0" borderId="143" xfId="1" applyFont="1" applyFill="1" applyBorder="1" applyAlignment="1">
      <alignment horizontal="left" vertical="center" indent="1"/>
    </xf>
    <xf numFmtId="0" fontId="21" fillId="0" borderId="144" xfId="1" applyFont="1" applyFill="1" applyBorder="1" applyAlignment="1">
      <alignment horizontal="left" vertical="center" indent="1"/>
    </xf>
    <xf numFmtId="0" fontId="21" fillId="0" borderId="171" xfId="1" applyFont="1" applyFill="1" applyBorder="1" applyAlignment="1">
      <alignment horizontal="left" vertical="center" indent="1"/>
    </xf>
    <xf numFmtId="0" fontId="21" fillId="0" borderId="221" xfId="1" applyFont="1" applyFill="1" applyBorder="1" applyAlignment="1">
      <alignment horizontal="center" vertical="center"/>
    </xf>
    <xf numFmtId="0" fontId="21" fillId="0" borderId="217" xfId="1" applyFont="1" applyFill="1" applyBorder="1" applyAlignment="1">
      <alignment horizontal="center" vertical="center"/>
    </xf>
    <xf numFmtId="0" fontId="21" fillId="0" borderId="163" xfId="1" applyFont="1" applyFill="1" applyBorder="1" applyAlignment="1">
      <alignment horizontal="center" vertical="center"/>
    </xf>
    <xf numFmtId="0" fontId="21" fillId="0" borderId="138" xfId="1" applyFont="1" applyFill="1" applyBorder="1" applyAlignment="1">
      <alignment horizontal="center" vertical="center"/>
    </xf>
    <xf numFmtId="0" fontId="21" fillId="0" borderId="161" xfId="1" applyFont="1" applyFill="1" applyBorder="1" applyAlignment="1">
      <alignment horizontal="center" vertical="center"/>
    </xf>
    <xf numFmtId="0" fontId="21" fillId="0" borderId="218" xfId="1" applyFont="1" applyFill="1" applyBorder="1" applyAlignment="1">
      <alignment horizontal="center" vertical="center"/>
    </xf>
    <xf numFmtId="0" fontId="21" fillId="0" borderId="137" xfId="1" applyFont="1" applyFill="1" applyBorder="1" applyAlignment="1">
      <alignment horizontal="center" vertical="center"/>
    </xf>
    <xf numFmtId="0" fontId="21" fillId="0" borderId="164" xfId="1" applyFont="1" applyFill="1" applyBorder="1" applyAlignment="1">
      <alignment horizontal="center" vertical="center"/>
    </xf>
    <xf numFmtId="0" fontId="21" fillId="0" borderId="165" xfId="1" applyFont="1" applyFill="1" applyBorder="1" applyAlignment="1">
      <alignment horizontal="right" vertical="center" indent="2"/>
    </xf>
    <xf numFmtId="0" fontId="21" fillId="0" borderId="135" xfId="1" applyFont="1" applyFill="1" applyBorder="1" applyAlignment="1">
      <alignment horizontal="right" vertical="center" indent="2"/>
    </xf>
    <xf numFmtId="0" fontId="21" fillId="0" borderId="135" xfId="1" applyFont="1" applyFill="1" applyBorder="1" applyAlignment="1">
      <alignment horizontal="center" vertical="center"/>
    </xf>
    <xf numFmtId="3" fontId="21" fillId="0" borderId="135" xfId="1" applyNumberFormat="1" applyFont="1" applyFill="1" applyBorder="1" applyAlignment="1">
      <alignment horizontal="right" vertical="center" indent="2"/>
    </xf>
    <xf numFmtId="0" fontId="21" fillId="0" borderId="136" xfId="1" applyFont="1" applyFill="1" applyBorder="1" applyAlignment="1">
      <alignment horizontal="right" vertical="center" indent="2"/>
    </xf>
    <xf numFmtId="0" fontId="21" fillId="0" borderId="145" xfId="1" applyFont="1" applyFill="1" applyBorder="1" applyAlignment="1">
      <alignment horizontal="right" vertical="center" indent="2"/>
    </xf>
    <xf numFmtId="0" fontId="21" fillId="0" borderId="140" xfId="1" applyFont="1" applyFill="1" applyBorder="1" applyAlignment="1">
      <alignment horizontal="left" vertical="center" indent="1"/>
    </xf>
    <xf numFmtId="0" fontId="21" fillId="0" borderId="141" xfId="1" applyFont="1" applyFill="1" applyBorder="1" applyAlignment="1">
      <alignment horizontal="left" vertical="center" indent="1"/>
    </xf>
    <xf numFmtId="0" fontId="21" fillId="0" borderId="166" xfId="1" applyFont="1" applyFill="1" applyBorder="1" applyAlignment="1">
      <alignment horizontal="left" vertical="center" indent="1"/>
    </xf>
    <xf numFmtId="0" fontId="0" fillId="0" borderId="204" xfId="0" applyBorder="1" applyAlignment="1">
      <alignment horizontal="center" vertical="center"/>
    </xf>
    <xf numFmtId="0" fontId="0" fillId="0" borderId="216" xfId="0" applyFill="1" applyBorder="1" applyAlignment="1">
      <alignment horizontal="right" vertical="center"/>
    </xf>
    <xf numFmtId="0" fontId="0" fillId="0" borderId="217" xfId="0" applyFill="1" applyBorder="1" applyAlignment="1">
      <alignment horizontal="right" vertical="center"/>
    </xf>
    <xf numFmtId="0" fontId="0" fillId="0" borderId="191" xfId="0" applyFill="1" applyBorder="1" applyAlignment="1">
      <alignment horizontal="right" vertical="center"/>
    </xf>
    <xf numFmtId="0" fontId="0" fillId="0" borderId="189" xfId="0" applyFill="1" applyBorder="1" applyAlignment="1">
      <alignment horizontal="right" vertical="center"/>
    </xf>
    <xf numFmtId="0" fontId="0" fillId="0" borderId="0" xfId="0" applyFill="1" applyBorder="1" applyAlignment="1">
      <alignment horizontal="right" vertical="center"/>
    </xf>
    <xf numFmtId="0" fontId="0" fillId="0" borderId="201" xfId="0" applyFill="1" applyBorder="1" applyAlignment="1">
      <alignment horizontal="right" vertical="center"/>
    </xf>
    <xf numFmtId="0" fontId="0" fillId="0" borderId="173" xfId="0" applyFill="1" applyBorder="1" applyAlignment="1">
      <alignment horizontal="right" vertical="center"/>
    </xf>
    <xf numFmtId="0" fontId="0" fillId="0" borderId="219" xfId="0" applyFill="1" applyBorder="1" applyAlignment="1">
      <alignment horizontal="right" vertical="center"/>
    </xf>
    <xf numFmtId="0" fontId="0" fillId="0" borderId="205" xfId="0" applyFill="1" applyBorder="1" applyAlignment="1">
      <alignment horizontal="right" vertical="center"/>
    </xf>
    <xf numFmtId="0" fontId="0" fillId="0" borderId="192" xfId="0" applyFill="1" applyBorder="1" applyAlignment="1">
      <alignment horizontal="center" vertical="center"/>
    </xf>
    <xf numFmtId="0" fontId="0" fillId="0" borderId="217" xfId="0" applyFill="1" applyBorder="1" applyAlignment="1">
      <alignment horizontal="center" vertical="center"/>
    </xf>
    <xf numFmtId="0" fontId="0" fillId="0" borderId="191" xfId="0" applyFill="1" applyBorder="1" applyAlignment="1">
      <alignment horizontal="center" vertical="center"/>
    </xf>
    <xf numFmtId="0" fontId="0" fillId="0" borderId="203" xfId="0" applyFill="1" applyBorder="1" applyAlignment="1">
      <alignment horizontal="center" vertical="center"/>
    </xf>
    <xf numFmtId="0" fontId="0" fillId="0" borderId="0" xfId="0" applyFill="1" applyBorder="1" applyAlignment="1">
      <alignment horizontal="center" vertical="center"/>
    </xf>
    <xf numFmtId="0" fontId="0" fillId="0" borderId="201" xfId="0" applyFill="1" applyBorder="1" applyAlignment="1">
      <alignment horizontal="center" vertical="center"/>
    </xf>
    <xf numFmtId="0" fontId="0" fillId="0" borderId="206" xfId="0" applyFill="1" applyBorder="1" applyAlignment="1">
      <alignment horizontal="center" vertical="center"/>
    </xf>
    <xf numFmtId="0" fontId="0" fillId="0" borderId="219" xfId="0" applyFill="1" applyBorder="1" applyAlignment="1">
      <alignment horizontal="center" vertical="center"/>
    </xf>
    <xf numFmtId="0" fontId="0" fillId="0" borderId="205" xfId="0" applyFill="1" applyBorder="1" applyAlignment="1">
      <alignment horizontal="center" vertical="center"/>
    </xf>
    <xf numFmtId="0" fontId="0" fillId="0" borderId="192" xfId="0" applyFill="1" applyBorder="1" applyAlignment="1">
      <alignment horizontal="center" vertical="center" wrapText="1"/>
    </xf>
    <xf numFmtId="0" fontId="0" fillId="0" borderId="217" xfId="0" applyFill="1" applyBorder="1" applyAlignment="1">
      <alignment horizontal="center" vertical="center" wrapText="1"/>
    </xf>
    <xf numFmtId="0" fontId="0" fillId="0" borderId="191" xfId="0" applyFill="1" applyBorder="1" applyAlignment="1">
      <alignment horizontal="center" vertical="center" wrapText="1"/>
    </xf>
    <xf numFmtId="0" fontId="0" fillId="0" borderId="203"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01" xfId="0" applyFill="1" applyBorder="1" applyAlignment="1">
      <alignment horizontal="center" vertical="center" wrapText="1"/>
    </xf>
    <xf numFmtId="0" fontId="0" fillId="0" borderId="206" xfId="0" applyFill="1" applyBorder="1" applyAlignment="1">
      <alignment horizontal="center" vertical="center" wrapText="1"/>
    </xf>
    <xf numFmtId="0" fontId="0" fillId="0" borderId="219" xfId="0" applyFill="1" applyBorder="1" applyAlignment="1">
      <alignment horizontal="center" vertical="center" wrapText="1"/>
    </xf>
    <xf numFmtId="0" fontId="0" fillId="0" borderId="205" xfId="0" applyFill="1" applyBorder="1" applyAlignment="1">
      <alignment horizontal="center" vertical="center" wrapText="1"/>
    </xf>
    <xf numFmtId="0" fontId="44" fillId="0" borderId="192" xfId="0" applyFont="1" applyFill="1" applyBorder="1" applyAlignment="1">
      <alignment horizontal="center" vertical="center" wrapText="1"/>
    </xf>
    <xf numFmtId="0" fontId="0" fillId="0" borderId="192" xfId="0" applyFill="1" applyBorder="1" applyAlignment="1">
      <alignment horizontal="left" vertical="center" shrinkToFit="1"/>
    </xf>
    <xf numFmtId="0" fontId="0" fillId="0" borderId="217" xfId="0" applyFill="1" applyBorder="1" applyAlignment="1">
      <alignment horizontal="left" vertical="center" shrinkToFit="1"/>
    </xf>
    <xf numFmtId="0" fontId="0" fillId="0" borderId="218" xfId="0" applyFill="1" applyBorder="1" applyAlignment="1">
      <alignment horizontal="left" vertical="center" shrinkToFit="1"/>
    </xf>
    <xf numFmtId="0" fontId="0" fillId="0" borderId="203" xfId="0" applyFill="1" applyBorder="1" applyAlignment="1">
      <alignment horizontal="left" vertical="center" shrinkToFit="1"/>
    </xf>
    <xf numFmtId="0" fontId="0" fillId="0" borderId="0" xfId="0" applyFill="1" applyBorder="1" applyAlignment="1">
      <alignment horizontal="left" vertical="center" shrinkToFit="1"/>
    </xf>
    <xf numFmtId="0" fontId="0" fillId="0" borderId="204" xfId="0" applyFill="1" applyBorder="1" applyAlignment="1">
      <alignment horizontal="left" vertical="center" shrinkToFit="1"/>
    </xf>
    <xf numFmtId="0" fontId="0" fillId="0" borderId="206" xfId="0" applyFill="1" applyBorder="1" applyAlignment="1">
      <alignment horizontal="left" vertical="center" shrinkToFit="1"/>
    </xf>
    <xf numFmtId="0" fontId="0" fillId="0" borderId="219" xfId="0" applyFill="1" applyBorder="1" applyAlignment="1">
      <alignment horizontal="left" vertical="center" shrinkToFit="1"/>
    </xf>
    <xf numFmtId="0" fontId="0" fillId="0" borderId="220" xfId="0" applyFill="1" applyBorder="1" applyAlignment="1">
      <alignment horizontal="left" vertical="center" shrinkToFit="1"/>
    </xf>
    <xf numFmtId="0" fontId="21" fillId="0" borderId="221" xfId="0" applyFont="1" applyFill="1" applyBorder="1" applyAlignment="1">
      <alignment horizontal="left" wrapText="1"/>
    </xf>
    <xf numFmtId="0" fontId="21" fillId="0" borderId="217" xfId="0" applyFont="1" applyFill="1" applyBorder="1" applyAlignment="1">
      <alignment horizontal="left" wrapText="1"/>
    </xf>
    <xf numFmtId="0" fontId="21" fillId="0" borderId="222" xfId="0" applyFont="1" applyFill="1" applyBorder="1" applyAlignment="1">
      <alignment horizontal="left" wrapText="1"/>
    </xf>
    <xf numFmtId="0" fontId="21" fillId="0" borderId="189" xfId="0" applyFont="1" applyFill="1" applyBorder="1" applyAlignment="1">
      <alignment horizontal="left" wrapText="1"/>
    </xf>
    <xf numFmtId="0" fontId="21" fillId="0" borderId="0" xfId="0" applyFont="1" applyFill="1" applyBorder="1" applyAlignment="1">
      <alignment horizontal="left" wrapText="1"/>
    </xf>
    <xf numFmtId="0" fontId="21" fillId="0" borderId="201" xfId="0" applyFont="1" applyFill="1" applyBorder="1" applyAlignment="1">
      <alignment horizontal="left" wrapText="1"/>
    </xf>
    <xf numFmtId="0" fontId="21" fillId="0" borderId="223" xfId="0" applyFont="1" applyFill="1" applyBorder="1" applyAlignment="1">
      <alignment horizontal="center" vertical="center" shrinkToFit="1"/>
    </xf>
    <xf numFmtId="0" fontId="21" fillId="0" borderId="217" xfId="0" applyFont="1" applyFill="1" applyBorder="1" applyAlignment="1">
      <alignment horizontal="center" vertical="center" shrinkToFit="1"/>
    </xf>
    <xf numFmtId="0" fontId="21" fillId="0" borderId="222" xfId="0" applyFont="1" applyFill="1" applyBorder="1" applyAlignment="1">
      <alignment horizontal="center" vertical="center" shrinkToFit="1"/>
    </xf>
    <xf numFmtId="0" fontId="21" fillId="0" borderId="196" xfId="0" applyFont="1" applyFill="1" applyBorder="1" applyAlignment="1">
      <alignment horizontal="center" vertical="center" shrinkToFit="1"/>
    </xf>
    <xf numFmtId="0" fontId="21" fillId="0" borderId="194" xfId="0" applyFont="1" applyFill="1" applyBorder="1" applyAlignment="1">
      <alignment horizontal="center" vertical="center" shrinkToFit="1"/>
    </xf>
    <xf numFmtId="0" fontId="21" fillId="0" borderId="195" xfId="0" applyFont="1" applyFill="1" applyBorder="1" applyAlignment="1">
      <alignment horizontal="center" vertical="center" shrinkToFit="1"/>
    </xf>
    <xf numFmtId="0" fontId="38" fillId="0" borderId="223" xfId="0" applyFont="1" applyFill="1" applyBorder="1" applyAlignment="1">
      <alignment horizontal="left" vertical="center" shrinkToFit="1"/>
    </xf>
    <xf numFmtId="0" fontId="38" fillId="0" borderId="217" xfId="0" applyFont="1" applyFill="1" applyBorder="1" applyAlignment="1">
      <alignment horizontal="left" vertical="center" shrinkToFit="1"/>
    </xf>
    <xf numFmtId="0" fontId="38" fillId="0" borderId="222" xfId="0" applyFont="1" applyFill="1" applyBorder="1" applyAlignment="1">
      <alignment horizontal="left" vertical="center" shrinkToFit="1"/>
    </xf>
    <xf numFmtId="0" fontId="38" fillId="0" borderId="196" xfId="0" applyFont="1" applyFill="1" applyBorder="1" applyAlignment="1">
      <alignment horizontal="left" vertical="center" shrinkToFit="1"/>
    </xf>
    <xf numFmtId="0" fontId="38" fillId="0" borderId="194" xfId="0" applyFont="1" applyFill="1" applyBorder="1" applyAlignment="1">
      <alignment horizontal="left" vertical="center" shrinkToFit="1"/>
    </xf>
    <xf numFmtId="0" fontId="38" fillId="0" borderId="195" xfId="0" applyFont="1" applyFill="1" applyBorder="1" applyAlignment="1">
      <alignment horizontal="left" vertical="center" shrinkToFit="1"/>
    </xf>
    <xf numFmtId="0" fontId="21" fillId="0" borderId="223" xfId="0" applyFont="1" applyFill="1" applyBorder="1" applyAlignment="1">
      <alignment horizontal="center" vertical="center"/>
    </xf>
    <xf numFmtId="0" fontId="21" fillId="0" borderId="217" xfId="0" applyFont="1" applyFill="1" applyBorder="1" applyAlignment="1">
      <alignment horizontal="center" vertical="center"/>
    </xf>
    <xf numFmtId="0" fontId="21" fillId="0" borderId="222" xfId="0" applyFont="1" applyFill="1" applyBorder="1" applyAlignment="1">
      <alignment horizontal="center" vertical="center"/>
    </xf>
    <xf numFmtId="0" fontId="21" fillId="0" borderId="196" xfId="0" applyFont="1" applyFill="1" applyBorder="1" applyAlignment="1">
      <alignment horizontal="center" vertical="center"/>
    </xf>
    <xf numFmtId="0" fontId="21" fillId="0" borderId="194" xfId="0" applyFont="1" applyFill="1" applyBorder="1" applyAlignment="1">
      <alignment horizontal="center" vertical="center"/>
    </xf>
    <xf numFmtId="0" fontId="21" fillId="0" borderId="195" xfId="0" applyFont="1" applyFill="1" applyBorder="1" applyAlignment="1">
      <alignment horizontal="center" vertical="center"/>
    </xf>
    <xf numFmtId="0" fontId="21" fillId="0" borderId="218" xfId="0" applyFont="1" applyFill="1" applyBorder="1" applyAlignment="1">
      <alignment horizontal="center" vertical="center"/>
    </xf>
    <xf numFmtId="0" fontId="21" fillId="0" borderId="197" xfId="0" applyFont="1" applyFill="1" applyBorder="1" applyAlignment="1">
      <alignment horizontal="center" vertical="center"/>
    </xf>
    <xf numFmtId="0" fontId="21" fillId="0" borderId="189"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201" xfId="0" applyFont="1" applyFill="1" applyBorder="1" applyAlignment="1">
      <alignment horizontal="left" vertical="top" wrapText="1"/>
    </xf>
    <xf numFmtId="0" fontId="21" fillId="0" borderId="173" xfId="0" applyFont="1" applyFill="1" applyBorder="1" applyAlignment="1">
      <alignment horizontal="left" vertical="top" wrapText="1"/>
    </xf>
    <xf numFmtId="0" fontId="21" fillId="0" borderId="219" xfId="0" applyFont="1" applyFill="1" applyBorder="1" applyAlignment="1">
      <alignment horizontal="left" vertical="top" wrapText="1"/>
    </xf>
    <xf numFmtId="0" fontId="21" fillId="0" borderId="205" xfId="0" applyFont="1" applyFill="1" applyBorder="1" applyAlignment="1">
      <alignment horizontal="left" vertical="top" wrapText="1"/>
    </xf>
    <xf numFmtId="0" fontId="21" fillId="0" borderId="199" xfId="0" applyFont="1" applyFill="1" applyBorder="1" applyAlignment="1">
      <alignment horizontal="center" vertical="center" shrinkToFit="1"/>
    </xf>
    <xf numFmtId="0" fontId="21" fillId="0" borderId="72" xfId="0" applyFont="1" applyFill="1" applyBorder="1" applyAlignment="1">
      <alignment horizontal="center" vertical="center" shrinkToFit="1"/>
    </xf>
    <xf numFmtId="0" fontId="21" fillId="0" borderId="198" xfId="0" applyFont="1" applyFill="1" applyBorder="1" applyAlignment="1">
      <alignment horizontal="center" vertical="center" shrinkToFit="1"/>
    </xf>
    <xf numFmtId="0" fontId="21" fillId="0" borderId="206" xfId="0" applyFont="1" applyFill="1" applyBorder="1" applyAlignment="1">
      <alignment horizontal="center" vertical="center" shrinkToFit="1"/>
    </xf>
    <xf numFmtId="0" fontId="21" fillId="0" borderId="219" xfId="0" applyFont="1" applyFill="1" applyBorder="1" applyAlignment="1">
      <alignment horizontal="center" vertical="center" shrinkToFit="1"/>
    </xf>
    <xf numFmtId="0" fontId="21" fillId="0" borderId="205" xfId="0" applyFont="1" applyFill="1" applyBorder="1" applyAlignment="1">
      <alignment horizontal="center" vertical="center" shrinkToFit="1"/>
    </xf>
    <xf numFmtId="0" fontId="38" fillId="0" borderId="199" xfId="0" applyFont="1" applyFill="1" applyBorder="1" applyAlignment="1">
      <alignment horizontal="left" vertical="center" shrinkToFit="1"/>
    </xf>
    <xf numFmtId="0" fontId="38" fillId="0" borderId="72" xfId="0" applyFont="1" applyFill="1" applyBorder="1" applyAlignment="1">
      <alignment horizontal="left" vertical="center" shrinkToFit="1"/>
    </xf>
    <xf numFmtId="0" fontId="38" fillId="0" borderId="198" xfId="0" applyFont="1" applyFill="1" applyBorder="1" applyAlignment="1">
      <alignment horizontal="left" vertical="center" shrinkToFit="1"/>
    </xf>
    <xf numFmtId="0" fontId="38" fillId="0" borderId="206" xfId="0" applyFont="1" applyFill="1" applyBorder="1" applyAlignment="1">
      <alignment horizontal="left" vertical="center" shrinkToFit="1"/>
    </xf>
    <xf numFmtId="0" fontId="38" fillId="0" borderId="219" xfId="0" applyFont="1" applyFill="1" applyBorder="1" applyAlignment="1">
      <alignment horizontal="left" vertical="center" shrinkToFit="1"/>
    </xf>
    <xf numFmtId="0" fontId="38" fillId="0" borderId="205" xfId="0" applyFont="1" applyFill="1" applyBorder="1" applyAlignment="1">
      <alignment horizontal="left" vertical="center" shrinkToFit="1"/>
    </xf>
    <xf numFmtId="0" fontId="21" fillId="0" borderId="199"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198" xfId="0" applyFont="1" applyFill="1" applyBorder="1" applyAlignment="1">
      <alignment horizontal="center" vertical="center"/>
    </xf>
    <xf numFmtId="0" fontId="21" fillId="0" borderId="206" xfId="0" applyFont="1" applyFill="1" applyBorder="1" applyAlignment="1">
      <alignment horizontal="center" vertical="center"/>
    </xf>
    <xf numFmtId="0" fontId="21" fillId="0" borderId="219" xfId="0" applyFont="1" applyFill="1" applyBorder="1" applyAlignment="1">
      <alignment horizontal="center" vertical="center"/>
    </xf>
    <xf numFmtId="0" fontId="21" fillId="0" borderId="205" xfId="0" applyFont="1" applyFill="1" applyBorder="1" applyAlignment="1">
      <alignment horizontal="center" vertical="center"/>
    </xf>
    <xf numFmtId="0" fontId="21" fillId="0" borderId="200" xfId="0" applyFont="1" applyFill="1" applyBorder="1" applyAlignment="1">
      <alignment horizontal="center" vertical="center"/>
    </xf>
    <xf numFmtId="0" fontId="21" fillId="0" borderId="220" xfId="0" applyFont="1" applyFill="1" applyBorder="1" applyAlignment="1">
      <alignment horizontal="center" vertical="center"/>
    </xf>
    <xf numFmtId="38" fontId="0" fillId="0" borderId="217" xfId="2" applyFont="1" applyFill="1" applyBorder="1" applyAlignment="1">
      <alignment horizontal="center" vertical="center"/>
    </xf>
    <xf numFmtId="38" fontId="0" fillId="0" borderId="222" xfId="2" applyFont="1" applyFill="1" applyBorder="1" applyAlignment="1">
      <alignment horizontal="center" vertical="center"/>
    </xf>
    <xf numFmtId="38" fontId="0" fillId="0" borderId="194" xfId="2" applyFont="1" applyFill="1" applyBorder="1" applyAlignment="1">
      <alignment horizontal="center" vertical="center"/>
    </xf>
    <xf numFmtId="38" fontId="0" fillId="0" borderId="195" xfId="2" applyFont="1" applyFill="1" applyBorder="1" applyAlignment="1">
      <alignment horizontal="center" vertical="center"/>
    </xf>
    <xf numFmtId="0" fontId="0" fillId="0" borderId="192" xfId="0" applyFont="1" applyFill="1" applyBorder="1" applyAlignment="1">
      <alignment horizontal="center" vertical="center"/>
    </xf>
    <xf numFmtId="0" fontId="0" fillId="0" borderId="217" xfId="0" applyFont="1" applyFill="1" applyBorder="1" applyAlignment="1">
      <alignment horizontal="center" vertical="center"/>
    </xf>
    <xf numFmtId="0" fontId="0" fillId="0" borderId="196" xfId="0" applyFont="1" applyFill="1" applyBorder="1" applyAlignment="1">
      <alignment horizontal="center" vertical="center"/>
    </xf>
    <xf numFmtId="0" fontId="0" fillId="0" borderId="194" xfId="0" applyFont="1" applyFill="1" applyBorder="1" applyAlignment="1">
      <alignment horizontal="center" vertical="center"/>
    </xf>
    <xf numFmtId="0" fontId="21" fillId="0" borderId="221" xfId="0" applyFont="1" applyFill="1" applyBorder="1" applyAlignment="1">
      <alignment horizontal="left" vertical="center" wrapText="1"/>
    </xf>
    <xf numFmtId="0" fontId="21" fillId="0" borderId="217" xfId="0" applyFont="1" applyFill="1" applyBorder="1" applyAlignment="1">
      <alignment horizontal="left" vertical="center" wrapText="1"/>
    </xf>
    <xf numFmtId="0" fontId="21" fillId="0" borderId="18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73" xfId="0" applyFont="1" applyFill="1" applyBorder="1" applyAlignment="1">
      <alignment horizontal="left" vertical="center" wrapText="1"/>
    </xf>
    <xf numFmtId="0" fontId="21" fillId="0" borderId="219" xfId="0" applyFont="1" applyFill="1" applyBorder="1" applyAlignment="1">
      <alignment horizontal="left" vertical="center" wrapText="1"/>
    </xf>
    <xf numFmtId="0" fontId="0" fillId="0" borderId="192" xfId="0" applyFont="1" applyFill="1" applyBorder="1" applyAlignment="1">
      <alignment horizontal="center" vertical="center" textRotation="255"/>
    </xf>
    <xf numFmtId="0" fontId="0" fillId="0" borderId="217" xfId="0" applyFont="1" applyFill="1" applyBorder="1" applyAlignment="1">
      <alignment horizontal="center" vertical="center" textRotation="255"/>
    </xf>
    <xf numFmtId="0" fontId="0" fillId="0" borderId="203" xfId="0"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0" fillId="0" borderId="206" xfId="0" applyFont="1" applyFill="1" applyBorder="1" applyAlignment="1">
      <alignment horizontal="center" vertical="center" textRotation="255"/>
    </xf>
    <xf numFmtId="0" fontId="0" fillId="0" borderId="219" xfId="0" applyFont="1" applyFill="1" applyBorder="1" applyAlignment="1">
      <alignment horizontal="center" vertical="center" textRotation="255"/>
    </xf>
    <xf numFmtId="0" fontId="21" fillId="0" borderId="224" xfId="0" applyFont="1" applyFill="1" applyBorder="1" applyAlignment="1">
      <alignment horizontal="center" vertical="center"/>
    </xf>
    <xf numFmtId="0" fontId="21" fillId="0" borderId="227" xfId="0" applyFont="1" applyFill="1" applyBorder="1" applyAlignment="1">
      <alignment horizontal="center" vertical="center"/>
    </xf>
    <xf numFmtId="0" fontId="21" fillId="0" borderId="225" xfId="0" applyFont="1" applyFill="1" applyBorder="1" applyAlignment="1">
      <alignment horizontal="center" vertical="center"/>
    </xf>
    <xf numFmtId="0" fontId="21" fillId="0" borderId="226" xfId="0" applyFont="1" applyFill="1" applyBorder="1" applyAlignment="1">
      <alignment horizontal="center" vertical="center"/>
    </xf>
    <xf numFmtId="0" fontId="21" fillId="0" borderId="228" xfId="0" applyFont="1" applyFill="1" applyBorder="1" applyAlignment="1">
      <alignment horizontal="center" vertical="center"/>
    </xf>
    <xf numFmtId="0" fontId="21" fillId="0" borderId="225" xfId="0" applyFont="1" applyFill="1" applyBorder="1" applyAlignment="1">
      <alignment horizontal="center" vertical="center" shrinkToFit="1"/>
    </xf>
    <xf numFmtId="0" fontId="21" fillId="0" borderId="226" xfId="0" applyFont="1" applyFill="1" applyBorder="1" applyAlignment="1">
      <alignment horizontal="center" vertical="center" shrinkToFit="1"/>
    </xf>
    <xf numFmtId="0" fontId="21" fillId="0" borderId="228" xfId="0" applyFont="1" applyFill="1" applyBorder="1" applyAlignment="1">
      <alignment horizontal="center" vertical="center" shrinkToFit="1"/>
    </xf>
    <xf numFmtId="0" fontId="21" fillId="0" borderId="231" xfId="0" applyFont="1" applyFill="1" applyBorder="1" applyAlignment="1">
      <alignment horizontal="center" vertical="center"/>
    </xf>
    <xf numFmtId="0" fontId="21" fillId="0" borderId="229" xfId="0" applyFont="1" applyFill="1" applyBorder="1" applyAlignment="1">
      <alignment horizontal="center" vertical="center"/>
    </xf>
    <xf numFmtId="0" fontId="21" fillId="0" borderId="230" xfId="0" applyFont="1" applyFill="1" applyBorder="1" applyAlignment="1">
      <alignment horizontal="center" vertical="center"/>
    </xf>
    <xf numFmtId="0" fontId="21" fillId="0" borderId="232" xfId="0" applyFont="1" applyFill="1" applyBorder="1" applyAlignment="1">
      <alignment horizontal="center" vertical="center"/>
    </xf>
    <xf numFmtId="38" fontId="28" fillId="6" borderId="158" xfId="2" applyFont="1" applyFill="1" applyBorder="1" applyAlignment="1">
      <alignment horizontal="center" vertical="center" shrinkToFit="1"/>
    </xf>
    <xf numFmtId="0" fontId="3" fillId="0" borderId="219" xfId="0" applyFont="1" applyBorder="1" applyAlignment="1">
      <alignment horizontal="left" vertical="center" shrinkToFit="1"/>
    </xf>
    <xf numFmtId="0" fontId="46" fillId="0" borderId="221" xfId="0" applyFont="1" applyBorder="1" applyAlignment="1">
      <alignment horizontal="center" vertical="center" shrinkToFit="1"/>
    </xf>
    <xf numFmtId="0" fontId="24" fillId="0" borderId="217" xfId="0" applyFont="1" applyBorder="1" applyAlignment="1">
      <alignment horizontal="center" vertical="center" shrinkToFit="1"/>
    </xf>
    <xf numFmtId="38" fontId="24" fillId="6" borderId="221" xfId="2" applyFont="1" applyFill="1" applyBorder="1" applyAlignment="1">
      <alignment horizontal="center" vertical="center" shrinkToFit="1"/>
    </xf>
    <xf numFmtId="38" fontId="24" fillId="6" borderId="217" xfId="2" applyFont="1" applyFill="1" applyBorder="1" applyAlignment="1">
      <alignment horizontal="center" vertical="center" shrinkToFit="1"/>
    </xf>
    <xf numFmtId="38" fontId="24" fillId="6" borderId="218" xfId="2" applyFont="1" applyFill="1" applyBorder="1" applyAlignment="1">
      <alignment horizontal="center" vertical="center" shrinkToFit="1"/>
    </xf>
    <xf numFmtId="38" fontId="28" fillId="0" borderId="158" xfId="2" applyFont="1" applyBorder="1" applyAlignment="1">
      <alignment horizontal="center" vertical="center" shrinkToFit="1"/>
    </xf>
    <xf numFmtId="0" fontId="47" fillId="0" borderId="239" xfId="0" applyFont="1" applyBorder="1" applyAlignment="1">
      <alignment horizontal="center" vertical="center" shrinkToFit="1"/>
    </xf>
    <xf numFmtId="0" fontId="24" fillId="0" borderId="240" xfId="0" applyFont="1" applyBorder="1" applyAlignment="1">
      <alignment horizontal="center" vertical="center" shrinkToFit="1"/>
    </xf>
    <xf numFmtId="38" fontId="24" fillId="6" borderId="239" xfId="2" applyFont="1" applyFill="1" applyBorder="1" applyAlignment="1">
      <alignment horizontal="center" vertical="center" shrinkToFit="1"/>
    </xf>
    <xf numFmtId="38" fontId="24" fillId="6" borderId="240" xfId="2" applyFont="1" applyFill="1" applyBorder="1" applyAlignment="1">
      <alignment horizontal="center" vertical="center" shrinkToFit="1"/>
    </xf>
    <xf numFmtId="38" fontId="24" fillId="6" borderId="241" xfId="2" applyFont="1" applyFill="1" applyBorder="1" applyAlignment="1">
      <alignment horizontal="center" vertical="center" shrinkToFit="1"/>
    </xf>
    <xf numFmtId="0" fontId="38" fillId="0" borderId="192" xfId="0" applyFont="1" applyBorder="1" applyAlignment="1">
      <alignment horizontal="center" vertical="center"/>
    </xf>
    <xf numFmtId="0" fontId="38" fillId="0" borderId="217" xfId="0" applyFont="1" applyBorder="1" applyAlignment="1">
      <alignment horizontal="center" vertical="center"/>
    </xf>
    <xf numFmtId="0" fontId="38" fillId="0" borderId="203" xfId="0" applyFont="1" applyBorder="1" applyAlignment="1">
      <alignment horizontal="center" vertical="center"/>
    </xf>
    <xf numFmtId="0" fontId="38" fillId="0" borderId="0" xfId="0" applyFont="1" applyAlignment="1">
      <alignment horizontal="center" vertical="center"/>
    </xf>
    <xf numFmtId="0" fontId="3" fillId="0" borderId="207" xfId="0" applyFont="1" applyBorder="1" applyAlignment="1">
      <alignment horizontal="center" vertical="center" wrapText="1" shrinkToFit="1"/>
    </xf>
    <xf numFmtId="0" fontId="3" fillId="0" borderId="208" xfId="0" applyFont="1" applyBorder="1" applyAlignment="1">
      <alignment horizontal="center" vertical="center" wrapText="1" shrinkToFit="1"/>
    </xf>
    <xf numFmtId="0" fontId="3" fillId="0" borderId="233" xfId="0" applyFont="1" applyBorder="1" applyAlignment="1">
      <alignment horizontal="center" vertical="center" wrapText="1" shrinkToFit="1"/>
    </xf>
    <xf numFmtId="0" fontId="3" fillId="0" borderId="235" xfId="0" applyFont="1" applyBorder="1" applyAlignment="1">
      <alignment horizontal="center" vertical="center" wrapText="1" shrinkToFit="1"/>
    </xf>
    <xf numFmtId="0" fontId="3" fillId="0" borderId="236" xfId="0" applyFont="1" applyBorder="1" applyAlignment="1">
      <alignment horizontal="center" vertical="center" wrapText="1" shrinkToFit="1"/>
    </xf>
    <xf numFmtId="0" fontId="3" fillId="0" borderId="237" xfId="0" applyFont="1" applyBorder="1" applyAlignment="1">
      <alignment horizontal="center" vertical="center" wrapText="1" shrinkToFit="1"/>
    </xf>
    <xf numFmtId="38" fontId="28" fillId="2" borderId="234" xfId="2" applyFont="1" applyFill="1" applyBorder="1" applyAlignment="1">
      <alignment horizontal="center" vertical="center" shrinkToFit="1"/>
    </xf>
    <xf numFmtId="38" fontId="28" fillId="2" borderId="217" xfId="2" applyFont="1" applyFill="1" applyBorder="1" applyAlignment="1">
      <alignment horizontal="center" vertical="center" shrinkToFit="1"/>
    </xf>
    <xf numFmtId="38" fontId="28" fillId="2" borderId="238" xfId="2" applyFont="1" applyFill="1" applyBorder="1" applyAlignment="1">
      <alignment horizontal="center" vertical="center" shrinkToFit="1"/>
    </xf>
    <xf numFmtId="38" fontId="28" fillId="2" borderId="219" xfId="2" applyFont="1" applyFill="1" applyBorder="1" applyAlignment="1">
      <alignment horizontal="center" vertical="center" shrinkToFit="1"/>
    </xf>
    <xf numFmtId="0" fontId="3" fillId="0" borderId="218" xfId="0" applyFont="1" applyBorder="1" applyAlignment="1">
      <alignment horizontal="center" vertical="top" shrinkToFit="1"/>
    </xf>
    <xf numFmtId="0" fontId="3" fillId="0" borderId="220" xfId="0" applyFont="1" applyBorder="1" applyAlignment="1">
      <alignment horizontal="center" vertical="top" shrinkToFit="1"/>
    </xf>
    <xf numFmtId="0" fontId="21" fillId="0" borderId="146" xfId="0" applyFont="1" applyFill="1" applyBorder="1" applyAlignment="1">
      <alignment horizontal="left" vertical="center" indent="1"/>
    </xf>
    <xf numFmtId="0" fontId="21" fillId="0" borderId="147" xfId="0" applyFont="1" applyFill="1" applyBorder="1" applyAlignment="1">
      <alignment horizontal="left" vertical="center" indent="1"/>
    </xf>
    <xf numFmtId="0" fontId="21" fillId="0" borderId="168" xfId="0" applyFont="1" applyFill="1" applyBorder="1" applyAlignment="1">
      <alignment horizontal="left" vertical="center" indent="1"/>
    </xf>
    <xf numFmtId="3" fontId="21" fillId="0" borderId="169" xfId="0" applyNumberFormat="1" applyFont="1" applyFill="1" applyBorder="1" applyAlignment="1">
      <alignment horizontal="right" vertical="center" indent="2"/>
    </xf>
    <xf numFmtId="0" fontId="21" fillId="0" borderId="150" xfId="0" applyFont="1" applyFill="1" applyBorder="1" applyAlignment="1">
      <alignment horizontal="right" vertical="center" indent="2"/>
    </xf>
    <xf numFmtId="0" fontId="21" fillId="0" borderId="167" xfId="0" applyFont="1" applyFill="1" applyBorder="1" applyAlignment="1">
      <alignment horizontal="right" vertical="center" indent="2"/>
    </xf>
    <xf numFmtId="0" fontId="21" fillId="0" borderId="144" xfId="0" applyFont="1" applyFill="1" applyBorder="1" applyAlignment="1">
      <alignment horizontal="right" vertical="center" indent="2"/>
    </xf>
    <xf numFmtId="0" fontId="21" fillId="0" borderId="0" xfId="0" applyFont="1" applyFill="1" applyBorder="1" applyAlignment="1">
      <alignment horizontal="center" vertical="center"/>
    </xf>
    <xf numFmtId="0" fontId="21" fillId="0" borderId="144" xfId="0" applyFont="1" applyFill="1" applyBorder="1" applyAlignment="1">
      <alignment horizontal="center" vertical="center"/>
    </xf>
    <xf numFmtId="3" fontId="21" fillId="0" borderId="150" xfId="0" applyNumberFormat="1" applyFont="1" applyFill="1" applyBorder="1" applyAlignment="1">
      <alignment horizontal="right" vertical="center" indent="2"/>
    </xf>
    <xf numFmtId="0" fontId="21" fillId="0" borderId="151" xfId="0" applyFont="1" applyFill="1" applyBorder="1" applyAlignment="1">
      <alignment horizontal="right" vertical="center" indent="2"/>
    </xf>
    <xf numFmtId="0" fontId="21" fillId="0" borderId="0" xfId="0" applyFont="1" applyFill="1" applyBorder="1" applyAlignment="1">
      <alignment horizontal="right" vertical="center" indent="2"/>
    </xf>
    <xf numFmtId="0" fontId="21" fillId="0" borderId="152" xfId="0" applyFont="1" applyFill="1" applyBorder="1" applyAlignment="1">
      <alignment horizontal="right" vertical="center" indent="2"/>
    </xf>
    <xf numFmtId="0" fontId="21" fillId="0" borderId="159" xfId="0" applyFont="1" applyFill="1" applyBorder="1" applyAlignment="1">
      <alignment horizontal="center" vertical="center"/>
    </xf>
    <xf numFmtId="0" fontId="21" fillId="0" borderId="160" xfId="0" applyFont="1" applyFill="1" applyBorder="1" applyAlignment="1">
      <alignment horizontal="center" vertical="center"/>
    </xf>
    <xf numFmtId="0" fontId="21" fillId="0" borderId="163" xfId="0" applyFont="1" applyFill="1" applyBorder="1" applyAlignment="1">
      <alignment horizontal="center" vertical="center"/>
    </xf>
    <xf numFmtId="0" fontId="21" fillId="0" borderId="138" xfId="0" applyFont="1" applyFill="1" applyBorder="1" applyAlignment="1">
      <alignment horizontal="center" vertical="center"/>
    </xf>
    <xf numFmtId="0" fontId="21" fillId="0" borderId="161" xfId="0" applyFont="1" applyFill="1" applyBorder="1" applyAlignment="1">
      <alignment horizontal="center" vertical="center"/>
    </xf>
    <xf numFmtId="0" fontId="21" fillId="0" borderId="162" xfId="0" applyFont="1" applyFill="1" applyBorder="1" applyAlignment="1">
      <alignment horizontal="center" vertical="center"/>
    </xf>
    <xf numFmtId="0" fontId="21" fillId="0" borderId="137" xfId="0" applyFont="1" applyFill="1" applyBorder="1" applyAlignment="1">
      <alignment horizontal="center" vertical="center"/>
    </xf>
    <xf numFmtId="0" fontId="21" fillId="0" borderId="164" xfId="0" applyFont="1" applyFill="1" applyBorder="1" applyAlignment="1">
      <alignment horizontal="center" vertical="center"/>
    </xf>
    <xf numFmtId="0" fontId="21" fillId="0" borderId="165" xfId="0" applyFont="1" applyFill="1" applyBorder="1" applyAlignment="1">
      <alignment horizontal="right" vertical="center" indent="2"/>
    </xf>
    <xf numFmtId="0" fontId="21" fillId="0" borderId="135" xfId="0" applyFont="1" applyFill="1" applyBorder="1" applyAlignment="1">
      <alignment horizontal="right" vertical="center" indent="2"/>
    </xf>
    <xf numFmtId="0" fontId="21" fillId="0" borderId="135" xfId="0" applyFont="1" applyFill="1" applyBorder="1" applyAlignment="1">
      <alignment horizontal="center" vertical="center"/>
    </xf>
    <xf numFmtId="3" fontId="21" fillId="0" borderId="135" xfId="0" applyNumberFormat="1" applyFont="1" applyFill="1" applyBorder="1" applyAlignment="1">
      <alignment horizontal="right" vertical="center" indent="2"/>
    </xf>
    <xf numFmtId="0" fontId="21" fillId="0" borderId="136" xfId="0" applyFont="1" applyFill="1" applyBorder="1" applyAlignment="1">
      <alignment horizontal="right" vertical="center" indent="2"/>
    </xf>
    <xf numFmtId="0" fontId="21" fillId="0" borderId="145" xfId="0" applyFont="1" applyFill="1" applyBorder="1" applyAlignment="1">
      <alignment horizontal="right" vertical="center" indent="2"/>
    </xf>
    <xf numFmtId="0" fontId="21" fillId="0" borderId="140" xfId="0" applyFont="1" applyFill="1" applyBorder="1" applyAlignment="1">
      <alignment horizontal="left" vertical="center" indent="1"/>
    </xf>
    <xf numFmtId="0" fontId="21" fillId="0" borderId="141" xfId="0" applyFont="1" applyFill="1" applyBorder="1" applyAlignment="1">
      <alignment horizontal="left" vertical="center" indent="1"/>
    </xf>
    <xf numFmtId="0" fontId="21" fillId="0" borderId="166" xfId="0" applyFont="1" applyFill="1" applyBorder="1" applyAlignment="1">
      <alignment horizontal="left" vertical="center" indent="1"/>
    </xf>
    <xf numFmtId="0" fontId="21" fillId="0" borderId="173" xfId="0" applyFont="1" applyFill="1" applyBorder="1" applyAlignment="1">
      <alignment horizontal="right" vertical="center" indent="2"/>
    </xf>
    <xf numFmtId="0" fontId="21" fillId="0" borderId="174" xfId="0" applyFont="1" applyFill="1" applyBorder="1" applyAlignment="1">
      <alignment horizontal="right" vertical="center" indent="2"/>
    </xf>
    <xf numFmtId="0" fontId="21" fillId="0" borderId="150" xfId="0" applyFont="1" applyFill="1" applyBorder="1" applyAlignment="1">
      <alignment horizontal="center" vertical="center"/>
    </xf>
    <xf numFmtId="0" fontId="21" fillId="0" borderId="174" xfId="0" applyFont="1" applyFill="1" applyBorder="1" applyAlignment="1">
      <alignment horizontal="center" vertical="center"/>
    </xf>
    <xf numFmtId="0" fontId="21" fillId="0" borderId="175" xfId="0" applyFont="1" applyFill="1" applyBorder="1" applyAlignment="1">
      <alignment horizontal="right" vertical="center" indent="2"/>
    </xf>
    <xf numFmtId="0" fontId="21" fillId="0" borderId="153" xfId="0" applyFont="1" applyFill="1" applyBorder="1" applyAlignment="1">
      <alignment horizontal="left" vertical="center" indent="1"/>
    </xf>
    <xf numFmtId="0" fontId="21" fillId="0" borderId="154" xfId="0" applyFont="1" applyFill="1" applyBorder="1" applyAlignment="1">
      <alignment horizontal="left" vertical="center" indent="1"/>
    </xf>
    <xf numFmtId="0" fontId="21" fillId="0" borderId="172" xfId="0" applyFont="1" applyFill="1" applyBorder="1" applyAlignment="1">
      <alignment horizontal="left" vertical="center" indent="1"/>
    </xf>
    <xf numFmtId="0" fontId="21" fillId="0" borderId="176" xfId="0" applyFont="1" applyFill="1" applyBorder="1" applyAlignment="1">
      <alignment horizontal="left" vertical="center" indent="1"/>
    </xf>
    <xf numFmtId="0" fontId="21" fillId="0" borderId="177" xfId="0" applyFont="1" applyFill="1" applyBorder="1" applyAlignment="1">
      <alignment horizontal="left" vertical="center" indent="1"/>
    </xf>
    <xf numFmtId="0" fontId="21" fillId="0" borderId="178" xfId="0" applyFont="1" applyFill="1" applyBorder="1" applyAlignment="1">
      <alignment horizontal="left" vertical="center" indent="1"/>
    </xf>
    <xf numFmtId="0" fontId="21" fillId="0" borderId="149" xfId="0" applyFont="1" applyFill="1" applyBorder="1" applyAlignment="1">
      <alignment horizontal="left" vertical="center" indent="1"/>
    </xf>
    <xf numFmtId="0" fontId="21" fillId="0" borderId="150" xfId="0" applyFont="1" applyFill="1" applyBorder="1" applyAlignment="1">
      <alignment horizontal="left" vertical="center" indent="1"/>
    </xf>
    <xf numFmtId="0" fontId="21" fillId="0" borderId="170" xfId="0" applyFont="1" applyFill="1" applyBorder="1" applyAlignment="1">
      <alignment horizontal="left" vertical="center" indent="1"/>
    </xf>
    <xf numFmtId="0" fontId="21" fillId="0" borderId="143" xfId="0" applyFont="1" applyFill="1" applyBorder="1" applyAlignment="1">
      <alignment horizontal="left" vertical="center" indent="1"/>
    </xf>
    <xf numFmtId="0" fontId="21" fillId="0" borderId="144" xfId="0" applyFont="1" applyFill="1" applyBorder="1" applyAlignment="1">
      <alignment horizontal="left" vertical="center" indent="1"/>
    </xf>
    <xf numFmtId="0" fontId="21" fillId="0" borderId="171" xfId="0" applyFont="1" applyFill="1" applyBorder="1" applyAlignment="1">
      <alignment horizontal="left" vertical="center" indent="1"/>
    </xf>
    <xf numFmtId="3" fontId="21" fillId="0" borderId="158" xfId="0" applyNumberFormat="1" applyFont="1" applyFill="1" applyBorder="1" applyAlignment="1">
      <alignment horizontal="right" vertical="center" indent="2"/>
    </xf>
    <xf numFmtId="0" fontId="21" fillId="0" borderId="158" xfId="0" applyFont="1" applyFill="1" applyBorder="1" applyAlignment="1">
      <alignment horizontal="right" vertical="center" indent="2"/>
    </xf>
    <xf numFmtId="0" fontId="0" fillId="0" borderId="0" xfId="0" applyBorder="1" applyAlignment="1">
      <alignment horizontal="center" vertical="center"/>
    </xf>
    <xf numFmtId="38" fontId="21" fillId="0" borderId="158" xfId="2" applyFont="1" applyFill="1" applyBorder="1" applyAlignment="1">
      <alignment horizontal="right" vertical="center" indent="2"/>
    </xf>
    <xf numFmtId="0" fontId="38" fillId="4" borderId="140" xfId="0" applyFont="1" applyFill="1" applyBorder="1" applyAlignment="1">
      <alignment horizontal="center" vertical="center" shrinkToFit="1"/>
    </xf>
    <xf numFmtId="0" fontId="38" fillId="4" borderId="141" xfId="0" applyFont="1" applyFill="1" applyBorder="1" applyAlignment="1">
      <alignment horizontal="center" vertical="center" shrinkToFit="1"/>
    </xf>
    <xf numFmtId="0" fontId="38" fillId="4" borderId="142" xfId="0" applyFont="1" applyFill="1" applyBorder="1" applyAlignment="1">
      <alignment horizontal="center" vertical="center" shrinkToFit="1"/>
    </xf>
    <xf numFmtId="0" fontId="38" fillId="4" borderId="146" xfId="0" applyFont="1" applyFill="1" applyBorder="1" applyAlignment="1">
      <alignment horizontal="center" vertical="center" shrinkToFit="1"/>
    </xf>
    <xf numFmtId="0" fontId="38" fillId="4" borderId="147" xfId="0" applyFont="1" applyFill="1" applyBorder="1" applyAlignment="1">
      <alignment horizontal="center" vertical="center" shrinkToFit="1"/>
    </xf>
    <xf numFmtId="0" fontId="38" fillId="4" borderId="148" xfId="0" applyFont="1" applyFill="1" applyBorder="1" applyAlignment="1">
      <alignment horizontal="center" vertical="center" shrinkToFit="1"/>
    </xf>
    <xf numFmtId="0" fontId="38" fillId="4" borderId="155" xfId="0" applyFont="1" applyFill="1" applyBorder="1" applyAlignment="1">
      <alignment horizontal="center" vertical="center" shrinkToFit="1"/>
    </xf>
    <xf numFmtId="0" fontId="38" fillId="4" borderId="156" xfId="0" applyFont="1" applyFill="1" applyBorder="1" applyAlignment="1">
      <alignment horizontal="center" vertical="center" shrinkToFit="1"/>
    </xf>
    <xf numFmtId="0" fontId="38" fillId="4" borderId="157" xfId="0" applyFont="1" applyFill="1" applyBorder="1" applyAlignment="1">
      <alignment horizontal="center" vertical="center" shrinkToFit="1"/>
    </xf>
    <xf numFmtId="0" fontId="38" fillId="5" borderId="140" xfId="0" applyFont="1" applyFill="1" applyBorder="1" applyAlignment="1">
      <alignment horizontal="center" vertical="center" shrinkToFit="1"/>
    </xf>
    <xf numFmtId="0" fontId="38" fillId="5" borderId="141" xfId="0" applyFont="1" applyFill="1" applyBorder="1" applyAlignment="1">
      <alignment horizontal="center" vertical="center" shrinkToFit="1"/>
    </xf>
    <xf numFmtId="0" fontId="38" fillId="5" borderId="142" xfId="0" applyFont="1" applyFill="1" applyBorder="1" applyAlignment="1">
      <alignment horizontal="center" vertical="center" shrinkToFit="1"/>
    </xf>
    <xf numFmtId="0" fontId="38" fillId="5" borderId="146" xfId="0" applyFont="1" applyFill="1" applyBorder="1" applyAlignment="1">
      <alignment horizontal="center" vertical="center" shrinkToFit="1"/>
    </xf>
    <xf numFmtId="0" fontId="38" fillId="5" borderId="147" xfId="0" applyFont="1" applyFill="1" applyBorder="1" applyAlignment="1">
      <alignment horizontal="center" vertical="center" shrinkToFit="1"/>
    </xf>
    <xf numFmtId="0" fontId="38" fillId="5" borderId="148" xfId="0" applyFont="1" applyFill="1" applyBorder="1" applyAlignment="1">
      <alignment horizontal="center" vertical="center" shrinkToFit="1"/>
    </xf>
    <xf numFmtId="0" fontId="38" fillId="5" borderId="155" xfId="0" applyFont="1" applyFill="1" applyBorder="1" applyAlignment="1">
      <alignment horizontal="center" vertical="center" shrinkToFit="1"/>
    </xf>
    <xf numFmtId="0" fontId="38" fillId="5" borderId="156" xfId="0" applyFont="1" applyFill="1" applyBorder="1" applyAlignment="1">
      <alignment horizontal="center" vertical="center" shrinkToFit="1"/>
    </xf>
    <xf numFmtId="0" fontId="38" fillId="5" borderId="157" xfId="0" applyFont="1" applyFill="1" applyBorder="1" applyAlignment="1">
      <alignment horizontal="center" vertical="center" shrinkToFit="1"/>
    </xf>
    <xf numFmtId="0" fontId="21" fillId="0" borderId="140" xfId="0" applyFont="1" applyFill="1" applyBorder="1" applyAlignment="1">
      <alignment horizontal="center" vertical="center" wrapText="1"/>
    </xf>
    <xf numFmtId="0" fontId="21" fillId="0" borderId="141" xfId="0" applyFont="1" applyFill="1" applyBorder="1" applyAlignment="1">
      <alignment horizontal="center" vertical="center" wrapText="1"/>
    </xf>
    <xf numFmtId="0" fontId="21" fillId="0" borderId="146" xfId="0" applyFont="1" applyFill="1" applyBorder="1" applyAlignment="1">
      <alignment horizontal="center" vertical="center" wrapText="1"/>
    </xf>
    <xf numFmtId="0" fontId="21" fillId="0" borderId="147" xfId="0" applyFont="1" applyFill="1" applyBorder="1" applyAlignment="1">
      <alignment horizontal="center" vertical="center" wrapText="1"/>
    </xf>
    <xf numFmtId="0" fontId="21" fillId="0" borderId="155" xfId="0" applyFont="1" applyFill="1" applyBorder="1" applyAlignment="1">
      <alignment horizontal="center" vertical="center" wrapText="1"/>
    </xf>
    <xf numFmtId="0" fontId="21" fillId="0" borderId="156" xfId="0" applyFont="1" applyFill="1" applyBorder="1" applyAlignment="1">
      <alignment horizontal="center" vertical="center" wrapText="1"/>
    </xf>
    <xf numFmtId="0" fontId="21" fillId="0" borderId="142" xfId="0" applyFont="1" applyFill="1" applyBorder="1" applyAlignment="1">
      <alignment horizontal="center" vertical="center" wrapText="1"/>
    </xf>
    <xf numFmtId="0" fontId="21" fillId="0" borderId="148" xfId="0" applyFont="1" applyFill="1" applyBorder="1" applyAlignment="1">
      <alignment horizontal="center" vertical="center" wrapText="1"/>
    </xf>
    <xf numFmtId="0" fontId="21" fillId="0" borderId="157" xfId="0" applyFont="1" applyFill="1" applyBorder="1" applyAlignment="1">
      <alignment horizontal="center" vertical="center" wrapText="1"/>
    </xf>
    <xf numFmtId="3" fontId="21" fillId="0" borderId="149" xfId="0" applyNumberFormat="1" applyFont="1" applyFill="1" applyBorder="1" applyAlignment="1">
      <alignment horizontal="right" vertical="center"/>
    </xf>
    <xf numFmtId="0" fontId="21" fillId="0" borderId="150" xfId="0" applyFont="1" applyFill="1" applyBorder="1" applyAlignment="1">
      <alignment horizontal="right" vertical="center"/>
    </xf>
    <xf numFmtId="0" fontId="21" fillId="0" borderId="143" xfId="0" applyFont="1" applyFill="1" applyBorder="1" applyAlignment="1">
      <alignment horizontal="right" vertical="center"/>
    </xf>
    <xf numFmtId="0" fontId="21" fillId="0" borderId="144" xfId="0" applyFont="1" applyFill="1" applyBorder="1" applyAlignment="1">
      <alignment horizontal="right" vertical="center"/>
    </xf>
    <xf numFmtId="3" fontId="21" fillId="0" borderId="150" xfId="0" applyNumberFormat="1" applyFont="1" applyFill="1" applyBorder="1" applyAlignment="1">
      <alignment horizontal="right" vertical="center"/>
    </xf>
    <xf numFmtId="0" fontId="21" fillId="0" borderId="185" xfId="0" applyFont="1" applyFill="1" applyBorder="1" applyAlignment="1">
      <alignment horizontal="right" vertical="center"/>
    </xf>
    <xf numFmtId="0" fontId="21" fillId="0" borderId="183" xfId="0" applyFont="1" applyFill="1" applyBorder="1" applyAlignment="1">
      <alignment horizontal="right" vertical="center"/>
    </xf>
    <xf numFmtId="0" fontId="21" fillId="0" borderId="186" xfId="0" applyFont="1" applyFill="1" applyBorder="1" applyAlignment="1">
      <alignment horizontal="right" vertical="center" indent="1"/>
    </xf>
    <xf numFmtId="0" fontId="21" fillId="0" borderId="150" xfId="0" applyFont="1" applyFill="1" applyBorder="1" applyAlignment="1">
      <alignment horizontal="right" vertical="center" indent="1"/>
    </xf>
    <xf numFmtId="0" fontId="21" fillId="0" borderId="151" xfId="0" applyFont="1" applyFill="1" applyBorder="1" applyAlignment="1">
      <alignment horizontal="right" vertical="center" indent="1"/>
    </xf>
    <xf numFmtId="0" fontId="21" fillId="0" borderId="184" xfId="0" applyFont="1" applyFill="1" applyBorder="1" applyAlignment="1">
      <alignment horizontal="right" vertical="center" indent="1"/>
    </xf>
    <xf numFmtId="0" fontId="21" fillId="0" borderId="144" xfId="0" applyFont="1" applyFill="1" applyBorder="1" applyAlignment="1">
      <alignment horizontal="right" vertical="center" indent="1"/>
    </xf>
    <xf numFmtId="0" fontId="21" fillId="0" borderId="145" xfId="0" applyFont="1" applyFill="1" applyBorder="1" applyAlignment="1">
      <alignment horizontal="right" vertical="center" indent="1"/>
    </xf>
    <xf numFmtId="0" fontId="21" fillId="0" borderId="180" xfId="0" applyFont="1" applyFill="1" applyBorder="1" applyAlignment="1">
      <alignment horizontal="right" vertical="center"/>
    </xf>
    <xf numFmtId="0" fontId="21" fillId="0" borderId="0" xfId="0" applyFont="1" applyFill="1" applyBorder="1" applyAlignment="1">
      <alignment horizontal="right" vertical="center"/>
    </xf>
    <xf numFmtId="3" fontId="21" fillId="0" borderId="0" xfId="0" applyNumberFormat="1" applyFont="1" applyFill="1" applyBorder="1" applyAlignment="1">
      <alignment horizontal="right" vertical="center"/>
    </xf>
    <xf numFmtId="0" fontId="21" fillId="0" borderId="181" xfId="0" applyFont="1" applyFill="1" applyBorder="1" applyAlignment="1">
      <alignment horizontal="right" vertical="center"/>
    </xf>
    <xf numFmtId="0" fontId="21" fillId="0" borderId="182" xfId="0" applyFont="1" applyFill="1" applyBorder="1" applyAlignment="1">
      <alignment horizontal="right" vertical="center" indent="1"/>
    </xf>
    <xf numFmtId="0" fontId="21" fillId="0" borderId="0" xfId="0" applyFont="1" applyFill="1" applyBorder="1" applyAlignment="1">
      <alignment horizontal="right" vertical="center" indent="1"/>
    </xf>
    <xf numFmtId="0" fontId="21" fillId="0" borderId="152" xfId="0" applyFont="1" applyFill="1" applyBorder="1" applyAlignment="1">
      <alignment horizontal="right" vertical="center" indent="1"/>
    </xf>
    <xf numFmtId="0" fontId="21" fillId="0" borderId="186" xfId="0" applyFont="1" applyFill="1" applyBorder="1" applyAlignment="1">
      <alignment horizontal="right" vertical="center" indent="1" shrinkToFit="1"/>
    </xf>
    <xf numFmtId="0" fontId="21" fillId="0" borderId="150" xfId="0" applyFont="1" applyFill="1" applyBorder="1" applyAlignment="1">
      <alignment horizontal="right" vertical="center" indent="1" shrinkToFit="1"/>
    </xf>
    <xf numFmtId="0" fontId="21" fillId="0" borderId="151" xfId="0" applyFont="1" applyFill="1" applyBorder="1" applyAlignment="1">
      <alignment horizontal="right" vertical="center" indent="1" shrinkToFit="1"/>
    </xf>
    <xf numFmtId="0" fontId="21" fillId="0" borderId="184" xfId="0" applyFont="1" applyFill="1" applyBorder="1" applyAlignment="1">
      <alignment horizontal="right" vertical="center" indent="1" shrinkToFit="1"/>
    </xf>
    <xf numFmtId="0" fontId="21" fillId="0" borderId="144" xfId="0" applyFont="1" applyFill="1" applyBorder="1" applyAlignment="1">
      <alignment horizontal="right" vertical="center" indent="1" shrinkToFit="1"/>
    </xf>
    <xf numFmtId="0" fontId="21" fillId="0" borderId="145" xfId="0" applyFont="1" applyFill="1" applyBorder="1" applyAlignment="1">
      <alignment horizontal="right" vertical="center" indent="1" shrinkToFit="1"/>
    </xf>
    <xf numFmtId="0" fontId="0" fillId="0" borderId="152" xfId="0" applyBorder="1" applyAlignment="1">
      <alignment horizontal="center" vertical="center"/>
    </xf>
    <xf numFmtId="3" fontId="21" fillId="0" borderId="180" xfId="0" applyNumberFormat="1" applyFont="1" applyFill="1" applyBorder="1" applyAlignment="1">
      <alignment horizontal="right" vertical="center"/>
    </xf>
    <xf numFmtId="0" fontId="21" fillId="0" borderId="137" xfId="0" applyFont="1" applyFill="1" applyBorder="1" applyAlignment="1">
      <alignment horizontal="right" vertical="center"/>
    </xf>
    <xf numFmtId="0" fontId="21" fillId="0" borderId="138" xfId="0" applyFont="1" applyFill="1" applyBorder="1" applyAlignment="1">
      <alignment horizontal="right" vertical="center"/>
    </xf>
    <xf numFmtId="0" fontId="21" fillId="0" borderId="187" xfId="0" applyFont="1" applyFill="1" applyBorder="1" applyAlignment="1">
      <alignment horizontal="right" vertical="center"/>
    </xf>
    <xf numFmtId="0" fontId="21" fillId="0" borderId="188" xfId="0" applyFont="1" applyFill="1" applyBorder="1" applyAlignment="1">
      <alignment horizontal="right" vertical="center" indent="1"/>
    </xf>
    <xf numFmtId="0" fontId="21" fillId="0" borderId="138" xfId="0" applyFont="1" applyFill="1" applyBorder="1" applyAlignment="1">
      <alignment horizontal="right" vertical="center" indent="1"/>
    </xf>
    <xf numFmtId="0" fontId="21" fillId="0" borderId="139" xfId="0" applyFont="1" applyFill="1" applyBorder="1" applyAlignment="1">
      <alignment horizontal="right" vertical="center" indent="1"/>
    </xf>
    <xf numFmtId="0" fontId="0" fillId="0" borderId="158" xfId="0" applyBorder="1" applyAlignment="1">
      <alignment horizontal="center" vertical="center"/>
    </xf>
    <xf numFmtId="38" fontId="28" fillId="6" borderId="42" xfId="2" applyFont="1" applyFill="1" applyBorder="1" applyAlignment="1">
      <alignment horizontal="right" vertical="center" wrapText="1"/>
    </xf>
    <xf numFmtId="38" fontId="28" fillId="6" borderId="43" xfId="2" applyFont="1" applyFill="1" applyBorder="1" applyAlignment="1">
      <alignment horizontal="right" vertical="center" wrapText="1"/>
    </xf>
    <xf numFmtId="0" fontId="0" fillId="0" borderId="17" xfId="0" applyBorder="1" applyAlignment="1">
      <alignment horizontal="center" vertical="center" shrinkToFit="1"/>
    </xf>
    <xf numFmtId="38" fontId="28" fillId="5" borderId="43" xfId="2" applyFont="1" applyFill="1" applyBorder="1" applyAlignment="1">
      <alignment horizontal="right" vertical="center" shrinkToFit="1"/>
    </xf>
    <xf numFmtId="0" fontId="0" fillId="0" borderId="7" xfId="0" applyBorder="1" applyAlignment="1">
      <alignment horizontal="left" vertical="center"/>
    </xf>
    <xf numFmtId="0" fontId="3" fillId="0" borderId="84"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106"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107" xfId="0" applyFont="1" applyBorder="1" applyAlignment="1">
      <alignment horizontal="center" vertical="center" wrapText="1"/>
    </xf>
    <xf numFmtId="38" fontId="28" fillId="3" borderId="42" xfId="2" applyFont="1" applyFill="1" applyBorder="1" applyAlignment="1">
      <alignment horizontal="right" vertical="center" wrapText="1"/>
    </xf>
    <xf numFmtId="38" fontId="28" fillId="3" borderId="43" xfId="2" applyFont="1" applyFill="1" applyBorder="1" applyAlignment="1">
      <alignment horizontal="right" vertical="center" wrapText="1"/>
    </xf>
    <xf numFmtId="38" fontId="28" fillId="3" borderId="44" xfId="2" applyFont="1" applyFill="1" applyBorder="1" applyAlignment="1">
      <alignment horizontal="right" vertical="center" wrapText="1"/>
    </xf>
    <xf numFmtId="38" fontId="28" fillId="3" borderId="45" xfId="2" applyFont="1" applyFill="1" applyBorder="1" applyAlignment="1">
      <alignment horizontal="right" vertical="center" wrapText="1"/>
    </xf>
    <xf numFmtId="0" fontId="0" fillId="0" borderId="72" xfId="0" applyFont="1" applyFill="1" applyBorder="1" applyAlignment="1">
      <alignment horizontal="center" vertical="center" wrapText="1"/>
    </xf>
    <xf numFmtId="0" fontId="0" fillId="0" borderId="200" xfId="0" applyFont="1" applyFill="1" applyBorder="1" applyAlignment="1">
      <alignment horizontal="center" vertical="center" wrapText="1"/>
    </xf>
    <xf numFmtId="0" fontId="0" fillId="0" borderId="204"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2" fillId="0" borderId="204" xfId="0" applyFont="1" applyFill="1" applyBorder="1" applyAlignment="1">
      <alignment horizontal="left" vertical="center" wrapText="1"/>
    </xf>
    <xf numFmtId="0" fontId="42" fillId="0" borderId="174" xfId="0" applyFont="1" applyFill="1" applyBorder="1" applyAlignment="1">
      <alignment horizontal="left" vertical="center" wrapText="1"/>
    </xf>
    <xf numFmtId="0" fontId="42" fillId="0" borderId="179" xfId="0" applyFont="1" applyFill="1" applyBorder="1" applyAlignment="1">
      <alignment horizontal="left" vertical="center" wrapText="1"/>
    </xf>
    <xf numFmtId="38" fontId="21" fillId="0" borderId="160" xfId="2" applyFont="1" applyFill="1" applyBorder="1" applyAlignment="1">
      <alignment horizontal="center" vertical="center"/>
    </xf>
    <xf numFmtId="38" fontId="21" fillId="0" borderId="191" xfId="2" applyFont="1" applyFill="1" applyBorder="1" applyAlignment="1">
      <alignment horizontal="center" vertical="center"/>
    </xf>
    <xf numFmtId="38" fontId="21" fillId="0" borderId="194" xfId="2" applyFont="1" applyFill="1" applyBorder="1" applyAlignment="1">
      <alignment horizontal="center" vertical="center"/>
    </xf>
    <xf numFmtId="38" fontId="21" fillId="0" borderId="195" xfId="2" applyFont="1" applyFill="1" applyBorder="1" applyAlignment="1">
      <alignment horizontal="center" vertical="center"/>
    </xf>
    <xf numFmtId="3" fontId="21" fillId="0" borderId="72" xfId="0" applyNumberFormat="1" applyFont="1" applyFill="1" applyBorder="1" applyAlignment="1">
      <alignment horizontal="center" vertical="center"/>
    </xf>
    <xf numFmtId="3" fontId="21" fillId="0" borderId="0" xfId="0" applyNumberFormat="1" applyFont="1" applyFill="1" applyBorder="1" applyAlignment="1">
      <alignment horizontal="center" vertical="center"/>
    </xf>
    <xf numFmtId="3" fontId="21" fillId="0" borderId="194" xfId="0" applyNumberFormat="1" applyFont="1" applyFill="1" applyBorder="1" applyAlignment="1">
      <alignment horizontal="center" vertical="center"/>
    </xf>
    <xf numFmtId="38" fontId="21" fillId="0" borderId="72" xfId="2" applyFont="1" applyFill="1" applyBorder="1" applyAlignment="1">
      <alignment horizontal="center" vertical="center"/>
    </xf>
    <xf numFmtId="38" fontId="21" fillId="0" borderId="198" xfId="2" applyFont="1" applyFill="1" applyBorder="1" applyAlignment="1">
      <alignment horizontal="center" vertical="center"/>
    </xf>
    <xf numFmtId="38" fontId="21" fillId="0" borderId="0" xfId="2" applyFont="1" applyFill="1" applyBorder="1" applyAlignment="1">
      <alignment horizontal="center" vertical="center"/>
    </xf>
    <xf numFmtId="38" fontId="21" fillId="0" borderId="201" xfId="2" applyFont="1" applyFill="1" applyBorder="1" applyAlignment="1">
      <alignment horizontal="center" vertical="center"/>
    </xf>
    <xf numFmtId="3" fontId="21" fillId="0" borderId="174" xfId="0" applyNumberFormat="1" applyFont="1" applyFill="1" applyBorder="1" applyAlignment="1">
      <alignment horizontal="center" vertical="center"/>
    </xf>
    <xf numFmtId="0" fontId="21" fillId="0" borderId="203" xfId="0" applyFont="1" applyFill="1" applyBorder="1" applyAlignment="1">
      <alignment horizontal="center" vertical="center"/>
    </xf>
    <xf numFmtId="38" fontId="28" fillId="6" borderId="16" xfId="2" applyFont="1" applyFill="1" applyBorder="1" applyAlignment="1">
      <alignment horizontal="center" vertical="center" wrapText="1"/>
    </xf>
    <xf numFmtId="38" fontId="28" fillId="6" borderId="0" xfId="2" applyFont="1" applyFill="1" applyBorder="1" applyAlignment="1">
      <alignment horizontal="center" vertical="center" wrapText="1"/>
    </xf>
    <xf numFmtId="0" fontId="21" fillId="0" borderId="160" xfId="0" applyFont="1" applyFill="1" applyBorder="1" applyAlignment="1">
      <alignment horizontal="left" vertical="center" wrapText="1"/>
    </xf>
    <xf numFmtId="0" fontId="21" fillId="0" borderId="191" xfId="0" applyFont="1" applyFill="1" applyBorder="1" applyAlignment="1">
      <alignment horizontal="left" vertical="center" wrapText="1"/>
    </xf>
    <xf numFmtId="0" fontId="21" fillId="0" borderId="201" xfId="0" applyFont="1" applyFill="1" applyBorder="1" applyAlignment="1">
      <alignment horizontal="left" vertical="center" wrapText="1"/>
    </xf>
    <xf numFmtId="0" fontId="21" fillId="0" borderId="194" xfId="0" applyFont="1" applyFill="1" applyBorder="1" applyAlignment="1">
      <alignment horizontal="left" vertical="center" wrapText="1"/>
    </xf>
    <xf numFmtId="0" fontId="21" fillId="0" borderId="195" xfId="0" applyFont="1" applyFill="1" applyBorder="1" applyAlignment="1">
      <alignment horizontal="left" vertical="center" wrapText="1"/>
    </xf>
    <xf numFmtId="0" fontId="21" fillId="0" borderId="192" xfId="0" applyFont="1" applyFill="1" applyBorder="1" applyAlignment="1">
      <alignment vertical="center"/>
    </xf>
    <xf numFmtId="0" fontId="21" fillId="0" borderId="160" xfId="0" applyFont="1" applyFill="1" applyBorder="1" applyAlignment="1">
      <alignment vertical="center"/>
    </xf>
    <xf numFmtId="0" fontId="21" fillId="0" borderId="162" xfId="0" applyFont="1" applyFill="1" applyBorder="1" applyAlignment="1">
      <alignment vertical="center"/>
    </xf>
    <xf numFmtId="0" fontId="21" fillId="0" borderId="196" xfId="0" applyFont="1" applyFill="1" applyBorder="1" applyAlignment="1">
      <alignment vertical="center"/>
    </xf>
    <xf numFmtId="0" fontId="21" fillId="0" borderId="194" xfId="0" applyFont="1" applyFill="1" applyBorder="1" applyAlignment="1">
      <alignment vertical="center"/>
    </xf>
    <xf numFmtId="0" fontId="21" fillId="0" borderId="197" xfId="0" applyFont="1" applyFill="1" applyBorder="1" applyAlignment="1">
      <alignment vertical="center"/>
    </xf>
    <xf numFmtId="0" fontId="21" fillId="0" borderId="199" xfId="0" applyFont="1" applyFill="1" applyBorder="1" applyAlignment="1">
      <alignment vertical="center"/>
    </xf>
    <xf numFmtId="0" fontId="21" fillId="0" borderId="72" xfId="0" applyFont="1" applyFill="1" applyBorder="1" applyAlignment="1">
      <alignment vertical="center"/>
    </xf>
    <xf numFmtId="0" fontId="21" fillId="0" borderId="200" xfId="0" applyFont="1" applyFill="1" applyBorder="1" applyAlignment="1">
      <alignment vertical="center"/>
    </xf>
    <xf numFmtId="0" fontId="21" fillId="0" borderId="203" xfId="0" applyFont="1" applyFill="1" applyBorder="1" applyAlignment="1">
      <alignment vertical="center"/>
    </xf>
    <xf numFmtId="0" fontId="21" fillId="0" borderId="0" xfId="0" applyFont="1" applyFill="1" applyBorder="1" applyAlignment="1">
      <alignment vertical="center"/>
    </xf>
    <xf numFmtId="0" fontId="21" fillId="0" borderId="204" xfId="0" applyFont="1" applyFill="1" applyBorder="1" applyAlignment="1">
      <alignment vertical="center"/>
    </xf>
    <xf numFmtId="0" fontId="21" fillId="0" borderId="199" xfId="0" applyFont="1" applyFill="1" applyBorder="1" applyAlignment="1">
      <alignment vertical="top"/>
    </xf>
    <xf numFmtId="0" fontId="21" fillId="0" borderId="72" xfId="0" applyFont="1" applyFill="1" applyBorder="1" applyAlignment="1">
      <alignment vertical="top"/>
    </xf>
    <xf numFmtId="0" fontId="21" fillId="0" borderId="200" xfId="0" applyFont="1" applyFill="1" applyBorder="1" applyAlignment="1">
      <alignment vertical="top"/>
    </xf>
    <xf numFmtId="0" fontId="21" fillId="0" borderId="196" xfId="0" applyFont="1" applyFill="1" applyBorder="1" applyAlignment="1">
      <alignment vertical="top"/>
    </xf>
    <xf numFmtId="0" fontId="21" fillId="0" borderId="194" xfId="0" applyFont="1" applyFill="1" applyBorder="1" applyAlignment="1">
      <alignment vertical="top"/>
    </xf>
    <xf numFmtId="0" fontId="21" fillId="0" borderId="197" xfId="0" applyFont="1" applyFill="1" applyBorder="1" applyAlignment="1">
      <alignment vertical="top"/>
    </xf>
    <xf numFmtId="0" fontId="21" fillId="0" borderId="192" xfId="0" applyFont="1" applyFill="1" applyBorder="1" applyAlignment="1">
      <alignment horizontal="center" vertical="center"/>
    </xf>
    <xf numFmtId="3" fontId="21" fillId="0" borderId="160" xfId="0" applyNumberFormat="1" applyFont="1" applyFill="1" applyBorder="1" applyAlignment="1">
      <alignment horizontal="center" vertical="center"/>
    </xf>
    <xf numFmtId="38" fontId="21" fillId="0" borderId="174" xfId="2" applyFont="1" applyFill="1" applyBorder="1" applyAlignment="1">
      <alignment horizontal="center" vertical="center"/>
    </xf>
    <xf numFmtId="38" fontId="21" fillId="0" borderId="205" xfId="2" applyFont="1" applyFill="1" applyBorder="1" applyAlignment="1">
      <alignment horizontal="center" vertical="center"/>
    </xf>
    <xf numFmtId="0" fontId="21" fillId="0" borderId="72" xfId="0" applyFont="1" applyFill="1" applyBorder="1" applyAlignment="1">
      <alignment horizontal="left" vertical="center"/>
    </xf>
    <xf numFmtId="0" fontId="21" fillId="0" borderId="198" xfId="0" applyFont="1" applyFill="1" applyBorder="1" applyAlignment="1">
      <alignment horizontal="left" vertical="center"/>
    </xf>
    <xf numFmtId="0" fontId="21" fillId="0" borderId="194" xfId="0" applyFont="1" applyFill="1" applyBorder="1" applyAlignment="1">
      <alignment horizontal="left" vertical="center"/>
    </xf>
    <xf numFmtId="0" fontId="21" fillId="0" borderId="195" xfId="0" applyFont="1" applyFill="1" applyBorder="1" applyAlignment="1">
      <alignment horizontal="left" vertical="center"/>
    </xf>
    <xf numFmtId="0" fontId="21" fillId="0" borderId="199" xfId="0" applyFont="1" applyFill="1" applyBorder="1">
      <alignment vertical="center"/>
    </xf>
    <xf numFmtId="0" fontId="21" fillId="0" borderId="72" xfId="0" applyFont="1" applyFill="1" applyBorder="1">
      <alignment vertical="center"/>
    </xf>
    <xf numFmtId="0" fontId="21" fillId="0" borderId="198" xfId="0" applyFont="1" applyFill="1" applyBorder="1">
      <alignment vertical="center"/>
    </xf>
    <xf numFmtId="0" fontId="21" fillId="0" borderId="196" xfId="0" applyFont="1" applyFill="1" applyBorder="1">
      <alignment vertical="center"/>
    </xf>
    <xf numFmtId="0" fontId="21" fillId="0" borderId="194" xfId="0" applyFont="1" applyFill="1" applyBorder="1">
      <alignment vertical="center"/>
    </xf>
    <xf numFmtId="0" fontId="21" fillId="0" borderId="195" xfId="0" applyFont="1" applyFill="1" applyBorder="1">
      <alignment vertical="center"/>
    </xf>
    <xf numFmtId="0" fontId="21" fillId="0" borderId="200" xfId="0" applyFont="1" applyFill="1" applyBorder="1">
      <alignment vertical="center"/>
    </xf>
    <xf numFmtId="0" fontId="21" fillId="0" borderId="197" xfId="0" applyFont="1" applyFill="1" applyBorder="1">
      <alignment vertical="center"/>
    </xf>
    <xf numFmtId="0" fontId="21" fillId="0" borderId="159" xfId="0" applyFont="1" applyFill="1" applyBorder="1" applyAlignment="1">
      <alignment vertical="center"/>
    </xf>
    <xf numFmtId="0" fontId="21" fillId="0" borderId="191" xfId="0" applyFont="1" applyFill="1" applyBorder="1" applyAlignment="1">
      <alignment vertical="center"/>
    </xf>
    <xf numFmtId="0" fontId="21" fillId="0" borderId="193" xfId="0" applyFont="1" applyFill="1" applyBorder="1" applyAlignment="1">
      <alignment vertical="center"/>
    </xf>
    <xf numFmtId="0" fontId="21" fillId="0" borderId="195" xfId="0" applyFont="1" applyFill="1" applyBorder="1" applyAlignment="1">
      <alignment vertical="center"/>
    </xf>
    <xf numFmtId="0" fontId="21" fillId="0" borderId="72" xfId="0" applyFont="1" applyFill="1" applyBorder="1" applyAlignment="1">
      <alignment horizontal="left" vertical="center" wrapText="1"/>
    </xf>
    <xf numFmtId="0" fontId="21" fillId="0" borderId="198" xfId="0" applyFont="1" applyFill="1" applyBorder="1" applyAlignment="1">
      <alignment horizontal="left" vertical="center" wrapText="1"/>
    </xf>
    <xf numFmtId="0" fontId="21" fillId="0" borderId="174" xfId="0" applyFont="1" applyFill="1" applyBorder="1" applyAlignment="1">
      <alignment horizontal="left" vertical="center" wrapText="1"/>
    </xf>
    <xf numFmtId="0" fontId="21" fillId="0" borderId="205" xfId="0" applyFont="1" applyFill="1" applyBorder="1" applyAlignment="1">
      <alignment horizontal="left" vertical="center" wrapText="1"/>
    </xf>
    <xf numFmtId="0" fontId="21" fillId="0" borderId="206" xfId="0" applyFont="1" applyFill="1" applyBorder="1" applyAlignment="1">
      <alignment vertical="center"/>
    </xf>
    <xf numFmtId="0" fontId="21" fillId="0" borderId="174" xfId="0" applyFont="1" applyFill="1" applyBorder="1" applyAlignment="1">
      <alignment vertical="center"/>
    </xf>
    <xf numFmtId="0" fontId="21" fillId="0" borderId="179" xfId="0" applyFont="1" applyFill="1" applyBorder="1" applyAlignment="1">
      <alignment vertical="center"/>
    </xf>
    <xf numFmtId="38" fontId="28" fillId="6" borderId="159" xfId="2" applyFont="1" applyFill="1" applyBorder="1" applyAlignment="1">
      <alignment horizontal="center" vertical="center" wrapText="1"/>
    </xf>
    <xf numFmtId="38" fontId="28" fillId="6" borderId="160" xfId="2" applyFont="1" applyFill="1" applyBorder="1" applyAlignment="1">
      <alignment horizontal="center" vertical="center" wrapText="1"/>
    </xf>
    <xf numFmtId="38" fontId="28" fillId="6" borderId="162" xfId="2" applyFont="1" applyFill="1" applyBorder="1" applyAlignment="1">
      <alignment horizontal="center" vertical="center" wrapText="1"/>
    </xf>
    <xf numFmtId="38" fontId="28" fillId="6" borderId="189" xfId="2" applyFont="1" applyFill="1" applyBorder="1" applyAlignment="1">
      <alignment horizontal="center" vertical="center" wrapText="1"/>
    </xf>
    <xf numFmtId="38" fontId="28" fillId="6" borderId="204" xfId="2" applyFont="1" applyFill="1" applyBorder="1" applyAlignment="1">
      <alignment horizontal="center" vertical="center" wrapText="1"/>
    </xf>
    <xf numFmtId="38" fontId="28" fillId="6" borderId="173" xfId="2" applyFont="1" applyFill="1" applyBorder="1" applyAlignment="1">
      <alignment horizontal="center" vertical="center" wrapText="1"/>
    </xf>
    <xf numFmtId="38" fontId="28" fillId="6" borderId="174" xfId="2" applyFont="1" applyFill="1" applyBorder="1" applyAlignment="1">
      <alignment horizontal="center" vertical="center" wrapText="1"/>
    </xf>
    <xf numFmtId="38" fontId="28" fillId="6" borderId="179" xfId="2"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vertical="center" shrinkToFit="1"/>
    </xf>
    <xf numFmtId="0" fontId="21" fillId="0" borderId="200" xfId="0" applyFont="1" applyFill="1" applyBorder="1" applyAlignment="1">
      <alignment horizontal="left" vertical="center"/>
    </xf>
    <xf numFmtId="0" fontId="21" fillId="0" borderId="0" xfId="0" applyFont="1" applyFill="1" applyBorder="1" applyAlignment="1">
      <alignment horizontal="left" vertical="center"/>
    </xf>
    <xf numFmtId="0" fontId="21" fillId="0" borderId="204" xfId="0" applyFont="1" applyFill="1" applyBorder="1" applyAlignment="1">
      <alignment horizontal="left" vertical="center"/>
    </xf>
    <xf numFmtId="0" fontId="21" fillId="0" borderId="174" xfId="0" applyFont="1" applyFill="1" applyBorder="1" applyAlignment="1">
      <alignment horizontal="left" vertical="center"/>
    </xf>
    <xf numFmtId="0" fontId="21" fillId="0" borderId="179" xfId="0" applyFont="1" applyFill="1" applyBorder="1" applyAlignment="1">
      <alignment horizontal="left" vertical="center"/>
    </xf>
    <xf numFmtId="0" fontId="3" fillId="0" borderId="207" xfId="0" applyFont="1" applyBorder="1" applyAlignment="1">
      <alignment horizontal="center" vertical="center" shrinkToFit="1"/>
    </xf>
    <xf numFmtId="0" fontId="3" fillId="0" borderId="208" xfId="0" applyFont="1" applyBorder="1" applyAlignment="1">
      <alignment horizontal="center" vertical="center" shrinkToFit="1"/>
    </xf>
    <xf numFmtId="0" fontId="3" fillId="0" borderId="209" xfId="0" applyFont="1" applyBorder="1" applyAlignment="1">
      <alignment horizontal="center" vertical="center" shrinkToFit="1"/>
    </xf>
    <xf numFmtId="38" fontId="28" fillId="3" borderId="210" xfId="2" applyFont="1" applyFill="1" applyBorder="1" applyAlignment="1">
      <alignment horizontal="right" vertical="center" shrinkToFit="1"/>
    </xf>
    <xf numFmtId="38" fontId="28" fillId="3" borderId="16" xfId="2" applyFont="1" applyFill="1" applyBorder="1" applyAlignment="1">
      <alignment horizontal="right" vertical="center" shrinkToFit="1"/>
    </xf>
    <xf numFmtId="38" fontId="28" fillId="3" borderId="189" xfId="2" applyFont="1" applyFill="1" applyBorder="1" applyAlignment="1">
      <alignment horizontal="right" vertical="center" shrinkToFit="1"/>
    </xf>
    <xf numFmtId="38" fontId="28" fillId="3" borderId="0" xfId="2" applyFont="1" applyFill="1" applyBorder="1" applyAlignment="1">
      <alignment horizontal="right" vertical="center" shrinkToFit="1"/>
    </xf>
    <xf numFmtId="38" fontId="28" fillId="3" borderId="212" xfId="2" applyFont="1" applyFill="1" applyBorder="1" applyAlignment="1">
      <alignment horizontal="right" vertical="center" shrinkToFit="1"/>
    </xf>
    <xf numFmtId="38" fontId="28" fillId="3" borderId="17" xfId="2" applyFont="1" applyFill="1" applyBorder="1" applyAlignment="1">
      <alignment horizontal="right" vertical="center" shrinkToFit="1"/>
    </xf>
    <xf numFmtId="0" fontId="3" fillId="0" borderId="16" xfId="0" applyFont="1" applyBorder="1" applyAlignment="1">
      <alignment horizontal="center" vertical="top"/>
    </xf>
    <xf numFmtId="0" fontId="3" fillId="0" borderId="211" xfId="0" applyFont="1" applyBorder="1" applyAlignment="1">
      <alignment horizontal="center" vertical="top"/>
    </xf>
    <xf numFmtId="0" fontId="3" fillId="0" borderId="0" xfId="0" applyFont="1" applyBorder="1" applyAlignment="1">
      <alignment horizontal="center" vertical="top"/>
    </xf>
    <xf numFmtId="0" fontId="3" fillId="0" borderId="204" xfId="0" applyFont="1" applyBorder="1" applyAlignment="1">
      <alignment horizontal="center" vertical="top"/>
    </xf>
    <xf numFmtId="0" fontId="3" fillId="0" borderId="17" xfId="0" applyFont="1" applyBorder="1" applyAlignment="1">
      <alignment horizontal="center" vertical="top"/>
    </xf>
    <xf numFmtId="0" fontId="3" fillId="0" borderId="213" xfId="0" applyFont="1" applyBorder="1" applyAlignment="1">
      <alignment horizontal="center" vertical="top"/>
    </xf>
    <xf numFmtId="0" fontId="7" fillId="0" borderId="214" xfId="0" applyFont="1" applyBorder="1" applyAlignment="1">
      <alignment horizontal="center" vertical="center"/>
    </xf>
    <xf numFmtId="0" fontId="7" fillId="0" borderId="215" xfId="0" applyFont="1" applyBorder="1" applyAlignment="1">
      <alignment horizontal="center" vertical="center"/>
    </xf>
    <xf numFmtId="38" fontId="28" fillId="3" borderId="173" xfId="2" applyFont="1" applyFill="1" applyBorder="1" applyAlignment="1">
      <alignment horizontal="right" vertical="center" shrinkToFit="1"/>
    </xf>
    <xf numFmtId="38" fontId="28" fillId="3" borderId="174" xfId="2" applyFont="1" applyFill="1" applyBorder="1" applyAlignment="1">
      <alignment horizontal="right" vertical="center" shrinkToFit="1"/>
    </xf>
    <xf numFmtId="0" fontId="3" fillId="0" borderId="174" xfId="0" applyFont="1" applyBorder="1" applyAlignment="1">
      <alignment horizontal="center" vertical="top"/>
    </xf>
    <xf numFmtId="0" fontId="3" fillId="0" borderId="179" xfId="0" applyFont="1" applyBorder="1" applyAlignment="1">
      <alignment horizontal="center" vertical="top"/>
    </xf>
    <xf numFmtId="38" fontId="28" fillId="2" borderId="210" xfId="2" applyFont="1" applyFill="1" applyBorder="1" applyAlignment="1">
      <alignment horizontal="right" vertical="center" shrinkToFit="1"/>
    </xf>
    <xf numFmtId="38" fontId="28" fillId="2" borderId="189" xfId="2" applyFont="1" applyFill="1" applyBorder="1" applyAlignment="1">
      <alignment horizontal="right" vertical="center" shrinkToFit="1"/>
    </xf>
    <xf numFmtId="38" fontId="28" fillId="2" borderId="212" xfId="2" applyFont="1" applyFill="1" applyBorder="1" applyAlignment="1">
      <alignment horizontal="right" vertical="center" shrinkToFit="1"/>
    </xf>
    <xf numFmtId="38" fontId="28" fillId="2" borderId="173" xfId="2" applyFont="1" applyFill="1" applyBorder="1" applyAlignment="1">
      <alignment horizontal="right" vertical="center" shrinkToFit="1"/>
    </xf>
    <xf numFmtId="38" fontId="28" fillId="2" borderId="174" xfId="2" applyFont="1" applyFill="1" applyBorder="1" applyAlignment="1">
      <alignment horizontal="right" vertical="center" shrinkToFit="1"/>
    </xf>
    <xf numFmtId="0" fontId="21" fillId="0" borderId="159" xfId="0" applyFont="1" applyFill="1" applyBorder="1">
      <alignment vertical="center"/>
    </xf>
    <xf numFmtId="0" fontId="21" fillId="0" borderId="160" xfId="0" applyFont="1" applyFill="1" applyBorder="1">
      <alignment vertical="center"/>
    </xf>
    <xf numFmtId="0" fontId="21" fillId="0" borderId="191" xfId="0" applyFont="1" applyFill="1" applyBorder="1">
      <alignment vertical="center"/>
    </xf>
    <xf numFmtId="0" fontId="21" fillId="0" borderId="193" xfId="0" applyFont="1" applyFill="1" applyBorder="1">
      <alignment vertical="center"/>
    </xf>
    <xf numFmtId="0" fontId="16" fillId="2" borderId="10" xfId="0" applyFont="1" applyFill="1" applyBorder="1" applyAlignment="1" applyProtection="1">
      <alignment vertical="center"/>
      <protection locked="0"/>
    </xf>
    <xf numFmtId="0" fontId="26" fillId="2" borderId="10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73" xfId="0" applyFont="1" applyFill="1" applyBorder="1" applyAlignment="1" applyProtection="1">
      <alignment vertical="center"/>
      <protection locked="0"/>
    </xf>
    <xf numFmtId="0" fontId="26" fillId="2" borderId="17" xfId="0" applyFont="1" applyFill="1" applyBorder="1" applyAlignment="1" applyProtection="1">
      <alignment vertical="center"/>
      <protection locked="0"/>
    </xf>
    <xf numFmtId="0" fontId="26" fillId="2" borderId="68" xfId="0" applyFont="1" applyFill="1" applyBorder="1" applyAlignment="1" applyProtection="1">
      <alignment vertical="center"/>
      <protection locked="0"/>
    </xf>
    <xf numFmtId="0" fontId="16" fillId="2" borderId="16" xfId="0" applyFont="1" applyFill="1" applyBorder="1" applyAlignment="1" applyProtection="1">
      <alignment vertical="center"/>
      <protection locked="0"/>
    </xf>
    <xf numFmtId="0" fontId="26" fillId="2" borderId="108" xfId="0" applyFont="1" applyFill="1" applyBorder="1" applyAlignment="1" applyProtection="1">
      <alignment vertical="center"/>
      <protection locked="0"/>
    </xf>
    <xf numFmtId="0" fontId="9" fillId="2" borderId="16" xfId="0" applyFont="1" applyFill="1" applyBorder="1" applyAlignment="1" applyProtection="1">
      <alignment horizontal="center" vertical="center"/>
      <protection locked="0"/>
    </xf>
    <xf numFmtId="0" fontId="25" fillId="2" borderId="34" xfId="0" applyFont="1" applyFill="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39" xfId="0" applyFont="1" applyFill="1" applyBorder="1" applyAlignment="1" applyProtection="1">
      <alignment horizontal="center" vertical="center"/>
      <protection locked="0"/>
    </xf>
    <xf numFmtId="0" fontId="27" fillId="2" borderId="16" xfId="0" applyFont="1" applyFill="1" applyBorder="1" applyAlignment="1" applyProtection="1">
      <alignment horizontal="center" vertical="center"/>
      <protection locked="0"/>
    </xf>
    <xf numFmtId="0" fontId="27" fillId="2" borderId="34" xfId="0"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protection locked="0"/>
    </xf>
    <xf numFmtId="0" fontId="27" fillId="2" borderId="31"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protection locked="0"/>
    </xf>
    <xf numFmtId="0" fontId="27" fillId="2" borderId="39"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5" fillId="0" borderId="0" xfId="0" applyFont="1" applyAlignment="1" applyProtection="1">
      <alignment horizontal="left" vertical="top" wrapText="1" shrinkToFit="1"/>
      <protection locked="0"/>
    </xf>
    <xf numFmtId="0" fontId="3" fillId="0" borderId="0" xfId="0" applyFont="1" applyAlignment="1" applyProtection="1">
      <alignment vertical="center" shrinkToFit="1"/>
      <protection locked="0"/>
    </xf>
    <xf numFmtId="0" fontId="35" fillId="0" borderId="0" xfId="0" applyFont="1" applyAlignment="1" applyProtection="1">
      <alignment horizontal="center" vertical="top" shrinkToFit="1"/>
      <protection locked="0"/>
    </xf>
    <xf numFmtId="0" fontId="35" fillId="0" borderId="0" xfId="0" applyFont="1" applyAlignment="1" applyProtection="1">
      <alignment vertical="top" shrinkToFit="1"/>
      <protection locked="0"/>
    </xf>
    <xf numFmtId="0" fontId="4" fillId="0" borderId="0" xfId="0" applyFont="1" applyProtection="1">
      <alignment vertical="center"/>
      <protection locked="0"/>
    </xf>
    <xf numFmtId="0" fontId="14" fillId="0" borderId="0" xfId="0" applyFont="1" applyBorder="1" applyAlignment="1" applyProtection="1">
      <alignment horizontal="center" vertical="center"/>
      <protection locked="0"/>
    </xf>
    <xf numFmtId="0" fontId="17" fillId="0" borderId="0" xfId="0" applyFont="1" applyAlignment="1" applyProtection="1">
      <alignment vertical="center" shrinkToFit="1"/>
      <protection locked="0"/>
    </xf>
    <xf numFmtId="0" fontId="14" fillId="0" borderId="0" xfId="0" applyFont="1" applyBorder="1" applyAlignment="1" applyProtection="1">
      <alignment horizontal="distributed" vertical="center" indent="1"/>
      <protection locked="0"/>
    </xf>
    <xf numFmtId="0" fontId="4" fillId="0" borderId="0" xfId="0" applyFont="1" applyAlignment="1" applyProtection="1">
      <alignment horizontal="center" vertical="center" shrinkToFit="1"/>
      <protection locked="0"/>
    </xf>
    <xf numFmtId="0" fontId="3"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top" textRotation="255"/>
      <protection locked="0"/>
    </xf>
    <xf numFmtId="0" fontId="6" fillId="0" borderId="8" xfId="0" applyFont="1" applyBorder="1" applyProtection="1">
      <alignment vertical="center"/>
      <protection locked="0"/>
    </xf>
    <xf numFmtId="0" fontId="6" fillId="0" borderId="10" xfId="0" applyFont="1" applyBorder="1" applyProtection="1">
      <alignment vertical="center"/>
      <protection locked="0"/>
    </xf>
    <xf numFmtId="0" fontId="6" fillId="0" borderId="48" xfId="0" applyFont="1" applyBorder="1" applyAlignment="1" applyProtection="1">
      <alignment horizontal="distributed" vertical="center"/>
      <protection locked="0"/>
    </xf>
    <xf numFmtId="0" fontId="12" fillId="0" borderId="59" xfId="0" applyFont="1" applyBorder="1" applyAlignment="1" applyProtection="1">
      <alignment horizontal="distributed" vertical="center"/>
      <protection locked="0"/>
    </xf>
    <xf numFmtId="0" fontId="12" fillId="0" borderId="74" xfId="0" applyFont="1" applyBorder="1" applyAlignment="1" applyProtection="1">
      <alignment horizontal="distributed" vertical="center"/>
      <protection locked="0"/>
    </xf>
    <xf numFmtId="0" fontId="9" fillId="0" borderId="132"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12" fillId="0" borderId="49" xfId="0" applyFont="1" applyBorder="1" applyAlignment="1" applyProtection="1">
      <alignment horizontal="distributed" vertical="center"/>
      <protection locked="0"/>
    </xf>
    <xf numFmtId="0" fontId="12" fillId="0" borderId="60" xfId="0" applyFont="1" applyBorder="1" applyAlignment="1" applyProtection="1">
      <alignment horizontal="distributed" vertical="center"/>
      <protection locked="0"/>
    </xf>
    <xf numFmtId="0" fontId="12" fillId="0" borderId="75" xfId="0" applyFont="1" applyBorder="1" applyAlignment="1" applyProtection="1">
      <alignment horizontal="distributed" vertical="center"/>
      <protection locked="0"/>
    </xf>
    <xf numFmtId="0" fontId="9" fillId="0" borderId="133" xfId="0" applyFont="1" applyFill="1" applyBorder="1" applyAlignment="1" applyProtection="1">
      <alignment horizontal="center" vertical="center"/>
      <protection locked="0"/>
    </xf>
    <xf numFmtId="0" fontId="12" fillId="0" borderId="50" xfId="0" applyFont="1" applyBorder="1" applyAlignment="1" applyProtection="1">
      <alignment horizontal="distributed" vertical="center"/>
      <protection locked="0"/>
    </xf>
    <xf numFmtId="0" fontId="12" fillId="0" borderId="29" xfId="0" applyFont="1" applyBorder="1" applyAlignment="1" applyProtection="1">
      <alignment horizontal="distributed" vertical="center"/>
      <protection locked="0"/>
    </xf>
    <xf numFmtId="0" fontId="12" fillId="0" borderId="76" xfId="0" applyFont="1" applyBorder="1" applyAlignment="1" applyProtection="1">
      <alignment horizontal="distributed" vertical="center"/>
      <protection locked="0"/>
    </xf>
    <xf numFmtId="0" fontId="9" fillId="0" borderId="134" xfId="0" applyFont="1" applyFill="1" applyBorder="1" applyAlignment="1" applyProtection="1">
      <alignment horizontal="center" vertical="center"/>
      <protection locked="0"/>
    </xf>
    <xf numFmtId="0" fontId="6" fillId="0" borderId="2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3" fillId="0" borderId="0" xfId="0" applyFont="1" applyBorder="1" applyAlignment="1" applyProtection="1">
      <alignment vertical="center" shrinkToFit="1"/>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6" fillId="0" borderId="51" xfId="0" applyFont="1" applyBorder="1" applyAlignment="1" applyProtection="1">
      <alignment horizontal="distributed" vertical="center" wrapText="1"/>
      <protection locked="0"/>
    </xf>
    <xf numFmtId="0" fontId="6" fillId="0" borderId="61" xfId="0" applyFont="1" applyBorder="1" applyAlignment="1" applyProtection="1">
      <alignment horizontal="distributed" vertical="center"/>
      <protection locked="0"/>
    </xf>
    <xf numFmtId="0" fontId="6" fillId="0" borderId="77" xfId="0" applyFont="1" applyBorder="1" applyAlignment="1" applyProtection="1">
      <alignment horizontal="distributed" vertical="center"/>
      <protection locked="0"/>
    </xf>
    <xf numFmtId="0" fontId="4" fillId="0" borderId="22" xfId="0" applyFont="1" applyFill="1" applyBorder="1" applyAlignment="1" applyProtection="1">
      <alignment horizontal="center" vertical="center"/>
      <protection locked="0"/>
    </xf>
    <xf numFmtId="0" fontId="6" fillId="0" borderId="52" xfId="0" applyFont="1" applyBorder="1" applyAlignment="1" applyProtection="1">
      <alignment horizontal="distributed" vertical="center"/>
      <protection locked="0"/>
    </xf>
    <xf numFmtId="0" fontId="6" fillId="0" borderId="62" xfId="0" applyFont="1" applyBorder="1" applyAlignment="1" applyProtection="1">
      <alignment horizontal="distributed" vertical="center"/>
      <protection locked="0"/>
    </xf>
    <xf numFmtId="0" fontId="6" fillId="0" borderId="78" xfId="0" applyFont="1" applyBorder="1" applyAlignment="1" applyProtection="1">
      <alignment horizontal="distributed" vertical="center"/>
      <protection locked="0"/>
    </xf>
    <xf numFmtId="0" fontId="4" fillId="0" borderId="20" xfId="0" applyFont="1" applyFill="1" applyBorder="1" applyAlignment="1" applyProtection="1">
      <alignment horizontal="center" vertical="center"/>
      <protection locked="0"/>
    </xf>
    <xf numFmtId="0" fontId="4" fillId="0" borderId="2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6" fillId="0" borderId="53" xfId="0" applyFont="1" applyBorder="1" applyAlignment="1" applyProtection="1">
      <alignment horizontal="distributed" vertical="center"/>
      <protection locked="0"/>
    </xf>
    <xf numFmtId="0" fontId="6" fillId="0" borderId="63" xfId="0" applyFont="1" applyBorder="1" applyAlignment="1" applyProtection="1">
      <alignment horizontal="distributed" vertical="center"/>
      <protection locked="0"/>
    </xf>
    <xf numFmtId="0" fontId="6" fillId="0" borderId="79" xfId="0" applyFont="1" applyBorder="1" applyAlignment="1" applyProtection="1">
      <alignment horizontal="distributed" vertical="center"/>
      <protection locked="0"/>
    </xf>
    <xf numFmtId="0" fontId="4" fillId="0" borderId="21"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54" xfId="0" applyFont="1" applyBorder="1" applyAlignment="1" applyProtection="1">
      <alignment horizontal="distributed" vertical="center"/>
      <protection locked="0"/>
    </xf>
    <xf numFmtId="0" fontId="6" fillId="0" borderId="64" xfId="0" applyFont="1" applyBorder="1" applyAlignment="1" applyProtection="1">
      <alignment horizontal="distributed" vertical="center"/>
      <protection locked="0"/>
    </xf>
    <xf numFmtId="0" fontId="6" fillId="0" borderId="80" xfId="0" applyFont="1" applyBorder="1" applyAlignment="1" applyProtection="1">
      <alignment horizontal="distributed" vertical="center"/>
      <protection locked="0"/>
    </xf>
    <xf numFmtId="0" fontId="6" fillId="0" borderId="16"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9" xfId="0" applyFont="1" applyBorder="1" applyProtection="1">
      <alignment vertical="center"/>
      <protection locked="0"/>
    </xf>
    <xf numFmtId="0" fontId="6" fillId="0" borderId="102" xfId="0" applyFont="1" applyBorder="1" applyProtection="1">
      <alignment vertical="center"/>
      <protection locked="0"/>
    </xf>
    <xf numFmtId="0" fontId="6" fillId="0" borderId="55" xfId="0" applyFont="1" applyBorder="1" applyAlignment="1" applyProtection="1">
      <alignment horizontal="distributed" vertical="center"/>
      <protection locked="0"/>
    </xf>
    <xf numFmtId="0" fontId="6" fillId="0" borderId="65" xfId="0" applyFont="1" applyBorder="1" applyAlignment="1" applyProtection="1">
      <alignment horizontal="distributed" vertical="center"/>
      <protection locked="0"/>
    </xf>
    <xf numFmtId="0" fontId="6" fillId="0" borderId="81" xfId="0" applyFont="1" applyBorder="1" applyAlignment="1" applyProtection="1">
      <alignment horizontal="distributed" vertical="center"/>
      <protection locked="0"/>
    </xf>
    <xf numFmtId="0" fontId="6" fillId="0" borderId="17"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73"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10" fillId="0" borderId="5" xfId="0" applyFont="1" applyBorder="1" applyAlignment="1" applyProtection="1">
      <alignment horizontal="center" vertical="top" wrapText="1"/>
      <protection locked="0"/>
    </xf>
    <xf numFmtId="0" fontId="10" fillId="0" borderId="0" xfId="0" applyFont="1" applyBorder="1" applyAlignment="1" applyProtection="1">
      <alignment horizontal="center" vertical="top" wrapText="1"/>
      <protection locked="0"/>
    </xf>
    <xf numFmtId="0" fontId="10" fillId="0" borderId="31" xfId="0" applyFont="1" applyBorder="1" applyAlignment="1" applyProtection="1">
      <alignment horizontal="center" vertical="top" wrapText="1"/>
      <protection locked="0"/>
    </xf>
    <xf numFmtId="0" fontId="6" fillId="0" borderId="56" xfId="0" applyFont="1" applyBorder="1" applyAlignment="1" applyProtection="1">
      <alignment horizontal="distributed" vertical="center"/>
      <protection locked="0"/>
    </xf>
    <xf numFmtId="0" fontId="6" fillId="0" borderId="66" xfId="0" applyFont="1" applyBorder="1" applyAlignment="1" applyProtection="1">
      <alignment horizontal="distributed" vertical="center"/>
      <protection locked="0"/>
    </xf>
    <xf numFmtId="0" fontId="6" fillId="0" borderId="82" xfId="0" applyFont="1" applyBorder="1" applyAlignment="1" applyProtection="1">
      <alignment horizontal="distributed" vertical="center"/>
      <protection locked="0"/>
    </xf>
    <xf numFmtId="0" fontId="16" fillId="0" borderId="20"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0" borderId="16" xfId="0" applyFont="1" applyBorder="1" applyAlignment="1" applyProtection="1">
      <alignment vertical="center"/>
      <protection locked="0"/>
    </xf>
    <xf numFmtId="0" fontId="6" fillId="0" borderId="16" xfId="0" applyFont="1" applyBorder="1" applyProtection="1">
      <alignment vertical="center"/>
      <protection locked="0"/>
    </xf>
    <xf numFmtId="0" fontId="6" fillId="0" borderId="108" xfId="0" applyFont="1" applyBorder="1" applyProtection="1">
      <alignment vertical="center"/>
      <protection locked="0"/>
    </xf>
    <xf numFmtId="0" fontId="4" fillId="2" borderId="31" xfId="0"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protection locked="0"/>
    </xf>
    <xf numFmtId="49" fontId="4" fillId="2" borderId="73" xfId="0" applyNumberFormat="1" applyFont="1" applyFill="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6" fillId="0" borderId="21"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6" fillId="0" borderId="57" xfId="0" applyFont="1" applyBorder="1" applyAlignment="1" applyProtection="1">
      <alignment horizontal="distributed" vertical="center" shrinkToFit="1"/>
      <protection locked="0"/>
    </xf>
    <xf numFmtId="0" fontId="6" fillId="0" borderId="67" xfId="0" applyFont="1" applyBorder="1" applyAlignment="1" applyProtection="1">
      <alignment horizontal="distributed" vertical="center" shrinkToFit="1"/>
      <protection locked="0"/>
    </xf>
    <xf numFmtId="0" fontId="6" fillId="0" borderId="83" xfId="0" applyFont="1" applyBorder="1" applyAlignment="1" applyProtection="1">
      <alignment horizontal="distributed" vertical="center" shrinkToFit="1"/>
      <protection locked="0"/>
    </xf>
    <xf numFmtId="0" fontId="3" fillId="0" borderId="34" xfId="0" applyFont="1" applyBorder="1" applyAlignment="1" applyProtection="1">
      <alignment horizontal="center" vertical="center" wrapText="1"/>
      <protection locked="0"/>
    </xf>
    <xf numFmtId="0" fontId="29" fillId="0" borderId="35" xfId="0" applyFont="1" applyBorder="1" applyAlignment="1" applyProtection="1">
      <alignment horizontal="center" vertical="center" wrapText="1"/>
      <protection locked="0"/>
    </xf>
    <xf numFmtId="0" fontId="6" fillId="2" borderId="35" xfId="0" applyFont="1" applyFill="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08" xfId="0" applyFont="1" applyFill="1" applyBorder="1" applyAlignment="1" applyProtection="1">
      <alignment horizontal="center" vertical="center" wrapText="1"/>
      <protection locked="0"/>
    </xf>
    <xf numFmtId="0" fontId="4" fillId="0" borderId="5" xfId="0" applyFont="1" applyBorder="1" applyAlignment="1" applyProtection="1">
      <alignment vertical="center"/>
      <protection locked="0"/>
    </xf>
    <xf numFmtId="0" fontId="3" fillId="0" borderId="9"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6" fillId="0" borderId="23" xfId="0" applyFont="1" applyBorder="1" applyAlignment="1" applyProtection="1">
      <alignment horizontal="distributed" vertical="center" shrinkToFit="1"/>
      <protection locked="0"/>
    </xf>
    <xf numFmtId="0" fontId="6" fillId="0" borderId="28" xfId="0" applyFont="1" applyBorder="1" applyAlignment="1" applyProtection="1">
      <alignment horizontal="distributed" vertical="center" shrinkToFit="1"/>
      <protection locked="0"/>
    </xf>
    <xf numFmtId="0" fontId="6" fillId="0" borderId="41" xfId="0" applyFont="1" applyBorder="1" applyAlignment="1" applyProtection="1">
      <alignment horizontal="distributed" vertical="center" shrinkToFit="1"/>
      <protection locked="0"/>
    </xf>
    <xf numFmtId="0" fontId="29" fillId="0" borderId="32" xfId="0" applyFont="1" applyBorder="1" applyAlignment="1" applyProtection="1">
      <alignment horizontal="center" vertical="center" wrapText="1"/>
      <protection locked="0"/>
    </xf>
    <xf numFmtId="0" fontId="29" fillId="0" borderId="38" xfId="0" applyFont="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58" xfId="0" applyFont="1" applyFill="1" applyBorder="1" applyAlignment="1" applyProtection="1">
      <alignment horizontal="center" vertical="center" wrapText="1"/>
      <protection locked="0"/>
    </xf>
    <xf numFmtId="0" fontId="3" fillId="0" borderId="10" xfId="0" applyFont="1" applyBorder="1" applyAlignment="1" applyProtection="1">
      <alignment vertical="center" shrinkToFit="1"/>
      <protection locked="0"/>
    </xf>
    <xf numFmtId="0" fontId="6" fillId="0" borderId="10"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24" fillId="0" borderId="0" xfId="0" applyFont="1" applyBorder="1" applyAlignment="1" applyProtection="1">
      <alignment horizontal="left"/>
      <protection locked="0"/>
    </xf>
    <xf numFmtId="0" fontId="29" fillId="0" borderId="0" xfId="0" applyFont="1" applyBorder="1" applyAlignment="1" applyProtection="1">
      <alignment horizontal="center" shrinkToFit="1"/>
      <protection locked="0"/>
    </xf>
    <xf numFmtId="0" fontId="60" fillId="2" borderId="8" xfId="0" applyFont="1" applyFill="1" applyBorder="1" applyAlignment="1" applyProtection="1">
      <alignment horizontal="center" vertical="center"/>
      <protection locked="0"/>
    </xf>
    <xf numFmtId="0" fontId="60" fillId="2" borderId="30" xfId="0" applyFont="1" applyFill="1" applyBorder="1" applyAlignment="1" applyProtection="1">
      <alignment horizontal="center" vertical="center"/>
      <protection locked="0"/>
    </xf>
    <xf numFmtId="0" fontId="24" fillId="0" borderId="10" xfId="0" applyFont="1" applyBorder="1" applyProtection="1">
      <alignment vertical="center"/>
      <protection locked="0"/>
    </xf>
    <xf numFmtId="0" fontId="24" fillId="0" borderId="10" xfId="0" applyFont="1" applyBorder="1" applyAlignment="1" applyProtection="1">
      <alignment vertical="center"/>
      <protection locked="0"/>
    </xf>
    <xf numFmtId="0" fontId="24" fillId="0" borderId="102" xfId="0" applyFont="1" applyBorder="1" applyAlignment="1" applyProtection="1">
      <alignment vertical="center"/>
      <protection locked="0"/>
    </xf>
    <xf numFmtId="0" fontId="4" fillId="0" borderId="1" xfId="0" applyFont="1" applyBorder="1" applyAlignment="1" applyProtection="1">
      <alignment horizontal="center" vertical="distributed" textRotation="255" indent="2"/>
      <protection locked="0"/>
    </xf>
    <xf numFmtId="0" fontId="4" fillId="0" borderId="14" xfId="0" applyFont="1" applyBorder="1" applyAlignment="1" applyProtection="1">
      <alignment horizontal="center" vertical="distributed" textRotation="255" indent="2"/>
      <protection locked="0"/>
    </xf>
    <xf numFmtId="0" fontId="6" fillId="0" borderId="14" xfId="0" applyFont="1" applyBorder="1" applyAlignment="1" applyProtection="1">
      <alignment horizontal="center" vertical="center" textRotation="255"/>
      <protection locked="0"/>
    </xf>
    <xf numFmtId="0" fontId="6" fillId="0" borderId="14" xfId="0" applyFont="1" applyBorder="1" applyAlignment="1" applyProtection="1">
      <alignment horizontal="distributed" vertical="center" justifyLastLine="1"/>
      <protection locked="0"/>
    </xf>
    <xf numFmtId="0" fontId="6" fillId="0" borderId="14" xfId="0" applyFont="1" applyBorder="1" applyAlignment="1" applyProtection="1">
      <alignment horizontal="center" vertical="center"/>
      <protection locked="0"/>
    </xf>
    <xf numFmtId="38" fontId="21" fillId="2" borderId="14" xfId="2" applyFont="1" applyFill="1" applyBorder="1" applyAlignment="1" applyProtection="1">
      <alignment horizontal="right" vertical="center" indent="1"/>
      <protection locked="0"/>
    </xf>
    <xf numFmtId="38" fontId="21" fillId="2" borderId="99" xfId="2" applyFont="1" applyFill="1" applyBorder="1" applyAlignment="1" applyProtection="1">
      <alignment horizontal="right" vertical="center" indent="1"/>
      <protection locked="0"/>
    </xf>
    <xf numFmtId="0" fontId="60" fillId="2" borderId="5" xfId="0" applyFont="1" applyFill="1" applyBorder="1" applyAlignment="1" applyProtection="1">
      <alignment horizontal="center" vertical="center"/>
      <protection locked="0"/>
    </xf>
    <xf numFmtId="0" fontId="60" fillId="2" borderId="31" xfId="0" applyFont="1" applyFill="1" applyBorder="1" applyAlignment="1" applyProtection="1">
      <alignment horizontal="center" vertical="center"/>
      <protection locked="0"/>
    </xf>
    <xf numFmtId="0" fontId="24" fillId="0" borderId="0" xfId="0" applyFont="1" applyBorder="1" applyAlignment="1" applyProtection="1">
      <alignment vertical="center"/>
      <protection locked="0"/>
    </xf>
    <xf numFmtId="0" fontId="24" fillId="0" borderId="0" xfId="0" applyFont="1" applyBorder="1" applyAlignment="1" applyProtection="1">
      <alignment horizontal="left" vertical="center"/>
      <protection locked="0"/>
    </xf>
    <xf numFmtId="0" fontId="24" fillId="2" borderId="0" xfId="0" applyFont="1" applyFill="1" applyBorder="1" applyAlignment="1" applyProtection="1">
      <alignment horizontal="center" vertical="center" shrinkToFit="1"/>
      <protection locked="0"/>
    </xf>
    <xf numFmtId="0" fontId="24" fillId="2" borderId="73" xfId="0" applyFont="1" applyFill="1" applyBorder="1" applyAlignment="1" applyProtection="1">
      <alignment horizontal="center" vertical="center" shrinkToFit="1"/>
      <protection locked="0"/>
    </xf>
    <xf numFmtId="0" fontId="4" fillId="0" borderId="2" xfId="0" applyFont="1" applyBorder="1" applyAlignment="1" applyProtection="1">
      <alignment horizontal="center" vertical="distributed" textRotation="255" indent="2"/>
      <protection locked="0"/>
    </xf>
    <xf numFmtId="0" fontId="4" fillId="0" borderId="15" xfId="0" applyFont="1" applyBorder="1" applyAlignment="1" applyProtection="1">
      <alignment horizontal="center" vertical="distributed" textRotation="255" indent="2"/>
      <protection locked="0"/>
    </xf>
    <xf numFmtId="0" fontId="6" fillId="0" borderId="15" xfId="0" applyFont="1" applyBorder="1" applyAlignment="1" applyProtection="1">
      <alignment horizontal="center" vertical="center" textRotation="255"/>
      <protection locked="0"/>
    </xf>
    <xf numFmtId="0" fontId="6" fillId="0" borderId="15" xfId="0" applyFont="1" applyBorder="1" applyAlignment="1" applyProtection="1">
      <alignment horizontal="distributed" vertical="center" justifyLastLine="1"/>
      <protection locked="0"/>
    </xf>
    <xf numFmtId="38" fontId="21" fillId="2" borderId="15" xfId="2" applyFont="1" applyFill="1" applyBorder="1" applyAlignment="1" applyProtection="1">
      <alignment horizontal="right" vertical="center" indent="1"/>
      <protection locked="0"/>
    </xf>
    <xf numFmtId="38" fontId="21" fillId="2" borderId="100" xfId="2" applyFont="1" applyFill="1" applyBorder="1" applyAlignment="1" applyProtection="1">
      <alignment horizontal="right" vertical="center" indent="1"/>
      <protection locked="0"/>
    </xf>
    <xf numFmtId="0" fontId="60" fillId="2" borderId="4" xfId="0" applyFont="1" applyFill="1" applyBorder="1" applyAlignment="1" applyProtection="1">
      <alignment horizontal="center" vertical="center"/>
      <protection locked="0"/>
    </xf>
    <xf numFmtId="0" fontId="60" fillId="2" borderId="39" xfId="0" applyFont="1" applyFill="1" applyBorder="1" applyAlignment="1" applyProtection="1">
      <alignment horizontal="center" vertical="center"/>
      <protection locked="0"/>
    </xf>
    <xf numFmtId="0" fontId="24" fillId="0" borderId="17" xfId="0" applyFont="1" applyBorder="1" applyAlignment="1" applyProtection="1">
      <alignment vertical="center"/>
      <protection locked="0"/>
    </xf>
    <xf numFmtId="0" fontId="24" fillId="0" borderId="17" xfId="0" applyFont="1" applyBorder="1" applyAlignment="1" applyProtection="1">
      <alignment horizontal="left" vertical="center"/>
      <protection locked="0"/>
    </xf>
    <xf numFmtId="0" fontId="24" fillId="2" borderId="17" xfId="0" applyFont="1" applyFill="1" applyBorder="1" applyAlignment="1" applyProtection="1">
      <alignment horizontal="center" vertical="center" shrinkToFit="1"/>
      <protection locked="0"/>
    </xf>
    <xf numFmtId="0" fontId="24" fillId="2" borderId="68" xfId="0" applyFont="1" applyFill="1" applyBorder="1" applyAlignment="1" applyProtection="1">
      <alignment horizontal="center" vertical="center" shrinkToFit="1"/>
      <protection locked="0"/>
    </xf>
    <xf numFmtId="0" fontId="60" fillId="2" borderId="3" xfId="0" applyFont="1" applyFill="1" applyBorder="1" applyAlignment="1" applyProtection="1">
      <alignment horizontal="center" vertical="center"/>
      <protection locked="0"/>
    </xf>
    <xf numFmtId="0" fontId="60" fillId="2" borderId="34" xfId="0" applyFont="1" applyFill="1" applyBorder="1" applyAlignment="1" applyProtection="1">
      <alignment horizontal="center" vertical="center"/>
      <protection locked="0"/>
    </xf>
    <xf numFmtId="0" fontId="24" fillId="0" borderId="16" xfId="0" applyFont="1" applyBorder="1" applyAlignment="1" applyProtection="1">
      <alignment horizontal="left" vertical="center"/>
      <protection locked="0"/>
    </xf>
    <xf numFmtId="0" fontId="29" fillId="2" borderId="16" xfId="0" applyFont="1" applyFill="1" applyBorder="1" applyAlignment="1" applyProtection="1">
      <alignment horizontal="left" vertical="center" shrinkToFit="1"/>
      <protection locked="0"/>
    </xf>
    <xf numFmtId="0" fontId="29" fillId="2" borderId="108" xfId="0" applyFont="1" applyFill="1" applyBorder="1" applyAlignment="1" applyProtection="1">
      <alignment horizontal="left" vertical="center" shrinkToFit="1"/>
      <protection locked="0"/>
    </xf>
    <xf numFmtId="0" fontId="60" fillId="2" borderId="12" xfId="0" applyFont="1" applyFill="1" applyBorder="1" applyAlignment="1" applyProtection="1">
      <alignment horizontal="center" vertical="center"/>
      <protection locked="0"/>
    </xf>
    <xf numFmtId="0" fontId="60" fillId="2" borderId="40" xfId="0" applyFont="1" applyFill="1" applyBorder="1" applyAlignment="1" applyProtection="1">
      <alignment horizontal="center" vertical="center"/>
      <protection locked="0"/>
    </xf>
    <xf numFmtId="0" fontId="24" fillId="0" borderId="27" xfId="0" applyFont="1" applyBorder="1" applyAlignment="1" applyProtection="1">
      <alignment horizontal="left" vertical="center"/>
      <protection locked="0"/>
    </xf>
    <xf numFmtId="0" fontId="29" fillId="2" borderId="27" xfId="0" applyFont="1" applyFill="1" applyBorder="1" applyAlignment="1" applyProtection="1">
      <alignment horizontal="left" vertical="center" shrinkToFit="1"/>
      <protection locked="0"/>
    </xf>
    <xf numFmtId="0" fontId="29" fillId="2" borderId="117" xfId="0" applyFont="1" applyFill="1" applyBorder="1" applyAlignment="1" applyProtection="1">
      <alignment horizontal="left" vertical="center" shrinkToFit="1"/>
      <protection locked="0"/>
    </xf>
    <xf numFmtId="0" fontId="24" fillId="0" borderId="29" xfId="0" applyFont="1" applyBorder="1" applyAlignment="1" applyProtection="1">
      <alignment horizontal="left" vertical="center"/>
      <protection locked="0"/>
    </xf>
    <xf numFmtId="0" fontId="24" fillId="0" borderId="29" xfId="0" applyFont="1" applyBorder="1" applyAlignment="1" applyProtection="1">
      <alignment vertical="center"/>
      <protection locked="0"/>
    </xf>
    <xf numFmtId="0" fontId="24" fillId="2" borderId="29" xfId="0" applyFont="1" applyFill="1" applyBorder="1" applyAlignment="1" applyProtection="1">
      <alignment horizontal="center" vertical="center" shrinkToFit="1"/>
      <protection locked="0"/>
    </xf>
    <xf numFmtId="0" fontId="24" fillId="2" borderId="118" xfId="0" applyFont="1" applyFill="1" applyBorder="1" applyAlignment="1" applyProtection="1">
      <alignment horizontal="center" vertical="center" shrinkToFit="1"/>
      <protection locked="0"/>
    </xf>
    <xf numFmtId="0" fontId="24" fillId="0" borderId="27" xfId="0" applyFont="1" applyBorder="1" applyAlignment="1" applyProtection="1">
      <alignment vertical="center"/>
      <protection locked="0"/>
    </xf>
    <xf numFmtId="0" fontId="24" fillId="2" borderId="27" xfId="0" applyFont="1" applyFill="1" applyBorder="1" applyAlignment="1" applyProtection="1">
      <alignment horizontal="center" vertical="center" shrinkToFit="1"/>
      <protection locked="0"/>
    </xf>
    <xf numFmtId="0" fontId="24" fillId="2" borderId="117" xfId="0" applyFont="1" applyFill="1" applyBorder="1" applyAlignment="1" applyProtection="1">
      <alignment horizontal="center" vertical="center" shrinkToFit="1"/>
      <protection locked="0"/>
    </xf>
    <xf numFmtId="0" fontId="24" fillId="0" borderId="29" xfId="0" applyFont="1" applyBorder="1" applyAlignment="1" applyProtection="1">
      <alignment horizontal="center" vertical="center"/>
      <protection locked="0"/>
    </xf>
    <xf numFmtId="0" fontId="24" fillId="0" borderId="118" xfId="0" applyFont="1" applyBorder="1" applyAlignment="1" applyProtection="1">
      <alignment horizontal="center" vertical="center"/>
      <protection locked="0"/>
    </xf>
    <xf numFmtId="0" fontId="60" fillId="2" borderId="9" xfId="0" applyFont="1" applyFill="1" applyBorder="1" applyAlignment="1" applyProtection="1">
      <alignment horizontal="center" vertical="center"/>
      <protection locked="0"/>
    </xf>
    <xf numFmtId="0" fontId="60" fillId="2" borderId="32" xfId="0" applyFont="1" applyFill="1" applyBorder="1" applyAlignment="1" applyProtection="1">
      <alignment horizontal="center" vertical="center"/>
      <protection locked="0"/>
    </xf>
    <xf numFmtId="0" fontId="24" fillId="0" borderId="7" xfId="0" applyFont="1" applyBorder="1" applyAlignment="1" applyProtection="1">
      <alignment horizontal="left" vertical="center"/>
      <protection locked="0"/>
    </xf>
    <xf numFmtId="0" fontId="24" fillId="0" borderId="7" xfId="0" applyFont="1" applyBorder="1" applyAlignment="1" applyProtection="1">
      <alignment horizontal="center" vertical="center"/>
      <protection locked="0"/>
    </xf>
    <xf numFmtId="0" fontId="24" fillId="2" borderId="7" xfId="0" applyFont="1" applyFill="1" applyBorder="1" applyAlignment="1" applyProtection="1">
      <alignment horizontal="center" vertical="center" shrinkToFit="1"/>
      <protection locked="0"/>
    </xf>
    <xf numFmtId="0" fontId="24" fillId="0" borderId="58" xfId="0" applyFont="1" applyBorder="1" applyAlignment="1" applyProtection="1">
      <alignment horizontal="center" vertical="center"/>
      <protection locked="0"/>
    </xf>
    <xf numFmtId="0" fontId="4" fillId="0" borderId="0" xfId="0" applyFont="1" applyBorder="1" applyAlignment="1" applyProtection="1">
      <alignment horizontal="left"/>
      <protection locked="0"/>
    </xf>
    <xf numFmtId="0" fontId="3" fillId="0" borderId="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24"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63"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28" fillId="2" borderId="15" xfId="0" applyFont="1" applyFill="1" applyBorder="1" applyAlignment="1" applyProtection="1">
      <alignment horizontal="center" vertical="center" shrinkToFit="1"/>
      <protection locked="0"/>
    </xf>
    <xf numFmtId="38" fontId="3" fillId="2" borderId="15" xfId="2" applyFont="1" applyFill="1" applyBorder="1" applyAlignment="1" applyProtection="1">
      <alignment horizontal="center" vertical="center"/>
      <protection locked="0"/>
    </xf>
    <xf numFmtId="38" fontId="3" fillId="2" borderId="42" xfId="2" applyFont="1" applyFill="1" applyBorder="1" applyAlignment="1" applyProtection="1">
      <alignment horizontal="center" vertical="center"/>
      <protection locked="0"/>
    </xf>
    <xf numFmtId="0" fontId="3" fillId="0" borderId="108" xfId="0" applyFont="1" applyBorder="1" applyAlignment="1" applyProtection="1">
      <alignment horizontal="center" vertical="center"/>
      <protection locked="0"/>
    </xf>
    <xf numFmtId="0" fontId="20" fillId="0" borderId="15" xfId="0" applyFont="1" applyBorder="1" applyAlignment="1" applyProtection="1">
      <alignment horizontal="distributed" vertical="center" justifyLastLine="1"/>
      <protection locked="0"/>
    </xf>
    <xf numFmtId="0" fontId="3" fillId="0" borderId="5"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0" fontId="3" fillId="0" borderId="73" xfId="0" applyFont="1" applyBorder="1" applyAlignment="1" applyProtection="1">
      <alignment horizontal="center" vertical="center"/>
      <protection locked="0"/>
    </xf>
    <xf numFmtId="0" fontId="3" fillId="0" borderId="73" xfId="0" applyFont="1" applyBorder="1" applyAlignment="1" applyProtection="1">
      <alignment vertical="top"/>
      <protection locked="0"/>
    </xf>
    <xf numFmtId="0" fontId="3" fillId="0" borderId="5"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31" xfId="0" applyFont="1" applyBorder="1" applyAlignment="1" applyProtection="1">
      <alignment horizontal="center" vertical="top" wrapText="1"/>
      <protection locked="0"/>
    </xf>
    <xf numFmtId="0" fontId="3" fillId="0" borderId="2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6" fillId="0" borderId="15" xfId="0" applyFont="1" applyBorder="1" applyAlignment="1" applyProtection="1">
      <alignment horizontal="center" vertical="center" textRotation="255" shrinkToFit="1"/>
      <protection locked="0"/>
    </xf>
    <xf numFmtId="0" fontId="3" fillId="0" borderId="9"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32" xfId="0" applyFont="1" applyBorder="1" applyAlignment="1" applyProtection="1">
      <alignment horizontal="center" vertical="top" wrapText="1"/>
      <protection locked="0"/>
    </xf>
    <xf numFmtId="0" fontId="3" fillId="0" borderId="2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58" xfId="0" applyFont="1" applyBorder="1" applyAlignment="1" applyProtection="1">
      <alignment vertical="top"/>
      <protection locked="0"/>
    </xf>
    <xf numFmtId="0" fontId="3" fillId="0" borderId="97" xfId="0" applyFont="1" applyBorder="1" applyAlignment="1" applyProtection="1">
      <alignment horizontal="center" vertical="center"/>
      <protection locked="0"/>
    </xf>
    <xf numFmtId="0" fontId="3" fillId="0" borderId="24"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97" xfId="0" applyFont="1" applyBorder="1" applyAlignment="1" applyProtection="1">
      <alignment horizontal="center" vertical="center" shrinkToFit="1"/>
      <protection locked="0"/>
    </xf>
    <xf numFmtId="38" fontId="28" fillId="2" borderId="42" xfId="2" applyFont="1" applyFill="1" applyBorder="1" applyAlignment="1" applyProtection="1">
      <alignment horizontal="right" vertical="center" wrapText="1"/>
      <protection locked="0"/>
    </xf>
    <xf numFmtId="38" fontId="28" fillId="2" borderId="43" xfId="2" applyFont="1" applyFill="1" applyBorder="1" applyAlignment="1" applyProtection="1">
      <alignment horizontal="right" vertical="center" wrapText="1"/>
      <protection locked="0"/>
    </xf>
    <xf numFmtId="0" fontId="3" fillId="0" borderId="43" xfId="0" applyFont="1" applyBorder="1" applyAlignment="1" applyProtection="1">
      <alignment horizontal="right" vertical="top"/>
      <protection locked="0"/>
    </xf>
    <xf numFmtId="0" fontId="3" fillId="0" borderId="46" xfId="0" applyFont="1" applyBorder="1" applyAlignment="1" applyProtection="1">
      <alignment horizontal="right" vertical="top"/>
      <protection locked="0"/>
    </xf>
    <xf numFmtId="38" fontId="28" fillId="2" borderId="43" xfId="2" applyFont="1" applyFill="1" applyBorder="1" applyAlignment="1" applyProtection="1">
      <alignment horizontal="right" vertical="center" shrinkToFit="1"/>
      <protection locked="0"/>
    </xf>
    <xf numFmtId="0" fontId="3" fillId="0" borderId="98" xfId="0" applyFont="1" applyBorder="1" applyAlignment="1" applyProtection="1">
      <alignment horizontal="right" vertical="top"/>
      <protection locked="0"/>
    </xf>
    <xf numFmtId="38" fontId="28" fillId="2" borderId="22" xfId="2" applyFont="1" applyFill="1" applyBorder="1" applyAlignment="1" applyProtection="1">
      <alignment horizontal="right" vertical="center" shrinkToFit="1"/>
      <protection locked="0"/>
    </xf>
    <xf numFmtId="38" fontId="28" fillId="2" borderId="16" xfId="2" applyFont="1" applyFill="1" applyBorder="1" applyAlignment="1" applyProtection="1">
      <alignment horizontal="right" vertical="center" shrinkToFit="1"/>
      <protection locked="0"/>
    </xf>
    <xf numFmtId="0" fontId="3" fillId="0" borderId="16" xfId="0" applyFont="1" applyBorder="1" applyAlignment="1" applyProtection="1">
      <alignment horizontal="right" vertical="top"/>
      <protection locked="0"/>
    </xf>
    <xf numFmtId="0" fontId="3" fillId="0" borderId="108" xfId="0" applyFont="1" applyBorder="1" applyAlignment="1" applyProtection="1">
      <alignment horizontal="right" vertical="top"/>
      <protection locked="0"/>
    </xf>
    <xf numFmtId="38" fontId="28" fillId="2" borderId="20" xfId="2" applyFont="1" applyFill="1" applyBorder="1" applyAlignment="1" applyProtection="1">
      <alignment horizontal="right" vertical="center" shrinkToFit="1"/>
      <protection locked="0"/>
    </xf>
    <xf numFmtId="38" fontId="28" fillId="2" borderId="0" xfId="2" applyFont="1" applyFill="1" applyBorder="1" applyAlignment="1" applyProtection="1">
      <alignment horizontal="right" vertical="center" shrinkToFit="1"/>
      <protection locked="0"/>
    </xf>
    <xf numFmtId="0" fontId="3" fillId="0" borderId="0" xfId="0" applyFont="1" applyBorder="1" applyAlignment="1" applyProtection="1">
      <alignment horizontal="right" vertical="top"/>
      <protection locked="0"/>
    </xf>
    <xf numFmtId="0" fontId="3" fillId="0" borderId="73" xfId="0" applyFont="1" applyBorder="1" applyAlignment="1" applyProtection="1">
      <alignment horizontal="right" vertical="top"/>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98" xfId="0" applyFont="1" applyBorder="1" applyAlignment="1" applyProtection="1">
      <alignment horizontal="center" vertical="center"/>
      <protection locked="0"/>
    </xf>
    <xf numFmtId="38" fontId="28" fillId="0" borderId="42" xfId="2" applyFont="1" applyFill="1" applyBorder="1" applyAlignment="1" applyProtection="1">
      <alignment horizontal="center" vertical="center" shrinkToFit="1"/>
      <protection locked="0"/>
    </xf>
    <xf numFmtId="38" fontId="28" fillId="0" borderId="43" xfId="2" applyFont="1" applyFill="1" applyBorder="1" applyAlignment="1" applyProtection="1">
      <alignment horizontal="center" vertical="center" shrinkToFit="1"/>
      <protection locked="0"/>
    </xf>
    <xf numFmtId="38" fontId="28" fillId="0" borderId="98" xfId="2" applyFont="1" applyFill="1" applyBorder="1" applyAlignment="1" applyProtection="1">
      <alignment horizontal="center" vertical="center" shrinkToFit="1"/>
      <protection locked="0"/>
    </xf>
    <xf numFmtId="0" fontId="4" fillId="0" borderId="6" xfId="0" applyFont="1" applyBorder="1" applyAlignment="1" applyProtection="1">
      <alignment horizontal="center" vertical="distributed" textRotation="255" indent="2"/>
      <protection locked="0"/>
    </xf>
    <xf numFmtId="0" fontId="4" fillId="0" borderId="18" xfId="0" applyFont="1" applyBorder="1" applyAlignment="1" applyProtection="1">
      <alignment horizontal="center" vertical="distributed" textRotation="255" indent="2"/>
      <protection locked="0"/>
    </xf>
    <xf numFmtId="0" fontId="6" fillId="0" borderId="18" xfId="0" applyFont="1" applyBorder="1" applyAlignment="1" applyProtection="1">
      <alignment horizontal="distributed" vertical="center" justifyLastLine="1"/>
      <protection locked="0"/>
    </xf>
    <xf numFmtId="38" fontId="21" fillId="2" borderId="18" xfId="2" applyFont="1" applyFill="1" applyBorder="1" applyAlignment="1" applyProtection="1">
      <alignment horizontal="right" vertical="center" indent="1"/>
      <protection locked="0"/>
    </xf>
    <xf numFmtId="38" fontId="21" fillId="2" borderId="101" xfId="2" applyFont="1" applyFill="1" applyBorder="1" applyAlignment="1" applyProtection="1">
      <alignment horizontal="right" vertical="center" indent="1"/>
      <protection locked="0"/>
    </xf>
    <xf numFmtId="38" fontId="28" fillId="2" borderId="22" xfId="2" applyFont="1" applyFill="1" applyBorder="1" applyAlignment="1" applyProtection="1">
      <alignment horizontal="right" vertical="center"/>
      <protection locked="0"/>
    </xf>
    <xf numFmtId="38" fontId="28" fillId="2" borderId="16" xfId="2" applyFont="1" applyFill="1" applyBorder="1" applyAlignment="1" applyProtection="1">
      <alignment horizontal="right" vertical="center"/>
      <protection locked="0"/>
    </xf>
    <xf numFmtId="0" fontId="4" fillId="0" borderId="8" xfId="0" applyFont="1" applyBorder="1" applyAlignment="1" applyProtection="1">
      <alignment horizontal="center" vertical="distributed" textRotation="255" indent="2"/>
      <protection locked="0"/>
    </xf>
    <xf numFmtId="0" fontId="4" fillId="0" borderId="30" xfId="0" applyFont="1" applyBorder="1" applyAlignment="1" applyProtection="1">
      <alignment horizontal="center" vertical="distributed" textRotation="255" indent="2"/>
      <protection locked="0"/>
    </xf>
    <xf numFmtId="38" fontId="28" fillId="2" borderId="21" xfId="2" applyFont="1" applyFill="1" applyBorder="1" applyAlignment="1" applyProtection="1">
      <alignment horizontal="right" vertical="center"/>
      <protection locked="0"/>
    </xf>
    <xf numFmtId="38" fontId="28" fillId="2" borderId="17" xfId="2" applyFont="1" applyFill="1" applyBorder="1" applyAlignment="1" applyProtection="1">
      <alignment horizontal="right" vertical="center"/>
      <protection locked="0"/>
    </xf>
    <xf numFmtId="0" fontId="3" fillId="0" borderId="17" xfId="0" applyFont="1" applyBorder="1" applyAlignment="1" applyProtection="1">
      <alignment horizontal="right" vertical="top"/>
      <protection locked="0"/>
    </xf>
    <xf numFmtId="0" fontId="3" fillId="0" borderId="68" xfId="0" applyFont="1" applyBorder="1" applyAlignment="1" applyProtection="1">
      <alignment horizontal="right" vertical="top"/>
      <protection locked="0"/>
    </xf>
    <xf numFmtId="0" fontId="4" fillId="0" borderId="5" xfId="0" applyFont="1" applyBorder="1" applyAlignment="1" applyProtection="1">
      <alignment horizontal="center" vertical="distributed" textRotation="255" indent="2"/>
      <protection locked="0"/>
    </xf>
    <xf numFmtId="0" fontId="4" fillId="0" borderId="31" xfId="0" applyFont="1" applyBorder="1" applyAlignment="1" applyProtection="1">
      <alignment horizontal="center" vertical="distributed" textRotation="255" indent="2"/>
      <protection locked="0"/>
    </xf>
    <xf numFmtId="0" fontId="3" fillId="0" borderId="322" xfId="0" applyFont="1" applyBorder="1" applyAlignment="1" applyProtection="1">
      <alignment horizontal="center" vertical="center" wrapText="1"/>
      <protection locked="0"/>
    </xf>
    <xf numFmtId="0" fontId="3" fillId="0" borderId="323" xfId="0" applyFont="1" applyBorder="1" applyAlignment="1" applyProtection="1">
      <alignment horizontal="center" vertical="center" wrapText="1"/>
      <protection locked="0"/>
    </xf>
    <xf numFmtId="0" fontId="3" fillId="0" borderId="324" xfId="0" applyFont="1" applyBorder="1" applyAlignment="1" applyProtection="1">
      <alignment horizontal="center" vertical="center" wrapText="1"/>
      <protection locked="0"/>
    </xf>
    <xf numFmtId="0" fontId="3" fillId="0" borderId="325" xfId="0" applyFont="1" applyBorder="1" applyAlignment="1" applyProtection="1">
      <alignment horizontal="center" vertical="center" wrapText="1"/>
      <protection locked="0"/>
    </xf>
    <xf numFmtId="0" fontId="3" fillId="0" borderId="326" xfId="0" applyFont="1" applyBorder="1" applyAlignment="1" applyProtection="1">
      <alignment horizontal="center" vertical="center" wrapText="1"/>
      <protection locked="0"/>
    </xf>
    <xf numFmtId="0" fontId="3" fillId="0" borderId="327" xfId="0" applyFont="1" applyBorder="1" applyAlignment="1" applyProtection="1">
      <alignment horizontal="center" vertical="center" wrapText="1"/>
      <protection locked="0"/>
    </xf>
    <xf numFmtId="38" fontId="28" fillId="2" borderId="44" xfId="2" applyFont="1" applyFill="1" applyBorder="1" applyAlignment="1" applyProtection="1">
      <alignment horizontal="right" vertical="center" wrapText="1"/>
      <protection locked="0"/>
    </xf>
    <xf numFmtId="38" fontId="28" fillId="2" borderId="45" xfId="2" applyFont="1" applyFill="1" applyBorder="1" applyAlignment="1" applyProtection="1">
      <alignment horizontal="right" vertical="center" wrapText="1"/>
      <protection locked="0"/>
    </xf>
    <xf numFmtId="0" fontId="3" fillId="0" borderId="45" xfId="0" applyFont="1" applyBorder="1" applyAlignment="1" applyProtection="1">
      <alignment horizontal="right" vertical="top"/>
      <protection locked="0"/>
    </xf>
    <xf numFmtId="0" fontId="3" fillId="0" borderId="47" xfId="0" applyFont="1" applyBorder="1" applyAlignment="1" applyProtection="1">
      <alignment horizontal="right" vertical="top"/>
      <protection locked="0"/>
    </xf>
    <xf numFmtId="0" fontId="3" fillId="0" borderId="328" xfId="0" applyFont="1" applyBorder="1" applyAlignment="1" applyProtection="1">
      <alignment horizontal="center" vertical="center" wrapText="1"/>
      <protection locked="0"/>
    </xf>
    <xf numFmtId="0" fontId="3" fillId="0" borderId="329" xfId="0" applyFont="1" applyBorder="1" applyAlignment="1" applyProtection="1">
      <alignment horizontal="center" vertical="center" wrapText="1"/>
      <protection locked="0"/>
    </xf>
    <xf numFmtId="0" fontId="3" fillId="0" borderId="33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protection locked="0"/>
    </xf>
    <xf numFmtId="38" fontId="21" fillId="2" borderId="22" xfId="2" applyFont="1" applyFill="1" applyBorder="1" applyAlignment="1" applyProtection="1">
      <alignment horizontal="right" vertical="center" indent="1"/>
      <protection locked="0"/>
    </xf>
    <xf numFmtId="38" fontId="21" fillId="2" borderId="16" xfId="2" applyFont="1" applyFill="1" applyBorder="1" applyAlignment="1" applyProtection="1">
      <alignment horizontal="right" vertical="center" indent="1"/>
      <protection locked="0"/>
    </xf>
    <xf numFmtId="38" fontId="21" fillId="2" borderId="108" xfId="2" applyFont="1" applyFill="1" applyBorder="1" applyAlignment="1" applyProtection="1">
      <alignment horizontal="right" vertical="center" indent="1"/>
      <protection locked="0"/>
    </xf>
    <xf numFmtId="0" fontId="3" fillId="0" borderId="8" xfId="0" applyFont="1" applyBorder="1" applyAlignment="1" applyProtection="1">
      <alignment horizontal="right" wrapText="1"/>
      <protection locked="0"/>
    </xf>
    <xf numFmtId="0" fontId="3" fillId="2" borderId="1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left" vertical="center" wrapText="1"/>
      <protection locked="0"/>
    </xf>
    <xf numFmtId="0" fontId="3" fillId="0" borderId="10" xfId="0" applyFont="1" applyFill="1" applyBorder="1" applyAlignment="1" applyProtection="1">
      <alignment vertical="center" wrapText="1"/>
      <protection locked="0"/>
    </xf>
    <xf numFmtId="0" fontId="3" fillId="0" borderId="102"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6" fillId="0" borderId="20" xfId="0" applyFont="1" applyBorder="1" applyAlignment="1" applyProtection="1">
      <alignment horizontal="center" vertical="center"/>
      <protection locked="0"/>
    </xf>
    <xf numFmtId="38" fontId="21" fillId="2" borderId="20" xfId="2" applyFont="1" applyFill="1" applyBorder="1" applyAlignment="1" applyProtection="1">
      <alignment horizontal="right" vertical="center" indent="1"/>
      <protection locked="0"/>
    </xf>
    <xf numFmtId="38" fontId="21" fillId="2" borderId="0" xfId="2" applyFont="1" applyFill="1" applyBorder="1" applyAlignment="1" applyProtection="1">
      <alignment horizontal="right" vertical="center" indent="1"/>
      <protection locked="0"/>
    </xf>
    <xf numFmtId="38" fontId="21" fillId="2" borderId="73" xfId="2" applyFont="1" applyFill="1" applyBorder="1" applyAlignment="1" applyProtection="1">
      <alignment horizontal="right" vertical="center" indent="1"/>
      <protection locked="0"/>
    </xf>
    <xf numFmtId="0" fontId="3" fillId="0"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wrapText="1"/>
      <protection locked="0"/>
    </xf>
    <xf numFmtId="0" fontId="3" fillId="0" borderId="0" xfId="0" applyFont="1" applyFill="1" applyBorder="1" applyAlignment="1" applyProtection="1">
      <alignment horizontal="left" wrapText="1"/>
      <protection locked="0"/>
    </xf>
    <xf numFmtId="0" fontId="3" fillId="0" borderId="0" xfId="0" applyFont="1" applyFill="1" applyBorder="1" applyAlignment="1" applyProtection="1">
      <alignment horizontal="left" vertical="center" shrinkToFit="1"/>
      <protection locked="0"/>
    </xf>
    <xf numFmtId="0" fontId="3" fillId="0" borderId="73" xfId="0" applyFont="1" applyFill="1" applyBorder="1" applyAlignment="1" applyProtection="1">
      <alignment horizontal="left" vertical="center" shrinkToFit="1"/>
      <protection locked="0"/>
    </xf>
    <xf numFmtId="0" fontId="3" fillId="0" borderId="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73" xfId="0" applyFont="1" applyBorder="1" applyAlignment="1" applyProtection="1">
      <alignment vertical="center" wrapText="1"/>
      <protection locked="0"/>
    </xf>
    <xf numFmtId="0" fontId="6" fillId="0" borderId="21" xfId="0" applyFont="1" applyBorder="1" applyAlignment="1" applyProtection="1">
      <alignment horizontal="center" vertical="center"/>
      <protection locked="0"/>
    </xf>
    <xf numFmtId="38" fontId="21" fillId="2" borderId="21" xfId="2" applyFont="1" applyFill="1" applyBorder="1" applyAlignment="1" applyProtection="1">
      <alignment horizontal="right" vertical="center" indent="1"/>
      <protection locked="0"/>
    </xf>
    <xf numFmtId="38" fontId="21" fillId="2" borderId="17" xfId="2" applyFont="1" applyFill="1" applyBorder="1" applyAlignment="1" applyProtection="1">
      <alignment horizontal="right" vertical="center" indent="1"/>
      <protection locked="0"/>
    </xf>
    <xf numFmtId="38" fontId="21" fillId="2" borderId="68" xfId="2" applyFont="1" applyFill="1" applyBorder="1" applyAlignment="1" applyProtection="1">
      <alignment horizontal="right" vertical="center" indent="1"/>
      <protection locked="0"/>
    </xf>
    <xf numFmtId="0" fontId="3" fillId="0" borderId="0" xfId="0" applyFont="1" applyBorder="1" applyAlignment="1" applyProtection="1">
      <alignment horizontal="right" vertical="center" wrapText="1"/>
      <protection locked="0"/>
    </xf>
    <xf numFmtId="0" fontId="28" fillId="2" borderId="0" xfId="0" applyFont="1" applyFill="1" applyBorder="1" applyAlignment="1" applyProtection="1">
      <alignment horizontal="left" vertical="center" shrinkToFit="1"/>
      <protection locked="0"/>
    </xf>
    <xf numFmtId="0" fontId="28" fillId="2" borderId="73"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horizontal="center" vertical="top" shrinkToFit="1"/>
      <protection locked="0"/>
    </xf>
    <xf numFmtId="0" fontId="3" fillId="0" borderId="73" xfId="0" applyFont="1" applyFill="1" applyBorder="1" applyAlignment="1" applyProtection="1">
      <alignment horizontal="center" vertical="top" shrinkToFit="1"/>
      <protection locked="0"/>
    </xf>
    <xf numFmtId="0" fontId="3" fillId="0" borderId="9" xfId="0" applyFont="1" applyBorder="1" applyAlignment="1" applyProtection="1">
      <alignment vertical="center" wrapText="1"/>
      <protection locked="0"/>
    </xf>
    <xf numFmtId="0" fontId="3" fillId="0"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left" vertical="top" wrapText="1"/>
      <protection locked="0"/>
    </xf>
    <xf numFmtId="0" fontId="3" fillId="0" borderId="7" xfId="0" applyFont="1" applyBorder="1" applyAlignment="1" applyProtection="1">
      <alignment vertical="center" wrapText="1"/>
      <protection locked="0"/>
    </xf>
    <xf numFmtId="0" fontId="3" fillId="0" borderId="7" xfId="0" applyFont="1" applyFill="1" applyBorder="1" applyAlignment="1" applyProtection="1">
      <alignment vertical="top" wrapText="1"/>
      <protection locked="0"/>
    </xf>
    <xf numFmtId="0" fontId="3" fillId="0" borderId="7" xfId="0" applyFont="1" applyFill="1" applyBorder="1" applyAlignment="1" applyProtection="1">
      <alignment horizontal="center" vertical="top" shrinkToFit="1"/>
      <protection locked="0"/>
    </xf>
    <xf numFmtId="0" fontId="3" fillId="0" borderId="58" xfId="0" applyFont="1" applyFill="1" applyBorder="1" applyAlignment="1" applyProtection="1">
      <alignment horizontal="center" vertical="top" shrinkToFit="1"/>
      <protection locked="0"/>
    </xf>
    <xf numFmtId="0" fontId="28" fillId="2" borderId="7" xfId="0" applyFont="1" applyFill="1" applyBorder="1" applyAlignment="1" applyProtection="1">
      <alignment horizontal="left" vertical="center" shrinkToFit="1"/>
      <protection locked="0"/>
    </xf>
    <xf numFmtId="0" fontId="28" fillId="2" borderId="58" xfId="0" applyFont="1" applyFill="1" applyBorder="1" applyAlignment="1" applyProtection="1">
      <alignment horizontal="left" vertical="center" shrinkToFit="1"/>
      <protection locked="0"/>
    </xf>
    <xf numFmtId="0" fontId="3" fillId="0" borderId="8" xfId="0" applyFont="1" applyBorder="1" applyAlignment="1" applyProtection="1">
      <alignment horizontal="left" vertical="center" wrapText="1" shrinkToFit="1"/>
      <protection locked="0"/>
    </xf>
    <xf numFmtId="0" fontId="3" fillId="0" borderId="10" xfId="0" applyFont="1" applyBorder="1" applyAlignment="1" applyProtection="1">
      <alignment horizontal="left" vertical="center" wrapText="1" shrinkToFit="1"/>
      <protection locked="0"/>
    </xf>
    <xf numFmtId="0" fontId="3" fillId="0" borderId="30" xfId="0" applyFont="1" applyBorder="1" applyAlignment="1" applyProtection="1">
      <alignment horizontal="left" vertical="center" wrapText="1" shrinkToFit="1"/>
      <protection locked="0"/>
    </xf>
    <xf numFmtId="0" fontId="3" fillId="0" borderId="14" xfId="0" applyFont="1" applyBorder="1" applyAlignment="1" applyProtection="1">
      <alignment horizontal="center" vertical="center" shrinkToFit="1"/>
      <protection locked="0"/>
    </xf>
    <xf numFmtId="0" fontId="28" fillId="2" borderId="19" xfId="0" applyFont="1" applyFill="1" applyBorder="1" applyAlignment="1" applyProtection="1">
      <alignment horizontal="center" vertical="center" shrinkToFit="1"/>
      <protection locked="0"/>
    </xf>
    <xf numFmtId="0" fontId="28" fillId="2" borderId="10" xfId="0" applyFont="1" applyFill="1" applyBorder="1" applyAlignment="1" applyProtection="1">
      <alignment horizontal="center" vertical="center" shrinkToFit="1"/>
      <protection locked="0"/>
    </xf>
    <xf numFmtId="0" fontId="28" fillId="2" borderId="30" xfId="0" applyFont="1" applyFill="1" applyBorder="1" applyAlignment="1" applyProtection="1">
      <alignment horizontal="center" vertical="center" shrinkToFit="1"/>
      <protection locked="0"/>
    </xf>
    <xf numFmtId="0" fontId="13" fillId="2" borderId="19" xfId="0" applyFont="1" applyFill="1" applyBorder="1" applyAlignment="1" applyProtection="1">
      <alignment horizontal="center" vertical="center" wrapText="1" shrinkToFit="1"/>
      <protection locked="0"/>
    </xf>
    <xf numFmtId="0" fontId="13" fillId="2" borderId="10" xfId="0" applyFont="1" applyFill="1" applyBorder="1" applyAlignment="1" applyProtection="1">
      <alignment horizontal="center" vertical="center" wrapText="1" shrinkToFit="1"/>
      <protection locked="0"/>
    </xf>
    <xf numFmtId="0" fontId="13" fillId="2" borderId="30" xfId="0" applyFont="1" applyFill="1" applyBorder="1" applyAlignment="1" applyProtection="1">
      <alignment horizontal="center" vertical="center" wrapText="1" shrinkToFit="1"/>
      <protection locked="0"/>
    </xf>
    <xf numFmtId="0" fontId="28" fillId="2" borderId="19" xfId="0" applyFont="1" applyFill="1" applyBorder="1" applyAlignment="1" applyProtection="1">
      <alignment horizontal="center" vertical="center" wrapText="1" shrinkToFit="1"/>
      <protection locked="0"/>
    </xf>
    <xf numFmtId="0" fontId="33" fillId="2" borderId="10" xfId="0" applyFont="1" applyFill="1" applyBorder="1" applyAlignment="1" applyProtection="1">
      <alignment horizontal="center" vertical="center" wrapText="1" shrinkToFit="1"/>
      <protection locked="0"/>
    </xf>
    <xf numFmtId="0" fontId="13" fillId="2" borderId="102" xfId="0" applyFont="1" applyFill="1" applyBorder="1" applyAlignment="1" applyProtection="1">
      <alignment horizontal="center" vertical="center" wrapText="1" shrinkToFit="1"/>
      <protection locked="0"/>
    </xf>
    <xf numFmtId="0" fontId="3" fillId="0" borderId="174" xfId="0" applyFont="1" applyBorder="1" applyAlignment="1" applyProtection="1">
      <alignment horizontal="center" vertical="center" shrinkToFit="1"/>
      <protection locked="0"/>
    </xf>
    <xf numFmtId="0" fontId="3" fillId="0" borderId="5"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3" fillId="0" borderId="31" xfId="0" applyFont="1" applyBorder="1" applyAlignment="1" applyProtection="1">
      <alignment horizontal="left" vertical="center" wrapText="1" shrinkToFit="1"/>
      <protection locked="0"/>
    </xf>
    <xf numFmtId="0" fontId="3" fillId="0" borderId="15" xfId="0" applyFont="1" applyBorder="1" applyAlignment="1" applyProtection="1">
      <alignment horizontal="center" vertical="center" shrinkToFit="1"/>
      <protection locked="0"/>
    </xf>
    <xf numFmtId="0" fontId="28" fillId="2" borderId="21" xfId="0" applyFont="1" applyFill="1" applyBorder="1" applyAlignment="1" applyProtection="1">
      <alignment horizontal="center" vertical="center" shrinkToFit="1"/>
      <protection locked="0"/>
    </xf>
    <xf numFmtId="0" fontId="28" fillId="2" borderId="17" xfId="0" applyFont="1" applyFill="1" applyBorder="1" applyAlignment="1" applyProtection="1">
      <alignment horizontal="center" vertical="center" shrinkToFit="1"/>
      <protection locked="0"/>
    </xf>
    <xf numFmtId="0" fontId="28" fillId="2" borderId="39" xfId="0"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wrapText="1" shrinkToFit="1"/>
      <protection locked="0"/>
    </xf>
    <xf numFmtId="0" fontId="13" fillId="2" borderId="17" xfId="0" applyFont="1" applyFill="1" applyBorder="1" applyAlignment="1" applyProtection="1">
      <alignment horizontal="center" vertical="center" wrapText="1" shrinkToFit="1"/>
      <protection locked="0"/>
    </xf>
    <xf numFmtId="0" fontId="13" fillId="2" borderId="39" xfId="0" applyFont="1" applyFill="1" applyBorder="1" applyAlignment="1" applyProtection="1">
      <alignment horizontal="center" vertical="center" wrapText="1" shrinkToFit="1"/>
      <protection locked="0"/>
    </xf>
    <xf numFmtId="0" fontId="33" fillId="2" borderId="21" xfId="0" applyFont="1" applyFill="1" applyBorder="1" applyAlignment="1" applyProtection="1">
      <alignment horizontal="center" vertical="center" wrapText="1" shrinkToFit="1"/>
      <protection locked="0"/>
    </xf>
    <xf numFmtId="0" fontId="33" fillId="2" borderId="17" xfId="0" applyFont="1" applyFill="1" applyBorder="1" applyAlignment="1" applyProtection="1">
      <alignment horizontal="center" vertical="center" wrapText="1" shrinkToFit="1"/>
      <protection locked="0"/>
    </xf>
    <xf numFmtId="0" fontId="13" fillId="2" borderId="68" xfId="0" applyFont="1" applyFill="1" applyBorder="1" applyAlignment="1" applyProtection="1">
      <alignment horizontal="center" vertical="center" wrapText="1" shrinkToFit="1"/>
      <protection locked="0"/>
    </xf>
    <xf numFmtId="0" fontId="3" fillId="0" borderId="5" xfId="0" applyFont="1" applyBorder="1" applyAlignment="1" applyProtection="1">
      <alignment horizontal="right" vertical="center" shrinkToFit="1"/>
      <protection locked="0"/>
    </xf>
    <xf numFmtId="0" fontId="3" fillId="0" borderId="0" xfId="0" applyFont="1" applyAlignment="1" applyProtection="1">
      <alignment horizontal="right" vertical="center" shrinkToFit="1"/>
      <protection locked="0"/>
    </xf>
    <xf numFmtId="0" fontId="3" fillId="0" borderId="159" xfId="0" applyFont="1" applyBorder="1" applyAlignment="1" applyProtection="1">
      <alignment horizontal="left" vertical="center" shrinkToFit="1"/>
      <protection locked="0"/>
    </xf>
    <xf numFmtId="0" fontId="3" fillId="0" borderId="160" xfId="0" applyFont="1" applyBorder="1" applyAlignment="1" applyProtection="1">
      <alignment horizontal="left" vertical="center" shrinkToFit="1"/>
      <protection locked="0"/>
    </xf>
    <xf numFmtId="0" fontId="3" fillId="0" borderId="162" xfId="0" applyFont="1" applyBorder="1" applyAlignment="1" applyProtection="1">
      <alignment horizontal="left" vertical="center" shrinkToFit="1"/>
      <protection locked="0"/>
    </xf>
    <xf numFmtId="0" fontId="8" fillId="0" borderId="189" xfId="0" applyFont="1" applyBorder="1" applyAlignment="1" applyProtection="1">
      <alignment horizontal="left" vertical="center" shrinkToFit="1"/>
      <protection locked="0"/>
    </xf>
    <xf numFmtId="0" fontId="48" fillId="0" borderId="0" xfId="0" applyFont="1" applyBorder="1" applyAlignment="1" applyProtection="1">
      <alignment horizontal="left" vertical="center" shrinkToFit="1"/>
      <protection locked="0"/>
    </xf>
    <xf numFmtId="0" fontId="3" fillId="0" borderId="5" xfId="0" applyFont="1" applyBorder="1" applyAlignment="1" applyProtection="1">
      <alignment horizontal="center" vertical="top" wrapText="1" shrinkToFit="1"/>
      <protection locked="0"/>
    </xf>
    <xf numFmtId="0" fontId="3" fillId="0" borderId="0" xfId="0" applyFont="1" applyBorder="1" applyAlignment="1" applyProtection="1">
      <alignment horizontal="center" vertical="top" wrapText="1" shrinkToFit="1"/>
      <protection locked="0"/>
    </xf>
    <xf numFmtId="0" fontId="3" fillId="0" borderId="31" xfId="0" applyFont="1" applyBorder="1" applyAlignment="1" applyProtection="1">
      <alignment horizontal="center" vertical="top" wrapText="1" shrinkToFit="1"/>
      <protection locked="0"/>
    </xf>
    <xf numFmtId="0" fontId="13" fillId="2" borderId="22" xfId="0" applyFont="1" applyFill="1" applyBorder="1" applyAlignment="1" applyProtection="1">
      <alignment horizontal="center" vertical="center" wrapText="1" shrinkToFit="1"/>
      <protection locked="0"/>
    </xf>
    <xf numFmtId="0" fontId="13" fillId="2" borderId="16" xfId="0" applyFont="1" applyFill="1" applyBorder="1" applyAlignment="1" applyProtection="1">
      <alignment horizontal="center" vertical="center" wrapText="1" shrinkToFit="1"/>
      <protection locked="0"/>
    </xf>
    <xf numFmtId="0" fontId="13" fillId="2" borderId="34" xfId="0" applyFont="1" applyFill="1" applyBorder="1" applyAlignment="1" applyProtection="1">
      <alignment horizontal="center" vertical="center" wrapText="1" shrinkToFit="1"/>
      <protection locked="0"/>
    </xf>
    <xf numFmtId="0" fontId="33" fillId="2" borderId="22" xfId="0" applyFont="1" applyFill="1" applyBorder="1" applyAlignment="1" applyProtection="1">
      <alignment horizontal="center" vertical="center" wrapText="1" shrinkToFit="1"/>
      <protection locked="0"/>
    </xf>
    <xf numFmtId="0" fontId="33" fillId="2" borderId="16" xfId="0" applyFont="1" applyFill="1" applyBorder="1" applyAlignment="1" applyProtection="1">
      <alignment horizontal="center" vertical="center" wrapText="1" shrinkToFit="1"/>
      <protection locked="0"/>
    </xf>
    <xf numFmtId="0" fontId="13" fillId="2" borderId="108" xfId="0" applyFont="1" applyFill="1" applyBorder="1" applyAlignment="1" applyProtection="1">
      <alignment horizontal="center" vertical="center" wrapText="1" shrinkToFit="1"/>
      <protection locked="0"/>
    </xf>
    <xf numFmtId="3" fontId="3" fillId="0" borderId="189" xfId="0" applyNumberFormat="1" applyFont="1" applyBorder="1" applyAlignment="1" applyProtection="1">
      <alignment horizontal="right" vertical="center" shrinkToFit="1"/>
      <protection locked="0"/>
    </xf>
    <xf numFmtId="3" fontId="3" fillId="0" borderId="0" xfId="0" applyNumberFormat="1" applyFont="1" applyBorder="1" applyAlignment="1" applyProtection="1">
      <alignment horizontal="right" vertical="center" shrinkToFit="1"/>
      <protection locked="0"/>
    </xf>
    <xf numFmtId="3" fontId="3" fillId="0" borderId="190" xfId="0" applyNumberFormat="1" applyFont="1" applyBorder="1" applyAlignment="1" applyProtection="1">
      <alignment horizontal="right" vertical="center" shrinkToFit="1"/>
      <protection locked="0"/>
    </xf>
    <xf numFmtId="0" fontId="28" fillId="0" borderId="173" xfId="0" applyFont="1" applyBorder="1" applyAlignment="1" applyProtection="1">
      <alignment vertical="center" shrinkToFit="1"/>
      <protection locked="0"/>
    </xf>
    <xf numFmtId="0" fontId="28" fillId="0" borderId="174" xfId="0" applyFont="1" applyBorder="1" applyAlignment="1" applyProtection="1">
      <alignment vertical="center" shrinkToFit="1"/>
      <protection locked="0"/>
    </xf>
    <xf numFmtId="0" fontId="3" fillId="0" borderId="9" xfId="0" applyFont="1" applyBorder="1" applyAlignment="1" applyProtection="1">
      <alignment horizontal="center" vertical="top" wrapText="1" shrinkToFit="1"/>
      <protection locked="0"/>
    </xf>
    <xf numFmtId="0" fontId="3" fillId="0" borderId="7" xfId="0" applyFont="1" applyBorder="1" applyAlignment="1" applyProtection="1">
      <alignment horizontal="center" vertical="top" wrapText="1" shrinkToFit="1"/>
      <protection locked="0"/>
    </xf>
    <xf numFmtId="0" fontId="3" fillId="0" borderId="32" xfId="0" applyFont="1" applyBorder="1" applyAlignment="1" applyProtection="1">
      <alignment horizontal="center" vertical="top" wrapText="1" shrinkToFit="1"/>
      <protection locked="0"/>
    </xf>
    <xf numFmtId="0" fontId="3" fillId="0" borderId="18" xfId="0" applyFont="1" applyBorder="1" applyAlignment="1" applyProtection="1">
      <alignment horizontal="center" vertical="center" shrinkToFit="1"/>
      <protection locked="0"/>
    </xf>
    <xf numFmtId="0" fontId="28" fillId="2" borderId="18" xfId="0" applyFont="1" applyFill="1" applyBorder="1" applyAlignment="1" applyProtection="1">
      <alignment horizontal="center" vertical="center" shrinkToFit="1"/>
      <protection locked="0"/>
    </xf>
    <xf numFmtId="0" fontId="13" fillId="2" borderId="25" xfId="0" applyFont="1" applyFill="1" applyBorder="1" applyAlignment="1" applyProtection="1">
      <alignment horizontal="center" vertical="center" wrapText="1" shrinkToFit="1"/>
      <protection locked="0"/>
    </xf>
    <xf numFmtId="0" fontId="13" fillId="2" borderId="7" xfId="0" applyFont="1" applyFill="1" applyBorder="1" applyAlignment="1" applyProtection="1">
      <alignment horizontal="center" vertical="center" wrapText="1" shrinkToFit="1"/>
      <protection locked="0"/>
    </xf>
    <xf numFmtId="0" fontId="13" fillId="2" borderId="32" xfId="0" applyFont="1" applyFill="1" applyBorder="1" applyAlignment="1" applyProtection="1">
      <alignment horizontal="center" vertical="center" wrapText="1" shrinkToFit="1"/>
      <protection locked="0"/>
    </xf>
    <xf numFmtId="0" fontId="33" fillId="2" borderId="25" xfId="0" applyFont="1" applyFill="1" applyBorder="1" applyAlignment="1" applyProtection="1">
      <alignment horizontal="center" vertical="center" wrapText="1" shrinkToFit="1"/>
      <protection locked="0"/>
    </xf>
    <xf numFmtId="0" fontId="33" fillId="2" borderId="7" xfId="0" applyFont="1" applyFill="1" applyBorder="1" applyAlignment="1" applyProtection="1">
      <alignment horizontal="center" vertical="center" wrapText="1" shrinkToFit="1"/>
      <protection locked="0"/>
    </xf>
    <xf numFmtId="0" fontId="13" fillId="2" borderId="58" xfId="0" applyFont="1" applyFill="1" applyBorder="1" applyAlignment="1" applyProtection="1">
      <alignment horizontal="center" vertical="center" wrapText="1" shrinkToFit="1"/>
      <protection locked="0"/>
    </xf>
    <xf numFmtId="0" fontId="6" fillId="0" borderId="22" xfId="0" applyFont="1" applyBorder="1" applyAlignment="1" applyProtection="1">
      <alignment horizontal="center" vertical="center" justifyLastLine="1"/>
      <protection locked="0"/>
    </xf>
    <xf numFmtId="0" fontId="6" fillId="0" borderId="16" xfId="0" applyFont="1" applyBorder="1" applyAlignment="1" applyProtection="1">
      <alignment horizontal="center" vertical="center" justifyLastLine="1"/>
      <protection locked="0"/>
    </xf>
    <xf numFmtId="0" fontId="6" fillId="0" borderId="34" xfId="0" applyFont="1" applyBorder="1" applyAlignment="1" applyProtection="1">
      <alignment horizontal="center" vertical="center" justifyLastLine="1"/>
      <protection locked="0"/>
    </xf>
    <xf numFmtId="0" fontId="8" fillId="0" borderId="0" xfId="0" applyFont="1" applyBorder="1" applyAlignment="1" applyProtection="1">
      <alignment horizontal="left" vertical="top" wrapText="1" shrinkToFit="1"/>
      <protection locked="0"/>
    </xf>
    <xf numFmtId="0" fontId="3" fillId="0" borderId="24" xfId="0" applyFont="1" applyBorder="1" applyAlignment="1" applyProtection="1">
      <alignment horizontal="center" vertical="center" textRotation="255" shrinkToFit="1"/>
      <protection locked="0"/>
    </xf>
    <xf numFmtId="0" fontId="3" fillId="0" borderId="33" xfId="0" applyFont="1" applyBorder="1" applyAlignment="1" applyProtection="1">
      <alignment horizontal="center" vertical="center" textRotation="255" shrinkToFit="1"/>
      <protection locked="0"/>
    </xf>
    <xf numFmtId="0" fontId="3" fillId="0" borderId="1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28" fillId="2" borderId="69" xfId="0" applyFont="1" applyFill="1" applyBorder="1" applyAlignment="1" applyProtection="1">
      <alignment horizontal="center" vertical="center" shrinkToFit="1"/>
      <protection locked="0"/>
    </xf>
    <xf numFmtId="0" fontId="28" fillId="2" borderId="71" xfId="0" applyFont="1" applyFill="1" applyBorder="1" applyAlignment="1" applyProtection="1">
      <alignment horizontal="center" vertical="center" shrinkToFit="1"/>
      <protection locked="0"/>
    </xf>
    <xf numFmtId="0" fontId="28" fillId="2" borderId="104" xfId="0" applyFont="1" applyFill="1" applyBorder="1" applyAlignment="1" applyProtection="1">
      <alignment horizontal="center" vertical="center" shrinkToFit="1"/>
      <protection locked="0"/>
    </xf>
    <xf numFmtId="0" fontId="53" fillId="0" borderId="26" xfId="4" applyFont="1" applyBorder="1" applyAlignment="1" applyProtection="1">
      <alignment horizontal="center" vertical="center" wrapText="1" shrinkToFit="1"/>
      <protection locked="0"/>
    </xf>
    <xf numFmtId="0" fontId="53" fillId="0" borderId="33" xfId="4" applyFont="1" applyBorder="1" applyAlignment="1" applyProtection="1">
      <alignment horizontal="center" vertical="center" wrapText="1" shrinkToFit="1"/>
      <protection locked="0"/>
    </xf>
    <xf numFmtId="38" fontId="28" fillId="2" borderId="19" xfId="2" applyFont="1" applyFill="1" applyBorder="1" applyAlignment="1" applyProtection="1">
      <alignment horizontal="right" vertical="center" shrinkToFit="1"/>
      <protection locked="0"/>
    </xf>
    <xf numFmtId="38" fontId="28" fillId="2" borderId="10" xfId="2" applyFont="1" applyFill="1" applyBorder="1" applyAlignment="1" applyProtection="1">
      <alignment horizontal="right" vertical="center" shrinkToFit="1"/>
      <protection locked="0"/>
    </xf>
    <xf numFmtId="0" fontId="3" fillId="0" borderId="102" xfId="0" applyFont="1" applyBorder="1" applyAlignment="1" applyProtection="1">
      <alignment horizontal="center" vertical="top" shrinkToFit="1"/>
      <protection locked="0"/>
    </xf>
    <xf numFmtId="0" fontId="6" fillId="0" borderId="21" xfId="0" applyFont="1" applyBorder="1" applyAlignment="1" applyProtection="1">
      <alignment horizontal="center" vertical="center" justifyLastLine="1"/>
      <protection locked="0"/>
    </xf>
    <xf numFmtId="0" fontId="6" fillId="0" borderId="17" xfId="0" applyFont="1" applyBorder="1" applyAlignment="1" applyProtection="1">
      <alignment horizontal="center" vertical="center" justifyLastLine="1"/>
      <protection locked="0"/>
    </xf>
    <xf numFmtId="0" fontId="6" fillId="0" borderId="39" xfId="0" applyFont="1" applyBorder="1" applyAlignment="1" applyProtection="1">
      <alignment horizontal="center" vertical="center" justifyLastLine="1"/>
      <protection locked="0"/>
    </xf>
    <xf numFmtId="3" fontId="3" fillId="0" borderId="173" xfId="0" applyNumberFormat="1" applyFont="1" applyBorder="1" applyAlignment="1" applyProtection="1">
      <alignment horizontal="right" vertical="center" shrinkToFit="1"/>
      <protection locked="0"/>
    </xf>
    <xf numFmtId="3" fontId="3" fillId="0" borderId="174" xfId="0" applyNumberFormat="1" applyFont="1" applyBorder="1" applyAlignment="1" applyProtection="1">
      <alignment horizontal="right" vertical="center" shrinkToFit="1"/>
      <protection locked="0"/>
    </xf>
    <xf numFmtId="3" fontId="3" fillId="0" borderId="179" xfId="0" applyNumberFormat="1" applyFont="1" applyBorder="1" applyAlignment="1" applyProtection="1">
      <alignment horizontal="right" vertical="center" shrinkToFit="1"/>
      <protection locked="0"/>
    </xf>
    <xf numFmtId="0" fontId="3" fillId="0" borderId="42" xfId="0" applyFont="1" applyBorder="1" applyAlignment="1" applyProtection="1">
      <alignment horizontal="center" vertical="center" textRotation="255" shrinkToFit="1"/>
      <protection locked="0"/>
    </xf>
    <xf numFmtId="0" fontId="3" fillId="0" borderId="46" xfId="0" applyFont="1" applyBorder="1" applyAlignment="1" applyProtection="1">
      <alignment horizontal="center" vertical="center" textRotation="255" shrinkToFit="1"/>
      <protection locked="0"/>
    </xf>
    <xf numFmtId="0" fontId="3" fillId="0" borderId="21"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28" fillId="2" borderId="70" xfId="0" applyFont="1" applyFill="1" applyBorder="1" applyAlignment="1" applyProtection="1">
      <alignment horizontal="center" vertical="center" shrinkToFit="1"/>
      <protection locked="0"/>
    </xf>
    <xf numFmtId="0" fontId="28" fillId="2" borderId="72" xfId="0" applyFont="1" applyFill="1" applyBorder="1" applyAlignment="1" applyProtection="1">
      <alignment horizontal="center" vertical="center" shrinkToFit="1"/>
      <protection locked="0"/>
    </xf>
    <xf numFmtId="0" fontId="28" fillId="2" borderId="86" xfId="0" applyFont="1" applyFill="1" applyBorder="1" applyAlignment="1" applyProtection="1">
      <alignment horizontal="center" vertical="center" shrinkToFit="1"/>
      <protection locked="0"/>
    </xf>
    <xf numFmtId="0" fontId="28" fillId="2" borderId="105" xfId="0" applyFont="1" applyFill="1" applyBorder="1" applyAlignment="1" applyProtection="1">
      <alignment horizontal="center" vertical="center" shrinkToFit="1"/>
      <protection locked="0"/>
    </xf>
    <xf numFmtId="0" fontId="53" fillId="0" borderId="42" xfId="4" applyFont="1" applyBorder="1" applyAlignment="1" applyProtection="1">
      <alignment horizontal="center" vertical="center" wrapText="1" shrinkToFit="1"/>
      <protection locked="0"/>
    </xf>
    <xf numFmtId="0" fontId="53" fillId="0" borderId="43" xfId="4" applyFont="1" applyBorder="1" applyAlignment="1" applyProtection="1">
      <alignment horizontal="center" vertical="center" wrapText="1" shrinkToFit="1"/>
      <protection locked="0"/>
    </xf>
    <xf numFmtId="0" fontId="53" fillId="0" borderId="46" xfId="4" applyFont="1" applyBorder="1" applyAlignment="1" applyProtection="1">
      <alignment horizontal="center" vertical="center" wrapText="1" shrinkToFit="1"/>
      <protection locked="0"/>
    </xf>
    <xf numFmtId="38" fontId="28" fillId="2" borderId="21" xfId="2" applyFont="1" applyFill="1" applyBorder="1" applyAlignment="1" applyProtection="1">
      <alignment horizontal="right" vertical="center" shrinkToFit="1"/>
      <protection locked="0"/>
    </xf>
    <xf numFmtId="38" fontId="28" fillId="2" borderId="17" xfId="2" applyFont="1" applyFill="1" applyBorder="1" applyAlignment="1" applyProtection="1">
      <alignment horizontal="right" vertical="center" shrinkToFit="1"/>
      <protection locked="0"/>
    </xf>
    <xf numFmtId="0" fontId="3" fillId="0" borderId="68" xfId="0" applyFont="1" applyBorder="1" applyAlignment="1" applyProtection="1">
      <alignment horizontal="center" vertical="top" shrinkToFit="1"/>
      <protection locked="0"/>
    </xf>
    <xf numFmtId="0" fontId="13" fillId="0" borderId="5" xfId="0" applyFont="1" applyBorder="1" applyAlignment="1" applyProtection="1">
      <alignment horizontal="center" vertical="top" wrapText="1" shrinkToFit="1"/>
      <protection locked="0"/>
    </xf>
    <xf numFmtId="0" fontId="22" fillId="0" borderId="0" xfId="0" applyFont="1" applyBorder="1" applyAlignment="1" applyProtection="1">
      <alignment horizontal="center" vertical="top" wrapText="1" shrinkToFit="1"/>
      <protection locked="0"/>
    </xf>
    <xf numFmtId="0" fontId="22" fillId="0" borderId="31" xfId="0" applyFont="1" applyBorder="1" applyAlignment="1" applyProtection="1">
      <alignment horizontal="center" vertical="top" wrapText="1" shrinkToFit="1"/>
      <protection locked="0"/>
    </xf>
    <xf numFmtId="0" fontId="3" fillId="0" borderId="22" xfId="0" applyFont="1" applyBorder="1" applyAlignment="1" applyProtection="1">
      <alignment horizontal="center" vertical="center" shrinkToFit="1"/>
      <protection locked="0"/>
    </xf>
    <xf numFmtId="0" fontId="28" fillId="2" borderId="16" xfId="0" applyFont="1" applyFill="1" applyBorder="1" applyAlignment="1" applyProtection="1">
      <alignment horizontal="center" vertical="center" shrinkToFit="1"/>
      <protection locked="0"/>
    </xf>
    <xf numFmtId="0" fontId="28" fillId="2" borderId="34"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108" xfId="0" applyFont="1" applyBorder="1" applyAlignment="1" applyProtection="1">
      <alignment horizontal="left" vertical="center" wrapText="1" shrinkToFit="1"/>
      <protection locked="0"/>
    </xf>
    <xf numFmtId="0" fontId="3" fillId="2" borderId="21" xfId="0" applyFont="1" applyFill="1" applyBorder="1" applyAlignment="1" applyProtection="1">
      <alignment horizontal="center" vertical="center" wrapText="1" shrinkToFit="1"/>
      <protection locked="0"/>
    </xf>
    <xf numFmtId="0" fontId="3" fillId="2" borderId="17" xfId="0" applyFont="1" applyFill="1" applyBorder="1" applyAlignment="1" applyProtection="1">
      <alignment horizontal="center" vertical="center" wrapText="1" shrinkToFit="1"/>
      <protection locked="0"/>
    </xf>
    <xf numFmtId="0" fontId="3" fillId="0" borderId="17" xfId="0" applyFont="1" applyBorder="1" applyAlignment="1" applyProtection="1">
      <alignment horizontal="left" vertical="center" wrapText="1" shrinkToFit="1"/>
      <protection locked="0"/>
    </xf>
    <xf numFmtId="0" fontId="3" fillId="0" borderId="68" xfId="0" applyFont="1" applyBorder="1" applyAlignment="1" applyProtection="1">
      <alignment horizontal="left" vertical="center" wrapText="1" shrinkToFit="1"/>
      <protection locked="0"/>
    </xf>
    <xf numFmtId="0" fontId="6" fillId="2" borderId="129" xfId="0" applyFont="1" applyFill="1" applyBorder="1" applyAlignment="1" applyProtection="1">
      <alignment horizontal="center" vertical="center" shrinkToFit="1"/>
      <protection locked="0"/>
    </xf>
    <xf numFmtId="0" fontId="22" fillId="0" borderId="9" xfId="0" applyFont="1" applyBorder="1" applyAlignment="1" applyProtection="1">
      <alignment horizontal="center" vertical="top" wrapText="1" shrinkToFit="1"/>
      <protection locked="0"/>
    </xf>
    <xf numFmtId="0" fontId="22" fillId="0" borderId="7" xfId="0" applyFont="1" applyBorder="1" applyAlignment="1" applyProtection="1">
      <alignment horizontal="center" vertical="top" wrapText="1" shrinkToFit="1"/>
      <protection locked="0"/>
    </xf>
    <xf numFmtId="0" fontId="22" fillId="0" borderId="32" xfId="0" applyFont="1" applyBorder="1" applyAlignment="1" applyProtection="1">
      <alignment horizontal="center" vertical="top" wrapText="1" shrinkToFit="1"/>
      <protection locked="0"/>
    </xf>
    <xf numFmtId="0" fontId="3" fillId="0" borderId="44" xfId="0" applyFont="1" applyBorder="1" applyAlignment="1" applyProtection="1">
      <alignment horizontal="center" vertical="center" textRotation="255" shrinkToFit="1"/>
      <protection locked="0"/>
    </xf>
    <xf numFmtId="0" fontId="3" fillId="0" borderId="47" xfId="0" applyFont="1" applyBorder="1" applyAlignment="1" applyProtection="1">
      <alignment horizontal="center" vertical="center" textRotation="255" shrinkToFit="1"/>
      <protection locked="0"/>
    </xf>
    <xf numFmtId="0" fontId="3" fillId="0" borderId="44"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6" fillId="2" borderId="130" xfId="0" applyFont="1" applyFill="1" applyBorder="1" applyAlignment="1" applyProtection="1">
      <alignment horizontal="center" vertical="center" shrinkToFit="1"/>
      <protection locked="0"/>
    </xf>
    <xf numFmtId="0" fontId="0" fillId="0" borderId="20" xfId="0" applyBorder="1" applyAlignment="1" applyProtection="1">
      <alignment horizontal="center" vertical="center"/>
      <protection locked="0"/>
    </xf>
    <xf numFmtId="0" fontId="0" fillId="0" borderId="0" xfId="0" applyAlignment="1" applyProtection="1">
      <alignment horizontal="center" vertical="center"/>
      <protection locked="0"/>
    </xf>
    <xf numFmtId="0" fontId="8" fillId="0" borderId="22" xfId="0" applyFont="1" applyBorder="1" applyAlignment="1" applyProtection="1">
      <alignment horizontal="center" vertical="center" wrapText="1" shrinkToFit="1"/>
      <protection locked="0"/>
    </xf>
    <xf numFmtId="0" fontId="48" fillId="0" borderId="16" xfId="0" applyFont="1" applyBorder="1" applyAlignment="1" applyProtection="1">
      <alignment horizontal="center" vertical="center" shrinkToFit="1"/>
      <protection locked="0"/>
    </xf>
    <xf numFmtId="0" fontId="48" fillId="0" borderId="34"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wrapText="1" shrinkToFit="1"/>
      <protection locked="0"/>
    </xf>
    <xf numFmtId="0" fontId="3" fillId="0" borderId="10" xfId="0" applyFont="1" applyBorder="1" applyAlignment="1" applyProtection="1">
      <alignment horizontal="center" vertical="center" wrapText="1" shrinkToFit="1"/>
      <protection locked="0"/>
    </xf>
    <xf numFmtId="0" fontId="3" fillId="0" borderId="30" xfId="0" applyFont="1" applyBorder="1" applyAlignment="1" applyProtection="1">
      <alignment horizontal="center" vertical="center" wrapText="1" shrinkToFit="1"/>
      <protection locked="0"/>
    </xf>
    <xf numFmtId="0" fontId="3" fillId="0" borderId="102" xfId="0" applyFont="1" applyBorder="1" applyAlignment="1" applyProtection="1">
      <alignment horizontal="center" vertical="center" shrinkToFit="1"/>
      <protection locked="0"/>
    </xf>
    <xf numFmtId="0" fontId="0" fillId="0" borderId="2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48" fillId="0" borderId="21" xfId="0" applyFont="1" applyBorder="1" applyAlignment="1" applyProtection="1">
      <alignment horizontal="center" vertical="center" shrinkToFit="1"/>
      <protection locked="0"/>
    </xf>
    <xf numFmtId="0" fontId="48" fillId="0" borderId="17" xfId="0" applyFont="1" applyBorder="1" applyAlignment="1" applyProtection="1">
      <alignment horizontal="center" vertical="center" shrinkToFit="1"/>
      <protection locked="0"/>
    </xf>
    <xf numFmtId="0" fontId="48" fillId="0" borderId="3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31" xfId="0" applyFont="1" applyBorder="1" applyAlignment="1" applyProtection="1">
      <alignment horizontal="center" vertical="center" wrapText="1" shrinkToFit="1"/>
      <protection locked="0"/>
    </xf>
    <xf numFmtId="0" fontId="3" fillId="0" borderId="73" xfId="0" applyFont="1" applyBorder="1" applyAlignment="1" applyProtection="1">
      <alignment horizontal="center" vertical="center" shrinkToFit="1"/>
      <protection locked="0"/>
    </xf>
    <xf numFmtId="0" fontId="6" fillId="0" borderId="22" xfId="0" applyFont="1" applyBorder="1" applyAlignment="1" applyProtection="1">
      <alignment horizontal="distributed" vertical="center" justifyLastLine="1"/>
      <protection locked="0"/>
    </xf>
    <xf numFmtId="0" fontId="6" fillId="0" borderId="16" xfId="0" applyFont="1" applyBorder="1" applyAlignment="1" applyProtection="1">
      <alignment horizontal="distributed" vertical="center" justifyLastLine="1"/>
      <protection locked="0"/>
    </xf>
    <xf numFmtId="0" fontId="6" fillId="0" borderId="34" xfId="0" applyFont="1" applyBorder="1" applyAlignment="1" applyProtection="1">
      <alignment horizontal="distributed" vertical="center" justifyLastLine="1"/>
      <protection locked="0"/>
    </xf>
    <xf numFmtId="0" fontId="6" fillId="0" borderId="21" xfId="0" applyFont="1" applyBorder="1" applyAlignment="1" applyProtection="1">
      <alignment horizontal="distributed" vertical="center" justifyLastLine="1"/>
      <protection locked="0"/>
    </xf>
    <xf numFmtId="0" fontId="6" fillId="0" borderId="17" xfId="0" applyFont="1" applyBorder="1" applyAlignment="1" applyProtection="1">
      <alignment horizontal="distributed" vertical="center" justifyLastLine="1"/>
      <protection locked="0"/>
    </xf>
    <xf numFmtId="0" fontId="6" fillId="0" borderId="39" xfId="0" applyFont="1" applyBorder="1" applyAlignment="1" applyProtection="1">
      <alignment horizontal="distributed" vertical="center" justifyLastLine="1"/>
      <protection locked="0"/>
    </xf>
    <xf numFmtId="0" fontId="3" fillId="0" borderId="21" xfId="0" applyFont="1" applyBorder="1" applyAlignment="1" applyProtection="1">
      <alignment horizontal="center" vertical="center" wrapText="1" shrinkToFit="1"/>
      <protection locked="0"/>
    </xf>
    <xf numFmtId="0" fontId="3" fillId="0" borderId="17" xfId="0" applyFont="1" applyBorder="1" applyAlignment="1" applyProtection="1">
      <alignment horizontal="center" vertical="center" wrapText="1" shrinkToFit="1"/>
      <protection locked="0"/>
    </xf>
    <xf numFmtId="0" fontId="3" fillId="0" borderId="39" xfId="0" applyFont="1" applyBorder="1" applyAlignment="1" applyProtection="1">
      <alignment horizontal="center" vertical="center" wrapText="1" shrinkToFit="1"/>
      <protection locked="0"/>
    </xf>
    <xf numFmtId="0" fontId="3" fillId="0" borderId="68" xfId="0" applyFont="1" applyBorder="1" applyAlignment="1" applyProtection="1">
      <alignment horizontal="center" vertical="center" shrinkToFit="1"/>
      <protection locked="0"/>
    </xf>
    <xf numFmtId="0" fontId="6" fillId="0" borderId="22" xfId="0" applyFont="1" applyBorder="1" applyAlignment="1" applyProtection="1">
      <alignment horizontal="distributed" vertical="center" indent="1" justifyLastLine="1"/>
      <protection locked="0"/>
    </xf>
    <xf numFmtId="0" fontId="6" fillId="0" borderId="16" xfId="0" applyFont="1" applyBorder="1" applyAlignment="1" applyProtection="1">
      <alignment horizontal="distributed" vertical="center" indent="1" justifyLastLine="1"/>
      <protection locked="0"/>
    </xf>
    <xf numFmtId="0" fontId="6" fillId="0" borderId="34" xfId="0" applyFont="1" applyBorder="1" applyAlignment="1" applyProtection="1">
      <alignment horizontal="distributed" vertical="center" indent="1" justifyLastLine="1"/>
      <protection locked="0"/>
    </xf>
    <xf numFmtId="0" fontId="3" fillId="0" borderId="35" xfId="0" applyFont="1" applyBorder="1" applyAlignment="1" applyProtection="1">
      <alignment horizontal="center" vertical="center" shrinkToFit="1"/>
      <protection locked="0"/>
    </xf>
    <xf numFmtId="0" fontId="28" fillId="2" borderId="22" xfId="0" applyFont="1" applyFill="1" applyBorder="1" applyAlignment="1" applyProtection="1">
      <alignment horizontal="center" vertical="center" shrinkToFit="1"/>
      <protection locked="0"/>
    </xf>
    <xf numFmtId="176" fontId="33" fillId="2" borderId="16" xfId="0" applyNumberFormat="1" applyFont="1" applyFill="1" applyBorder="1" applyAlignment="1" applyProtection="1">
      <alignment horizontal="right" vertical="center" wrapText="1" shrinkToFit="1"/>
      <protection locked="0"/>
    </xf>
    <xf numFmtId="0" fontId="33" fillId="2" borderId="16" xfId="0" applyFont="1" applyFill="1" applyBorder="1" applyAlignment="1" applyProtection="1">
      <alignment horizontal="center" vertical="center" shrinkToFit="1"/>
      <protection locked="0"/>
    </xf>
    <xf numFmtId="0" fontId="33" fillId="2" borderId="34" xfId="0" applyFont="1" applyFill="1" applyBorder="1" applyAlignment="1" applyProtection="1">
      <alignment horizontal="center" vertical="center" shrinkToFit="1"/>
      <protection locked="0"/>
    </xf>
    <xf numFmtId="0" fontId="3" fillId="2" borderId="22" xfId="0" applyFont="1" applyFill="1" applyBorder="1" applyAlignment="1" applyProtection="1">
      <alignment vertical="center" shrinkToFit="1"/>
      <protection locked="0"/>
    </xf>
    <xf numFmtId="0" fontId="33" fillId="2" borderId="22" xfId="0" applyFont="1" applyFill="1" applyBorder="1" applyAlignment="1" applyProtection="1">
      <alignment horizontal="center" vertical="center" shrinkToFit="1"/>
      <protection locked="0"/>
    </xf>
    <xf numFmtId="0" fontId="3" fillId="0" borderId="16" xfId="0" applyFont="1" applyBorder="1" applyAlignment="1" applyProtection="1">
      <alignment horizontal="center" vertical="top" shrinkToFit="1"/>
      <protection locked="0"/>
    </xf>
    <xf numFmtId="0" fontId="3" fillId="0" borderId="108" xfId="0" applyFont="1" applyBorder="1" applyAlignment="1" applyProtection="1">
      <alignment horizontal="center" vertical="top" shrinkToFit="1"/>
      <protection locked="0"/>
    </xf>
    <xf numFmtId="0" fontId="4" fillId="0" borderId="4" xfId="0" applyFont="1" applyBorder="1" applyAlignment="1" applyProtection="1">
      <alignment horizontal="center" vertical="distributed" textRotation="255" indent="2"/>
      <protection locked="0"/>
    </xf>
    <xf numFmtId="0" fontId="4" fillId="0" borderId="39" xfId="0" applyFont="1" applyBorder="1" applyAlignment="1" applyProtection="1">
      <alignment horizontal="center" vertical="distributed" textRotation="255" indent="2"/>
      <protection locked="0"/>
    </xf>
    <xf numFmtId="0" fontId="6" fillId="0" borderId="25" xfId="0" applyFont="1" applyBorder="1" applyAlignment="1" applyProtection="1">
      <alignment horizontal="distributed" vertical="center" indent="1" justifyLastLine="1"/>
      <protection locked="0"/>
    </xf>
    <xf numFmtId="0" fontId="6" fillId="0" borderId="7" xfId="0" applyFont="1" applyBorder="1" applyAlignment="1" applyProtection="1">
      <alignment horizontal="distributed" vertical="center" indent="1" justifyLastLine="1"/>
      <protection locked="0"/>
    </xf>
    <xf numFmtId="0" fontId="6" fillId="0" borderId="32" xfId="0" applyFont="1" applyBorder="1" applyAlignment="1" applyProtection="1">
      <alignment horizontal="distributed" vertical="center" indent="1" justifyLastLine="1"/>
      <protection locked="0"/>
    </xf>
    <xf numFmtId="0" fontId="3" fillId="0" borderId="36" xfId="0" applyFont="1" applyBorder="1" applyAlignment="1" applyProtection="1">
      <alignment horizontal="center" vertical="center" shrinkToFit="1"/>
      <protection locked="0"/>
    </xf>
    <xf numFmtId="176" fontId="33" fillId="2" borderId="17" xfId="0" applyNumberFormat="1" applyFont="1" applyFill="1" applyBorder="1" applyAlignment="1" applyProtection="1">
      <alignment horizontal="right" vertical="center" wrapText="1" shrinkToFit="1"/>
      <protection locked="0"/>
    </xf>
    <xf numFmtId="0" fontId="33" fillId="2" borderId="17" xfId="0" applyFont="1" applyFill="1" applyBorder="1" applyAlignment="1" applyProtection="1">
      <alignment horizontal="center" vertical="center" shrinkToFit="1"/>
      <protection locked="0"/>
    </xf>
    <xf numFmtId="0" fontId="33" fillId="2" borderId="39" xfId="0" applyFont="1" applyFill="1" applyBorder="1" applyAlignment="1" applyProtection="1">
      <alignment horizontal="center" vertical="center" shrinkToFit="1"/>
      <protection locked="0"/>
    </xf>
    <xf numFmtId="0" fontId="3" fillId="2" borderId="21" xfId="0" applyFont="1" applyFill="1" applyBorder="1" applyAlignment="1" applyProtection="1">
      <alignment vertical="center" shrinkToFit="1"/>
      <protection locked="0"/>
    </xf>
    <xf numFmtId="0" fontId="33" fillId="2" borderId="21" xfId="0"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top" shrinkToFit="1"/>
      <protection locked="0"/>
    </xf>
    <xf numFmtId="0" fontId="6" fillId="0" borderId="19" xfId="0" applyFont="1" applyBorder="1" applyAlignment="1" applyProtection="1">
      <alignment horizontal="distributed" vertical="center" justifyLastLine="1" shrinkToFit="1"/>
      <protection locked="0"/>
    </xf>
    <xf numFmtId="0" fontId="6" fillId="0" borderId="10" xfId="0" applyFont="1" applyBorder="1" applyAlignment="1" applyProtection="1">
      <alignment horizontal="distributed" vertical="center" justifyLastLine="1" shrinkToFit="1"/>
      <protection locked="0"/>
    </xf>
    <xf numFmtId="0" fontId="6" fillId="0" borderId="30" xfId="0" applyFont="1" applyBorder="1" applyAlignment="1" applyProtection="1">
      <alignment horizontal="distributed" vertical="center" justifyLastLine="1" shrinkToFit="1"/>
      <protection locked="0"/>
    </xf>
    <xf numFmtId="0" fontId="28" fillId="2" borderId="35" xfId="0" applyFont="1" applyFill="1" applyBorder="1" applyAlignment="1" applyProtection="1">
      <alignment horizontal="center" vertical="center" shrinkToFit="1"/>
      <protection locked="0"/>
    </xf>
    <xf numFmtId="0" fontId="3" fillId="0" borderId="111" xfId="0" applyFont="1" applyBorder="1" applyAlignment="1" applyProtection="1">
      <alignment horizontal="center" vertical="center" shrinkToFit="1"/>
      <protection locked="0"/>
    </xf>
    <xf numFmtId="0" fontId="3" fillId="0" borderId="119" xfId="0" applyFont="1" applyBorder="1" applyAlignment="1" applyProtection="1">
      <alignment horizontal="center" vertical="center" shrinkToFit="1"/>
      <protection locked="0"/>
    </xf>
    <xf numFmtId="0" fontId="6" fillId="0" borderId="21" xfId="0" applyFont="1" applyBorder="1" applyAlignment="1" applyProtection="1">
      <alignment horizontal="distributed" vertical="center" justifyLastLine="1" shrinkToFit="1"/>
      <protection locked="0"/>
    </xf>
    <xf numFmtId="0" fontId="6" fillId="0" borderId="17" xfId="0" applyFont="1" applyBorder="1" applyAlignment="1" applyProtection="1">
      <alignment horizontal="distributed" vertical="center" justifyLastLine="1" shrinkToFit="1"/>
      <protection locked="0"/>
    </xf>
    <xf numFmtId="0" fontId="6" fillId="0" borderId="39" xfId="0" applyFont="1" applyBorder="1" applyAlignment="1" applyProtection="1">
      <alignment horizontal="distributed" vertical="center" justifyLastLine="1" shrinkToFit="1"/>
      <protection locked="0"/>
    </xf>
    <xf numFmtId="0" fontId="3" fillId="0" borderId="37" xfId="0" applyFont="1" applyBorder="1" applyAlignment="1" applyProtection="1">
      <alignment horizontal="center" vertical="center" shrinkToFit="1"/>
      <protection locked="0"/>
    </xf>
    <xf numFmtId="0" fontId="28" fillId="2" borderId="37" xfId="0" applyFont="1" applyFill="1" applyBorder="1" applyAlignment="1" applyProtection="1">
      <alignment horizontal="center" vertical="center" shrinkToFit="1"/>
      <protection locked="0"/>
    </xf>
    <xf numFmtId="0" fontId="3" fillId="0" borderId="112" xfId="0" applyFont="1" applyBorder="1" applyAlignment="1" applyProtection="1">
      <alignment horizontal="center" vertical="center" shrinkToFit="1"/>
      <protection locked="0"/>
    </xf>
    <xf numFmtId="0" fontId="3" fillId="0" borderId="120" xfId="0" applyFont="1" applyBorder="1" applyAlignment="1" applyProtection="1">
      <alignment horizontal="center" vertical="center" shrinkToFit="1"/>
      <protection locked="0"/>
    </xf>
    <xf numFmtId="0" fontId="3" fillId="0" borderId="22" xfId="0" applyFont="1" applyBorder="1" applyAlignment="1" applyProtection="1">
      <alignment horizontal="distributed" vertical="center" wrapText="1" justifyLastLine="1" shrinkToFit="1"/>
      <protection locked="0"/>
    </xf>
    <xf numFmtId="0" fontId="3" fillId="0" borderId="16" xfId="0" applyFont="1" applyBorder="1" applyAlignment="1" applyProtection="1">
      <alignment horizontal="distributed" vertical="center" wrapText="1" justifyLastLine="1" shrinkToFit="1"/>
      <protection locked="0"/>
    </xf>
    <xf numFmtId="0" fontId="3" fillId="0" borderId="34" xfId="0" applyFont="1" applyBorder="1" applyAlignment="1" applyProtection="1">
      <alignment horizontal="distributed" vertical="center" wrapText="1" justifyLastLine="1" shrinkToFit="1"/>
      <protection locked="0"/>
    </xf>
    <xf numFmtId="0" fontId="28" fillId="2" borderId="0" xfId="0" applyFont="1" applyFill="1" applyBorder="1" applyAlignment="1" applyProtection="1">
      <alignment horizontal="center" vertical="center" shrinkToFit="1"/>
      <protection locked="0"/>
    </xf>
    <xf numFmtId="0" fontId="28" fillId="2" borderId="31" xfId="0" applyFont="1" applyFill="1" applyBorder="1" applyAlignment="1" applyProtection="1">
      <alignment horizontal="center" vertical="center" shrinkToFit="1"/>
      <protection locked="0"/>
    </xf>
    <xf numFmtId="0" fontId="3" fillId="0" borderId="21" xfId="0" applyFont="1" applyBorder="1" applyAlignment="1" applyProtection="1">
      <alignment horizontal="distributed" vertical="center" wrapText="1" justifyLastLine="1" shrinkToFit="1"/>
      <protection locked="0"/>
    </xf>
    <xf numFmtId="0" fontId="3" fillId="0" borderId="17" xfId="0" applyFont="1" applyBorder="1" applyAlignment="1" applyProtection="1">
      <alignment horizontal="distributed" vertical="center" wrapText="1" justifyLastLine="1" shrinkToFit="1"/>
      <protection locked="0"/>
    </xf>
    <xf numFmtId="0" fontId="3" fillId="0" borderId="39" xfId="0" applyFont="1" applyBorder="1" applyAlignment="1" applyProtection="1">
      <alignment horizontal="distributed" vertical="center" wrapText="1" justifyLastLine="1" shrinkToFit="1"/>
      <protection locked="0"/>
    </xf>
    <xf numFmtId="0" fontId="6" fillId="0" borderId="22" xfId="0" applyFont="1" applyBorder="1" applyAlignment="1" applyProtection="1">
      <alignment horizontal="distributed" vertical="center" justifyLastLine="1" shrinkToFit="1"/>
      <protection locked="0"/>
    </xf>
    <xf numFmtId="0" fontId="6" fillId="0" borderId="16" xfId="0" applyFont="1" applyBorder="1" applyAlignment="1" applyProtection="1">
      <alignment horizontal="distributed" vertical="center" justifyLastLine="1" shrinkToFit="1"/>
      <protection locked="0"/>
    </xf>
    <xf numFmtId="0" fontId="6" fillId="0" borderId="34" xfId="0" applyFont="1" applyBorder="1" applyAlignment="1" applyProtection="1">
      <alignment horizontal="distributed" vertical="center" justifyLastLine="1" shrinkToFit="1"/>
      <protection locked="0"/>
    </xf>
    <xf numFmtId="0" fontId="33" fillId="2" borderId="35" xfId="0" applyFont="1" applyFill="1" applyBorder="1" applyAlignment="1" applyProtection="1">
      <alignment horizontal="center" vertical="center" shrinkToFit="1"/>
      <protection locked="0"/>
    </xf>
    <xf numFmtId="0" fontId="3" fillId="0" borderId="109" xfId="0" applyFont="1" applyBorder="1" applyAlignment="1" applyProtection="1">
      <alignment horizontal="center" vertical="center" shrinkToFit="1"/>
      <protection locked="0"/>
    </xf>
    <xf numFmtId="0" fontId="33" fillId="2" borderId="37" xfId="0" applyFont="1" applyFill="1" applyBorder="1" applyAlignment="1" applyProtection="1">
      <alignment horizontal="center" vertical="center" shrinkToFit="1"/>
      <protection locked="0"/>
    </xf>
    <xf numFmtId="0" fontId="3" fillId="0" borderId="110"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justifyLastLine="1" shrinkToFit="1"/>
      <protection locked="0"/>
    </xf>
    <xf numFmtId="0" fontId="6" fillId="0" borderId="16" xfId="0" applyFont="1" applyBorder="1" applyAlignment="1" applyProtection="1">
      <alignment horizontal="center" vertical="center" justifyLastLine="1" shrinkToFit="1"/>
      <protection locked="0"/>
    </xf>
    <xf numFmtId="0" fontId="6" fillId="0" borderId="34" xfId="0" applyFont="1" applyBorder="1" applyAlignment="1" applyProtection="1">
      <alignment horizontal="center" vertical="center" justifyLastLine="1" shrinkToFit="1"/>
      <protection locked="0"/>
    </xf>
    <xf numFmtId="0" fontId="8" fillId="0" borderId="15"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justifyLastLine="1" shrinkToFit="1"/>
      <protection locked="0"/>
    </xf>
    <xf numFmtId="0" fontId="6" fillId="0" borderId="17" xfId="0" applyFont="1" applyBorder="1" applyAlignment="1" applyProtection="1">
      <alignment horizontal="center" vertical="center" justifyLastLine="1" shrinkToFit="1"/>
      <protection locked="0"/>
    </xf>
    <xf numFmtId="0" fontId="6" fillId="0" borderId="39" xfId="0" applyFont="1" applyBorder="1" applyAlignment="1" applyProtection="1">
      <alignment horizontal="center" vertical="center" justifyLastLine="1" shrinkToFit="1"/>
      <protection locked="0"/>
    </xf>
    <xf numFmtId="0" fontId="3" fillId="0" borderId="5"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58" xfId="0" applyFont="1" applyBorder="1" applyAlignment="1" applyProtection="1">
      <alignment horizontal="center" vertical="center" shrinkToFit="1"/>
      <protection locked="0"/>
    </xf>
    <xf numFmtId="0" fontId="3" fillId="0" borderId="239" xfId="0" applyFont="1" applyBorder="1" applyAlignment="1" applyProtection="1">
      <alignment horizontal="center" vertical="center" shrinkToFit="1"/>
      <protection locked="0"/>
    </xf>
    <xf numFmtId="0" fontId="3" fillId="0" borderId="240" xfId="0" applyFont="1" applyBorder="1" applyAlignment="1" applyProtection="1">
      <alignment horizontal="center" vertical="center" shrinkToFit="1"/>
      <protection locked="0"/>
    </xf>
    <xf numFmtId="0" fontId="3" fillId="0" borderId="241" xfId="0" applyFont="1" applyBorder="1" applyAlignment="1" applyProtection="1">
      <alignment horizontal="center" vertical="center" shrinkToFit="1"/>
      <protection locked="0"/>
    </xf>
    <xf numFmtId="0" fontId="3" fillId="0" borderId="219" xfId="0" applyFont="1" applyBorder="1" applyAlignment="1" applyProtection="1">
      <alignment vertical="center" shrinkToFit="1"/>
      <protection locked="0"/>
    </xf>
    <xf numFmtId="0" fontId="6" fillId="0" borderId="22"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38" fontId="21" fillId="2" borderId="15" xfId="0" applyNumberFormat="1" applyFont="1" applyFill="1" applyBorder="1" applyAlignment="1" applyProtection="1">
      <alignment horizontal="right" vertical="center" indent="1"/>
      <protection locked="0"/>
    </xf>
    <xf numFmtId="0" fontId="21" fillId="2" borderId="15" xfId="0" applyFont="1" applyFill="1" applyBorder="1" applyAlignment="1" applyProtection="1">
      <alignment horizontal="right" vertical="center" indent="1"/>
      <protection locked="0"/>
    </xf>
    <xf numFmtId="0" fontId="21" fillId="2" borderId="100" xfId="0" applyFont="1" applyFill="1" applyBorder="1" applyAlignment="1" applyProtection="1">
      <alignment horizontal="right" vertical="center" indent="1"/>
      <protection locked="0"/>
    </xf>
    <xf numFmtId="0" fontId="3" fillId="0" borderId="286" xfId="0" applyFont="1" applyBorder="1" applyAlignment="1" applyProtection="1">
      <alignment horizontal="center" vertical="center" shrinkToFit="1"/>
      <protection locked="0"/>
    </xf>
    <xf numFmtId="0" fontId="3" fillId="0" borderId="285" xfId="0" applyFont="1" applyBorder="1" applyAlignment="1" applyProtection="1">
      <alignment horizontal="center" vertical="center" shrinkToFit="1"/>
      <protection locked="0"/>
    </xf>
    <xf numFmtId="0" fontId="3" fillId="0" borderId="377" xfId="0" applyFont="1" applyBorder="1" applyAlignment="1" applyProtection="1">
      <alignment horizontal="center" vertical="center" shrinkToFit="1"/>
      <protection locked="0"/>
    </xf>
    <xf numFmtId="0" fontId="57" fillId="0" borderId="158" xfId="0" applyFont="1" applyBorder="1" applyAlignment="1" applyProtection="1">
      <alignment horizontal="center" vertical="center" wrapText="1"/>
      <protection locked="0"/>
    </xf>
    <xf numFmtId="0" fontId="58" fillId="0" borderId="158" xfId="0" applyFont="1" applyBorder="1" applyAlignment="1" applyProtection="1">
      <alignment horizontal="center" vertical="center" wrapText="1"/>
      <protection locked="0"/>
    </xf>
    <xf numFmtId="176" fontId="28" fillId="2" borderId="16" xfId="0" applyNumberFormat="1" applyFont="1" applyFill="1" applyBorder="1" applyAlignment="1" applyProtection="1">
      <alignment horizontal="right" vertical="center" wrapText="1" shrinkToFit="1"/>
      <protection locked="0"/>
    </xf>
    <xf numFmtId="0" fontId="6" fillId="0" borderId="21"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3" fillId="0" borderId="189" xfId="0" applyFont="1" applyBorder="1" applyAlignment="1" applyProtection="1">
      <alignment horizontal="center" vertical="center" shrinkToFit="1"/>
      <protection locked="0"/>
    </xf>
    <xf numFmtId="0" fontId="3" fillId="0" borderId="376" xfId="0" applyFont="1" applyBorder="1" applyAlignment="1" applyProtection="1">
      <alignment horizontal="center" vertical="center" shrinkToFit="1"/>
      <protection locked="0"/>
    </xf>
    <xf numFmtId="0" fontId="3" fillId="0" borderId="173" xfId="0" applyFont="1" applyBorder="1" applyAlignment="1" applyProtection="1">
      <alignment horizontal="center" vertical="center" shrinkToFit="1"/>
      <protection locked="0"/>
    </xf>
    <xf numFmtId="0" fontId="3" fillId="0" borderId="219" xfId="0" applyFont="1" applyBorder="1" applyAlignment="1" applyProtection="1">
      <alignment horizontal="center" vertical="center" shrinkToFit="1"/>
      <protection locked="0"/>
    </xf>
    <xf numFmtId="0" fontId="3" fillId="0" borderId="220" xfId="0" applyFont="1" applyBorder="1" applyAlignment="1" applyProtection="1">
      <alignment horizontal="center" vertical="center" shrinkToFit="1"/>
      <protection locked="0"/>
    </xf>
    <xf numFmtId="0" fontId="3" fillId="0" borderId="189"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376" xfId="0" applyFont="1" applyBorder="1" applyAlignment="1" applyProtection="1">
      <alignment horizontal="left" vertical="center" shrinkToFit="1"/>
      <protection locked="0"/>
    </xf>
    <xf numFmtId="0" fontId="3" fillId="0" borderId="243" xfId="0" applyFont="1" applyBorder="1" applyAlignment="1" applyProtection="1">
      <alignment horizontal="left" vertical="center" shrinkToFit="1"/>
      <protection locked="0"/>
    </xf>
    <xf numFmtId="0" fontId="3" fillId="0" borderId="38"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3" fillId="2" borderId="38" xfId="0" applyFont="1" applyFill="1" applyBorder="1" applyAlignment="1" applyProtection="1">
      <alignment horizontal="center" vertical="center" shrinkToFit="1"/>
      <protection locked="0"/>
    </xf>
    <xf numFmtId="0" fontId="3" fillId="0" borderId="340" xfId="0" applyFont="1" applyBorder="1" applyAlignment="1" applyProtection="1">
      <alignment horizontal="center" vertical="center" shrinkToFit="1"/>
      <protection locked="0"/>
    </xf>
    <xf numFmtId="0" fontId="3" fillId="0" borderId="341" xfId="0" applyFont="1" applyBorder="1" applyAlignment="1" applyProtection="1">
      <alignment horizontal="center" vertical="center" shrinkToFit="1"/>
      <protection locked="0"/>
    </xf>
    <xf numFmtId="0" fontId="3" fillId="0" borderId="342" xfId="0" applyFont="1" applyBorder="1" applyAlignment="1" applyProtection="1">
      <alignment horizontal="center" vertical="center" shrinkToFit="1"/>
      <protection locked="0"/>
    </xf>
    <xf numFmtId="0" fontId="41" fillId="0" borderId="243" xfId="0" applyFont="1" applyBorder="1" applyAlignment="1" applyProtection="1">
      <alignment horizontal="center" vertical="center" shrinkToFit="1"/>
      <protection locked="0"/>
    </xf>
    <xf numFmtId="0" fontId="3" fillId="0" borderId="243" xfId="0" applyFont="1" applyBorder="1" applyAlignment="1" applyProtection="1">
      <alignment horizontal="center" vertical="center" shrinkToFit="1"/>
      <protection locked="0"/>
    </xf>
    <xf numFmtId="38" fontId="3" fillId="0" borderId="0" xfId="2" applyFont="1" applyBorder="1" applyAlignment="1" applyProtection="1">
      <alignment horizontal="center" vertical="center" shrinkToFit="1"/>
      <protection locked="0"/>
    </xf>
    <xf numFmtId="38" fontId="3" fillId="0" borderId="204" xfId="2" applyFont="1" applyBorder="1" applyAlignment="1" applyProtection="1">
      <alignment horizontal="center" vertical="center" shrinkToFit="1"/>
      <protection locked="0"/>
    </xf>
    <xf numFmtId="38" fontId="3" fillId="0" borderId="242" xfId="0" applyNumberFormat="1" applyFont="1" applyBorder="1" applyAlignment="1" applyProtection="1">
      <alignment horizontal="center" vertical="center" shrinkToFit="1"/>
      <protection locked="0"/>
    </xf>
    <xf numFmtId="0" fontId="3" fillId="0" borderId="242" xfId="0" applyFont="1" applyBorder="1" applyAlignment="1" applyProtection="1">
      <alignment horizontal="center" vertical="center" shrinkToFit="1"/>
      <protection locked="0"/>
    </xf>
    <xf numFmtId="0" fontId="34" fillId="0" borderId="7" xfId="0" applyFont="1" applyBorder="1" applyAlignment="1" applyProtection="1">
      <alignment vertical="top" wrapText="1" shrinkToFit="1"/>
      <protection locked="0"/>
    </xf>
    <xf numFmtId="0" fontId="41" fillId="0" borderId="242" xfId="0" applyFont="1" applyBorder="1" applyAlignment="1" applyProtection="1">
      <alignment horizontal="center" vertical="center" shrinkToFit="1"/>
      <protection locked="0"/>
    </xf>
    <xf numFmtId="38" fontId="3" fillId="0" borderId="219" xfId="2" applyFont="1" applyBorder="1" applyAlignment="1" applyProtection="1">
      <alignment horizontal="center" vertical="center" shrinkToFit="1"/>
      <protection locked="0"/>
    </xf>
    <xf numFmtId="38" fontId="3" fillId="0" borderId="220" xfId="2" applyFont="1" applyBorder="1" applyAlignment="1" applyProtection="1">
      <alignment horizontal="center" vertical="center" shrinkToFit="1"/>
      <protection locked="0"/>
    </xf>
    <xf numFmtId="0" fontId="3" fillId="0" borderId="8" xfId="0" applyFont="1" applyBorder="1" applyAlignment="1" applyProtection="1">
      <alignment horizontal="center" vertical="center" textRotation="255" wrapText="1" shrinkToFit="1"/>
      <protection locked="0"/>
    </xf>
    <xf numFmtId="0" fontId="3" fillId="0" borderId="30" xfId="0" applyFont="1" applyBorder="1" applyAlignment="1" applyProtection="1">
      <alignment horizontal="center" vertical="center" textRotation="255" wrapText="1" shrinkToFit="1"/>
      <protection locked="0"/>
    </xf>
    <xf numFmtId="0" fontId="3" fillId="0" borderId="102" xfId="0" applyFont="1" applyBorder="1" applyAlignment="1" applyProtection="1">
      <alignment horizontal="center" vertical="center" wrapText="1" shrinkToFit="1"/>
      <protection locked="0"/>
    </xf>
    <xf numFmtId="0" fontId="3" fillId="0" borderId="5" xfId="0" applyFont="1" applyBorder="1" applyAlignment="1" applyProtection="1">
      <alignment horizontal="center" vertical="center" textRotation="255" wrapText="1" shrinkToFit="1"/>
      <protection locked="0"/>
    </xf>
    <xf numFmtId="0" fontId="3" fillId="0" borderId="31" xfId="0" applyFont="1" applyBorder="1" applyAlignment="1" applyProtection="1">
      <alignment horizontal="center" vertical="center" textRotation="255" wrapText="1" shrinkToFit="1"/>
      <protection locked="0"/>
    </xf>
    <xf numFmtId="0" fontId="3" fillId="0" borderId="73" xfId="0" applyFont="1" applyBorder="1" applyAlignment="1" applyProtection="1">
      <alignment horizontal="center" vertical="center" wrapText="1" shrinkToFit="1"/>
      <protection locked="0"/>
    </xf>
    <xf numFmtId="0" fontId="3" fillId="0" borderId="68" xfId="0" applyFont="1" applyBorder="1" applyAlignment="1" applyProtection="1">
      <alignment horizontal="center" vertical="center" wrapText="1" shrinkToFit="1"/>
      <protection locked="0"/>
    </xf>
    <xf numFmtId="0" fontId="33" fillId="2" borderId="16" xfId="0" applyFont="1" applyFill="1" applyBorder="1" applyAlignment="1" applyProtection="1">
      <alignment horizontal="right" vertical="center" shrinkToFit="1"/>
      <protection locked="0"/>
    </xf>
    <xf numFmtId="0" fontId="33" fillId="2" borderId="34" xfId="0" applyFont="1" applyFill="1" applyBorder="1" applyAlignment="1" applyProtection="1">
      <alignment horizontal="right" vertical="center" shrinkToFit="1"/>
      <protection locked="0"/>
    </xf>
    <xf numFmtId="0" fontId="28" fillId="2" borderId="108" xfId="0" applyFont="1" applyFill="1" applyBorder="1" applyAlignment="1" applyProtection="1">
      <alignment horizontal="center" vertical="center" shrinkToFit="1"/>
      <protection locked="0"/>
    </xf>
    <xf numFmtId="0" fontId="33" fillId="2" borderId="17" xfId="0" applyFont="1" applyFill="1" applyBorder="1" applyAlignment="1" applyProtection="1">
      <alignment horizontal="right" vertical="center" shrinkToFit="1"/>
      <protection locked="0"/>
    </xf>
    <xf numFmtId="0" fontId="33" fillId="2" borderId="39" xfId="0" applyFont="1" applyFill="1" applyBorder="1" applyAlignment="1" applyProtection="1">
      <alignment horizontal="right" vertical="center" shrinkToFit="1"/>
      <protection locked="0"/>
    </xf>
    <xf numFmtId="0" fontId="28" fillId="2" borderId="68" xfId="0" applyFont="1" applyFill="1" applyBorder="1" applyAlignment="1" applyProtection="1">
      <alignment horizontal="center" vertical="center" shrinkToFit="1"/>
      <protection locked="0"/>
    </xf>
    <xf numFmtId="0" fontId="28" fillId="2" borderId="129" xfId="0" applyFont="1" applyFill="1" applyBorder="1" applyAlignment="1" applyProtection="1">
      <alignment horizontal="center" vertical="center" shrinkToFit="1"/>
      <protection locked="0"/>
    </xf>
    <xf numFmtId="0" fontId="3" fillId="0" borderId="35" xfId="0" applyFont="1" applyBorder="1" applyAlignment="1" applyProtection="1">
      <alignment horizontal="center" vertical="center" textRotation="255" shrinkToFit="1"/>
      <protection locked="0"/>
    </xf>
    <xf numFmtId="0" fontId="17" fillId="2" borderId="35" xfId="0" applyFont="1" applyFill="1" applyBorder="1" applyAlignment="1" applyProtection="1">
      <alignment horizontal="center" vertical="center" justifyLastLine="1" shrinkToFit="1"/>
      <protection locked="0"/>
    </xf>
    <xf numFmtId="0" fontId="3" fillId="0" borderId="320" xfId="0" applyFont="1" applyBorder="1" applyAlignment="1" applyProtection="1">
      <alignment horizontal="center" vertical="center" shrinkToFit="1"/>
      <protection locked="0"/>
    </xf>
    <xf numFmtId="0" fontId="28" fillId="2" borderId="131" xfId="0" applyFont="1" applyFill="1" applyBorder="1" applyAlignment="1" applyProtection="1">
      <alignment horizontal="center" vertical="center" shrinkToFit="1"/>
      <protection locked="0"/>
    </xf>
    <xf numFmtId="0" fontId="3" fillId="0" borderId="37" xfId="0" applyFont="1" applyBorder="1" applyAlignment="1" applyProtection="1">
      <alignment horizontal="center" vertical="center" textRotation="255" shrinkToFit="1"/>
      <protection locked="0"/>
    </xf>
    <xf numFmtId="0" fontId="17" fillId="2" borderId="37" xfId="0" applyFont="1" applyFill="1" applyBorder="1" applyAlignment="1" applyProtection="1">
      <alignment horizontal="center" vertical="center" justifyLastLine="1" shrinkToFit="1"/>
      <protection locked="0"/>
    </xf>
    <xf numFmtId="0" fontId="3" fillId="0" borderId="321"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wrapText="1" justifyLastLine="1" shrinkToFit="1"/>
      <protection locked="0"/>
    </xf>
    <xf numFmtId="0" fontId="29" fillId="0" borderId="16" xfId="0" applyFont="1" applyBorder="1" applyAlignment="1" applyProtection="1">
      <alignment horizontal="center" vertical="center" justifyLastLine="1" shrinkToFit="1"/>
      <protection locked="0"/>
    </xf>
    <xf numFmtId="0" fontId="29" fillId="0" borderId="34" xfId="0" applyFont="1" applyBorder="1" applyAlignment="1" applyProtection="1">
      <alignment horizontal="center" vertical="center" justifyLastLine="1" shrinkToFit="1"/>
      <protection locked="0"/>
    </xf>
    <xf numFmtId="0" fontId="4" fillId="0" borderId="9" xfId="0" applyFont="1" applyBorder="1" applyAlignment="1" applyProtection="1">
      <alignment horizontal="center" vertical="distributed" textRotation="255" indent="2"/>
      <protection locked="0"/>
    </xf>
    <xf numFmtId="0" fontId="4" fillId="0" borderId="32" xfId="0" applyFont="1" applyBorder="1" applyAlignment="1" applyProtection="1">
      <alignment horizontal="center" vertical="distributed" textRotation="255" indent="2"/>
      <protection locked="0"/>
    </xf>
    <xf numFmtId="0" fontId="29" fillId="0" borderId="25" xfId="0" applyFont="1" applyBorder="1" applyAlignment="1" applyProtection="1">
      <alignment horizontal="center" vertical="center" justifyLastLine="1" shrinkToFit="1"/>
      <protection locked="0"/>
    </xf>
    <xf numFmtId="0" fontId="29" fillId="0" borderId="7" xfId="0" applyFont="1" applyBorder="1" applyAlignment="1" applyProtection="1">
      <alignment horizontal="center" vertical="center" justifyLastLine="1" shrinkToFit="1"/>
      <protection locked="0"/>
    </xf>
    <xf numFmtId="0" fontId="29" fillId="0" borderId="32" xfId="0" applyFont="1" applyBorder="1" applyAlignment="1" applyProtection="1">
      <alignment horizontal="center" vertical="center" justifyLastLine="1" shrinkToFit="1"/>
      <protection locked="0"/>
    </xf>
    <xf numFmtId="0" fontId="11" fillId="0" borderId="0" xfId="0" applyFont="1" applyBorder="1" applyAlignment="1" applyProtection="1">
      <alignment vertical="center" wrapText="1" shrinkToFit="1"/>
      <protection locked="0"/>
    </xf>
    <xf numFmtId="0" fontId="23" fillId="0" borderId="10" xfId="0" applyFont="1" applyBorder="1" applyAlignment="1" applyProtection="1">
      <alignment horizontal="left" vertical="center" wrapText="1"/>
      <protection locked="0"/>
    </xf>
    <xf numFmtId="0" fontId="3" fillId="0" borderId="246" xfId="0" applyFont="1" applyBorder="1" applyAlignment="1" applyProtection="1">
      <alignment vertical="center" shrinkToFit="1"/>
      <protection locked="0"/>
    </xf>
    <xf numFmtId="0" fontId="3" fillId="0" borderId="247" xfId="0" applyFont="1" applyBorder="1" applyAlignment="1" applyProtection="1">
      <alignment vertical="center" shrinkToFit="1"/>
      <protection locked="0"/>
    </xf>
    <xf numFmtId="0" fontId="3" fillId="0" borderId="248" xfId="0" applyFont="1" applyBorder="1" applyAlignment="1" applyProtection="1">
      <alignment vertical="center" shrinkToFit="1"/>
      <protection locked="0"/>
    </xf>
    <xf numFmtId="0" fontId="23" fillId="0" borderId="0" xfId="0" applyFont="1" applyBorder="1" applyAlignment="1" applyProtection="1">
      <alignment horizontal="left" vertical="center" wrapText="1"/>
      <protection locked="0"/>
    </xf>
    <xf numFmtId="0" fontId="3" fillId="0" borderId="249" xfId="0" applyFont="1" applyBorder="1" applyAlignment="1" applyProtection="1">
      <alignment vertical="center" shrinkToFit="1"/>
      <protection locked="0"/>
    </xf>
    <xf numFmtId="0" fontId="3" fillId="0" borderId="244" xfId="0" applyFont="1" applyBorder="1" applyAlignment="1" applyProtection="1">
      <alignment vertical="center" shrinkToFit="1"/>
      <protection locked="0"/>
    </xf>
    <xf numFmtId="0" fontId="4" fillId="0" borderId="0" xfId="0" applyFont="1" applyBorder="1" applyAlignment="1" applyProtection="1">
      <alignment wrapText="1"/>
      <protection locked="0"/>
    </xf>
    <xf numFmtId="0" fontId="19" fillId="0" borderId="0" xfId="0" applyFont="1" applyBorder="1" applyAlignment="1" applyProtection="1">
      <alignment vertical="center" wrapText="1"/>
      <protection locked="0"/>
    </xf>
    <xf numFmtId="0" fontId="3" fillId="0" borderId="244" xfId="0" applyFont="1" applyBorder="1" applyAlignment="1" applyProtection="1">
      <alignment horizontal="left" vertical="center" wrapText="1" shrinkToFit="1"/>
      <protection locked="0"/>
    </xf>
    <xf numFmtId="0" fontId="18" fillId="0" borderId="0" xfId="0" applyFont="1" applyBorder="1" applyAlignment="1" applyProtection="1">
      <alignment vertical="center" wrapText="1"/>
      <protection locked="0"/>
    </xf>
    <xf numFmtId="0" fontId="19" fillId="0" borderId="0" xfId="0" applyFont="1" applyBorder="1" applyAlignment="1" applyProtection="1">
      <alignment horizontal="left" vertical="top" wrapText="1"/>
      <protection locked="0"/>
    </xf>
    <xf numFmtId="0" fontId="3" fillId="0" borderId="9" xfId="0" applyFont="1" applyBorder="1" applyAlignment="1" applyProtection="1">
      <alignment horizontal="center" vertical="center" textRotation="255" wrapText="1" shrinkToFit="1"/>
      <protection locked="0"/>
    </xf>
    <xf numFmtId="0" fontId="3" fillId="0" borderId="32" xfId="0" applyFont="1" applyBorder="1" applyAlignment="1" applyProtection="1">
      <alignment horizontal="center" vertical="center" textRotation="255" wrapText="1" shrinkToFit="1"/>
      <protection locked="0"/>
    </xf>
    <xf numFmtId="0" fontId="28" fillId="2" borderId="38" xfId="0" applyFont="1" applyFill="1" applyBorder="1" applyAlignment="1" applyProtection="1">
      <alignment horizontal="center" vertical="center" shrinkToFit="1"/>
      <protection locked="0"/>
    </xf>
    <xf numFmtId="0" fontId="28" fillId="2" borderId="36" xfId="0" applyFont="1" applyFill="1" applyBorder="1" applyAlignment="1" applyProtection="1">
      <alignment horizontal="center" vertical="center" shrinkToFit="1"/>
      <protection locked="0"/>
    </xf>
    <xf numFmtId="0" fontId="28" fillId="2" borderId="343" xfId="0" applyFont="1" applyFill="1" applyBorder="1" applyAlignment="1" applyProtection="1">
      <alignment horizontal="center" vertical="center" shrinkToFit="1"/>
      <protection locked="0"/>
    </xf>
    <xf numFmtId="0" fontId="6" fillId="0" borderId="332" xfId="0" applyFont="1" applyFill="1" applyBorder="1" applyAlignment="1" applyProtection="1">
      <alignment horizontal="center" vertical="center" shrinkToFit="1"/>
      <protection locked="0"/>
    </xf>
    <xf numFmtId="0" fontId="24" fillId="0" borderId="333" xfId="0" applyFont="1" applyFill="1" applyBorder="1" applyAlignment="1" applyProtection="1">
      <alignment horizontal="left" vertical="center" shrinkToFit="1"/>
      <protection locked="0"/>
    </xf>
    <xf numFmtId="0" fontId="24" fillId="0" borderId="334" xfId="0" applyFont="1" applyFill="1" applyBorder="1" applyAlignment="1" applyProtection="1">
      <alignment horizontal="left" vertical="center" shrinkToFit="1"/>
      <protection locked="0"/>
    </xf>
    <xf numFmtId="0" fontId="8" fillId="0" borderId="10" xfId="0" applyFont="1" applyFill="1" applyBorder="1" applyAlignment="1" applyProtection="1">
      <alignment horizontal="left" vertical="center" wrapText="1" shrinkToFit="1"/>
      <protection locked="0"/>
    </xf>
    <xf numFmtId="0" fontId="48" fillId="0" borderId="344" xfId="0" applyFont="1" applyFill="1" applyBorder="1" applyAlignment="1" applyProtection="1">
      <alignment horizontal="left" vertical="center" wrapText="1" shrinkToFit="1"/>
      <protection locked="0"/>
    </xf>
    <xf numFmtId="0" fontId="8" fillId="0" borderId="331" xfId="0" applyFont="1" applyFill="1" applyBorder="1" applyAlignment="1" applyProtection="1">
      <alignment horizontal="center" vertical="center" wrapText="1" shrinkToFit="1"/>
      <protection locked="0"/>
    </xf>
    <xf numFmtId="0" fontId="48" fillId="0" borderId="331" xfId="0" applyFont="1" applyFill="1" applyBorder="1" applyAlignment="1" applyProtection="1">
      <alignment horizontal="center" vertical="center" shrinkToFit="1"/>
      <protection locked="0"/>
    </xf>
    <xf numFmtId="0" fontId="6" fillId="0" borderId="333" xfId="0" applyFont="1" applyFill="1" applyBorder="1" applyAlignment="1" applyProtection="1">
      <alignment horizontal="center" vertical="center" shrinkToFit="1"/>
      <protection locked="0"/>
    </xf>
    <xf numFmtId="0" fontId="3" fillId="0" borderId="333" xfId="0" applyFont="1" applyFill="1" applyBorder="1" applyAlignment="1" applyProtection="1">
      <alignment horizontal="left" vertical="top" shrinkToFit="1"/>
      <protection locked="0"/>
    </xf>
    <xf numFmtId="0" fontId="29" fillId="0" borderId="334" xfId="0" applyFont="1" applyFill="1" applyBorder="1" applyAlignment="1" applyProtection="1">
      <alignment horizontal="left" vertical="top" shrinkToFit="1"/>
      <protection locked="0"/>
    </xf>
    <xf numFmtId="0" fontId="24" fillId="0" borderId="0" xfId="0" applyFont="1" applyFill="1" applyBorder="1" applyAlignment="1" applyProtection="1">
      <alignment horizontal="left" vertical="center" shrinkToFit="1"/>
      <protection locked="0"/>
    </xf>
    <xf numFmtId="0" fontId="24" fillId="0" borderId="336" xfId="0" applyFont="1" applyFill="1" applyBorder="1" applyAlignment="1" applyProtection="1">
      <alignment horizontal="left" vertical="center" shrinkToFit="1"/>
      <protection locked="0"/>
    </xf>
    <xf numFmtId="0" fontId="3" fillId="0" borderId="0" xfId="0" applyFont="1" applyBorder="1" applyAlignment="1" applyProtection="1">
      <alignment horizontal="left" vertical="center" wrapText="1" shrinkToFit="1"/>
      <protection locked="0"/>
    </xf>
    <xf numFmtId="0" fontId="3" fillId="0" borderId="244" xfId="0" applyFont="1" applyBorder="1" applyAlignment="1" applyProtection="1">
      <alignment horizontal="left" vertical="center" wrapText="1" shrinkToFit="1"/>
      <protection locked="0"/>
    </xf>
    <xf numFmtId="0" fontId="48" fillId="0" borderId="7" xfId="0" applyFont="1" applyFill="1" applyBorder="1" applyAlignment="1" applyProtection="1">
      <alignment horizontal="left" vertical="center" wrapText="1" shrinkToFit="1"/>
      <protection locked="0"/>
    </xf>
    <xf numFmtId="0" fontId="48" fillId="0" borderId="345" xfId="0" applyFont="1" applyFill="1" applyBorder="1" applyAlignment="1" applyProtection="1">
      <alignment horizontal="left" vertical="center" wrapText="1" shrinkToFit="1"/>
      <protection locked="0"/>
    </xf>
    <xf numFmtId="0" fontId="6" fillId="0" borderId="337" xfId="0" applyFont="1" applyFill="1" applyBorder="1" applyAlignment="1" applyProtection="1">
      <alignment horizontal="center" vertical="center" shrinkToFit="1"/>
      <protection locked="0"/>
    </xf>
    <xf numFmtId="0" fontId="6" fillId="0" borderId="338" xfId="0" applyFont="1" applyFill="1" applyBorder="1" applyAlignment="1" applyProtection="1">
      <alignment horizontal="center" vertical="center" shrinkToFit="1"/>
      <protection locked="0"/>
    </xf>
    <xf numFmtId="0" fontId="29" fillId="0" borderId="338" xfId="0" applyFont="1" applyFill="1" applyBorder="1" applyAlignment="1" applyProtection="1">
      <alignment horizontal="left" vertical="top" shrinkToFit="1"/>
      <protection locked="0"/>
    </xf>
    <xf numFmtId="0" fontId="29" fillId="0" borderId="339" xfId="0" applyFont="1" applyFill="1" applyBorder="1" applyAlignment="1" applyProtection="1">
      <alignment horizontal="left" vertical="top" shrinkToFit="1"/>
      <protection locked="0"/>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3" fillId="0" borderId="24" xfId="0" applyFont="1" applyBorder="1" applyAlignment="1" applyProtection="1">
      <alignment horizontal="center" vertical="center" justifyLastLine="1"/>
      <protection locked="0"/>
    </xf>
    <xf numFmtId="0" fontId="3" fillId="0" borderId="26" xfId="0" applyFont="1" applyBorder="1" applyAlignment="1" applyProtection="1">
      <alignment horizontal="center" vertical="center" justifyLastLine="1"/>
      <protection locked="0"/>
    </xf>
    <xf numFmtId="0" fontId="3" fillId="0" borderId="33" xfId="0" applyFont="1" applyBorder="1" applyAlignment="1" applyProtection="1">
      <alignment horizontal="center" vertical="center" justifyLastLine="1"/>
      <protection locked="0"/>
    </xf>
    <xf numFmtId="0" fontId="3" fillId="0" borderId="39" xfId="0" applyFont="1" applyBorder="1" applyAlignment="1" applyProtection="1">
      <alignment horizontal="center" vertical="center" justifyLastLine="1"/>
      <protection locked="0"/>
    </xf>
    <xf numFmtId="0" fontId="24" fillId="0" borderId="338" xfId="0" applyFont="1" applyFill="1" applyBorder="1" applyAlignment="1" applyProtection="1">
      <alignment horizontal="left" vertical="center" shrinkToFit="1"/>
      <protection locked="0"/>
    </xf>
    <xf numFmtId="0" fontId="24" fillId="0" borderId="339" xfId="0" applyFont="1" applyFill="1" applyBorder="1" applyAlignment="1" applyProtection="1">
      <alignment horizontal="left" vertical="center" shrinkToFit="1"/>
      <protection locked="0"/>
    </xf>
    <xf numFmtId="0" fontId="3" fillId="0" borderId="296" xfId="0" applyFont="1" applyBorder="1" applyAlignment="1" applyProtection="1">
      <alignment horizontal="center" vertical="center" shrinkToFit="1"/>
      <protection locked="0"/>
    </xf>
    <xf numFmtId="0" fontId="3" fillId="0" borderId="297" xfId="0" applyFont="1" applyBorder="1" applyAlignment="1" applyProtection="1">
      <alignment horizontal="center" vertical="center" shrinkToFit="1"/>
      <protection locked="0"/>
    </xf>
    <xf numFmtId="0" fontId="3" fillId="0" borderId="298" xfId="0" applyFont="1" applyBorder="1" applyAlignment="1" applyProtection="1">
      <alignment horizontal="center" vertical="center" shrinkToFit="1"/>
      <protection locked="0"/>
    </xf>
    <xf numFmtId="0" fontId="3" fillId="0" borderId="307" xfId="0" applyFont="1" applyBorder="1" applyAlignment="1" applyProtection="1">
      <alignment horizontal="center" vertical="center" shrinkToFit="1"/>
      <protection locked="0"/>
    </xf>
    <xf numFmtId="0" fontId="3" fillId="0" borderId="308" xfId="0" applyFont="1" applyBorder="1" applyAlignment="1" applyProtection="1">
      <alignment horizontal="center" vertical="center" shrinkToFit="1"/>
      <protection locked="0"/>
    </xf>
    <xf numFmtId="0" fontId="3" fillId="0" borderId="309" xfId="0" applyFont="1" applyBorder="1" applyAlignment="1" applyProtection="1">
      <alignment horizontal="center" vertical="center" shrinkToFit="1"/>
      <protection locked="0"/>
    </xf>
    <xf numFmtId="0" fontId="3" fillId="0" borderId="303" xfId="0" applyFont="1" applyBorder="1" applyAlignment="1" applyProtection="1">
      <alignment horizontal="center" vertical="center" shrinkToFit="1"/>
      <protection locked="0"/>
    </xf>
    <xf numFmtId="0" fontId="3" fillId="0" borderId="300" xfId="0" applyFont="1" applyBorder="1" applyAlignment="1" applyProtection="1">
      <alignment horizontal="center" vertical="center" shrinkToFit="1"/>
      <protection locked="0"/>
    </xf>
    <xf numFmtId="0" fontId="3" fillId="0" borderId="301" xfId="0" applyFont="1" applyBorder="1" applyAlignment="1" applyProtection="1">
      <alignment horizontal="center" vertical="center" shrinkToFit="1"/>
      <protection locked="0"/>
    </xf>
    <xf numFmtId="0" fontId="6" fillId="0" borderId="5"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59" fillId="2" borderId="22" xfId="0" applyFont="1" applyFill="1" applyBorder="1" applyAlignment="1" applyProtection="1">
      <alignment horizontal="center" vertical="center" shrinkToFit="1"/>
      <protection locked="0"/>
    </xf>
    <xf numFmtId="0" fontId="59" fillId="2" borderId="16" xfId="0" applyFont="1" applyFill="1" applyBorder="1" applyAlignment="1" applyProtection="1">
      <alignment horizontal="center" vertical="center" shrinkToFit="1"/>
      <protection locked="0"/>
    </xf>
    <xf numFmtId="0" fontId="59" fillId="2" borderId="34" xfId="0" applyFont="1" applyFill="1" applyBorder="1" applyAlignment="1" applyProtection="1">
      <alignment horizontal="center" vertical="center" shrinkToFit="1"/>
      <protection locked="0"/>
    </xf>
    <xf numFmtId="0" fontId="28" fillId="2" borderId="22" xfId="0" applyFont="1" applyFill="1" applyBorder="1" applyAlignment="1" applyProtection="1">
      <alignment horizontal="right" vertical="center"/>
      <protection locked="0"/>
    </xf>
    <xf numFmtId="0" fontId="28" fillId="2" borderId="16" xfId="0" applyFont="1" applyFill="1" applyBorder="1" applyAlignment="1" applyProtection="1">
      <alignment horizontal="right" vertical="center"/>
      <protection locked="0"/>
    </xf>
    <xf numFmtId="0" fontId="3" fillId="0" borderId="16" xfId="0" applyFont="1" applyBorder="1" applyAlignment="1" applyProtection="1">
      <alignment horizontal="right" vertical="center"/>
      <protection locked="0"/>
    </xf>
    <xf numFmtId="0" fontId="28" fillId="2" borderId="16"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left" vertical="center" shrinkToFit="1"/>
      <protection locked="0"/>
    </xf>
    <xf numFmtId="0" fontId="23" fillId="0" borderId="333" xfId="0" applyFont="1" applyBorder="1" applyAlignment="1" applyProtection="1">
      <alignment horizontal="left" vertical="top" wrapText="1" shrinkToFit="1"/>
      <protection locked="0"/>
    </xf>
    <xf numFmtId="38" fontId="6" fillId="7" borderId="274" xfId="2" applyFont="1" applyFill="1" applyBorder="1" applyAlignment="1" applyProtection="1">
      <alignment horizontal="center" vertical="center" shrinkToFit="1"/>
      <protection locked="0"/>
    </xf>
    <xf numFmtId="38" fontId="6" fillId="7" borderId="265" xfId="2" applyFont="1" applyFill="1" applyBorder="1" applyAlignment="1" applyProtection="1">
      <alignment horizontal="center" vertical="center" shrinkToFit="1"/>
      <protection locked="0"/>
    </xf>
    <xf numFmtId="38" fontId="6" fillId="7" borderId="272" xfId="2" applyFont="1" applyFill="1" applyBorder="1" applyAlignment="1" applyProtection="1">
      <alignment horizontal="center" vertical="center" shrinkToFit="1"/>
      <protection locked="0"/>
    </xf>
    <xf numFmtId="3" fontId="3" fillId="0" borderId="306" xfId="0" applyNumberFormat="1" applyFont="1" applyBorder="1" applyAlignment="1" applyProtection="1">
      <alignment horizontal="center" vertical="center" shrinkToFit="1"/>
      <protection locked="0"/>
    </xf>
    <xf numFmtId="0" fontId="3" fillId="0" borderId="288" xfId="0" applyFont="1" applyBorder="1" applyAlignment="1" applyProtection="1">
      <alignment horizontal="center" vertical="center" shrinkToFit="1"/>
      <protection locked="0"/>
    </xf>
    <xf numFmtId="0" fontId="3" fillId="0" borderId="292" xfId="0" applyFont="1" applyBorder="1" applyAlignment="1" applyProtection="1">
      <alignment horizontal="center" vertical="center" shrinkToFit="1"/>
      <protection locked="0"/>
    </xf>
    <xf numFmtId="38" fontId="6" fillId="0" borderId="306" xfId="2" applyFont="1" applyBorder="1" applyAlignment="1" applyProtection="1">
      <alignment horizontal="center" vertical="center" shrinkToFit="1"/>
      <protection locked="0"/>
    </xf>
    <xf numFmtId="38" fontId="6" fillId="0" borderId="288" xfId="2" applyFont="1" applyBorder="1" applyAlignment="1" applyProtection="1">
      <alignment horizontal="center" vertical="center" shrinkToFit="1"/>
      <protection locked="0"/>
    </xf>
    <xf numFmtId="38" fontId="6" fillId="0" borderId="292" xfId="2" applyFont="1" applyBorder="1" applyAlignment="1" applyProtection="1">
      <alignment horizontal="center" vertical="center" shrinkToFit="1"/>
      <protection locked="0"/>
    </xf>
    <xf numFmtId="0" fontId="59" fillId="2" borderId="21" xfId="0" applyFont="1" applyFill="1" applyBorder="1" applyAlignment="1" applyProtection="1">
      <alignment horizontal="center" vertical="center" shrinkToFit="1"/>
      <protection locked="0"/>
    </xf>
    <xf numFmtId="0" fontId="59" fillId="2" borderId="17" xfId="0" applyFont="1" applyFill="1" applyBorder="1" applyAlignment="1" applyProtection="1">
      <alignment horizontal="center" vertical="center" shrinkToFit="1"/>
      <protection locked="0"/>
    </xf>
    <xf numFmtId="0" fontId="59" fillId="2" borderId="39" xfId="0" applyFont="1" applyFill="1" applyBorder="1" applyAlignment="1" applyProtection="1">
      <alignment horizontal="center" vertical="center" shrinkToFit="1"/>
      <protection locked="0"/>
    </xf>
    <xf numFmtId="0" fontId="28" fillId="2" borderId="21" xfId="0" applyFont="1" applyFill="1" applyBorder="1" applyAlignment="1" applyProtection="1">
      <alignment horizontal="right" vertical="center"/>
      <protection locked="0"/>
    </xf>
    <xf numFmtId="0" fontId="28" fillId="2" borderId="17" xfId="0" applyFont="1" applyFill="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8" fillId="2" borderId="17" xfId="0" applyFont="1" applyFill="1" applyBorder="1" applyAlignment="1" applyProtection="1">
      <alignment horizontal="center" vertical="center"/>
      <protection locked="0"/>
    </xf>
    <xf numFmtId="0" fontId="28" fillId="2" borderId="39" xfId="0" applyFont="1" applyFill="1" applyBorder="1" applyAlignment="1" applyProtection="1">
      <alignment horizontal="center" vertical="center"/>
      <protection locked="0"/>
    </xf>
    <xf numFmtId="0" fontId="3" fillId="0" borderId="0" xfId="0" applyFont="1" applyFill="1" applyBorder="1" applyAlignment="1" applyProtection="1">
      <alignment vertical="center" wrapText="1" shrinkToFit="1"/>
      <protection locked="0"/>
    </xf>
    <xf numFmtId="0" fontId="6" fillId="0" borderId="0" xfId="0" applyFont="1" applyFill="1" applyBorder="1" applyAlignment="1" applyProtection="1">
      <alignment vertical="center" shrinkToFit="1"/>
      <protection locked="0"/>
    </xf>
    <xf numFmtId="0" fontId="23" fillId="0" borderId="0" xfId="0" applyFont="1" applyAlignment="1" applyProtection="1">
      <alignment horizontal="left" vertical="top" wrapText="1" shrinkToFit="1"/>
      <protection locked="0"/>
    </xf>
    <xf numFmtId="38" fontId="6" fillId="7" borderId="275" xfId="2" applyFont="1" applyFill="1" applyBorder="1" applyAlignment="1" applyProtection="1">
      <alignment horizontal="center" vertical="center" shrinkToFit="1"/>
      <protection locked="0"/>
    </xf>
    <xf numFmtId="38" fontId="6" fillId="7" borderId="0" xfId="2" applyFont="1" applyFill="1" applyBorder="1" applyAlignment="1" applyProtection="1">
      <alignment horizontal="center" vertical="center" shrinkToFit="1"/>
      <protection locked="0"/>
    </xf>
    <xf numFmtId="38" fontId="6" fillId="7" borderId="273" xfId="2" applyFont="1" applyFill="1" applyBorder="1" applyAlignment="1" applyProtection="1">
      <alignment horizontal="center" vertical="center" shrinkToFit="1"/>
      <protection locked="0"/>
    </xf>
    <xf numFmtId="0" fontId="3" fillId="0" borderId="248" xfId="0" applyFont="1" applyBorder="1" applyAlignment="1" applyProtection="1">
      <alignment horizontal="center" vertical="center" shrinkToFit="1"/>
      <protection locked="0"/>
    </xf>
    <xf numFmtId="0" fontId="3" fillId="0" borderId="256" xfId="0" applyFont="1" applyBorder="1" applyAlignment="1" applyProtection="1">
      <alignment horizontal="center" vertical="center" shrinkToFit="1"/>
      <protection locked="0"/>
    </xf>
    <xf numFmtId="0" fontId="3" fillId="0" borderId="311" xfId="0" applyFont="1" applyBorder="1" applyAlignment="1" applyProtection="1">
      <alignment horizontal="center" vertical="center" shrinkToFit="1"/>
      <protection locked="0"/>
    </xf>
    <xf numFmtId="38" fontId="6" fillId="0" borderId="254" xfId="2" applyFont="1" applyBorder="1" applyAlignment="1" applyProtection="1">
      <alignment horizontal="center" vertical="center" shrinkToFit="1"/>
      <protection locked="0"/>
    </xf>
    <xf numFmtId="38" fontId="6" fillId="0" borderId="245" xfId="2" applyFont="1" applyBorder="1" applyAlignment="1" applyProtection="1">
      <alignment horizontal="center" vertical="center" shrinkToFit="1"/>
      <protection locked="0"/>
    </xf>
    <xf numFmtId="38" fontId="6" fillId="0" borderId="302" xfId="2"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98" xfId="0" applyFont="1" applyBorder="1" applyAlignment="1" applyProtection="1">
      <alignment horizontal="center" vertical="center" shrinkToFit="1"/>
      <protection locked="0"/>
    </xf>
    <xf numFmtId="0" fontId="3" fillId="0" borderId="279" xfId="0" applyFont="1" applyBorder="1" applyAlignment="1" applyProtection="1">
      <alignment horizontal="center" vertical="center" shrinkToFit="1"/>
      <protection locked="0"/>
    </xf>
    <xf numFmtId="0" fontId="3" fillId="0" borderId="280" xfId="0" applyFont="1" applyBorder="1" applyAlignment="1" applyProtection="1">
      <alignment horizontal="center" vertical="center" shrinkToFit="1"/>
      <protection locked="0"/>
    </xf>
    <xf numFmtId="0" fontId="3" fillId="0" borderId="281" xfId="0" applyFont="1" applyBorder="1" applyAlignment="1" applyProtection="1">
      <alignment horizontal="center" vertical="center" shrinkToFit="1"/>
      <protection locked="0"/>
    </xf>
    <xf numFmtId="38" fontId="59" fillId="2" borderId="22" xfId="2" applyFont="1" applyFill="1" applyBorder="1" applyAlignment="1" applyProtection="1">
      <alignment horizontal="center" vertical="center"/>
      <protection locked="0"/>
    </xf>
    <xf numFmtId="38" fontId="59" fillId="2" borderId="16" xfId="2" applyFont="1" applyFill="1" applyBorder="1" applyAlignment="1" applyProtection="1">
      <alignment horizontal="center" vertical="center"/>
      <protection locked="0"/>
    </xf>
    <xf numFmtId="0" fontId="3" fillId="0" borderId="34" xfId="0" applyFont="1" applyBorder="1" applyAlignment="1" applyProtection="1">
      <alignment vertical="top" shrinkToFit="1"/>
      <protection locked="0"/>
    </xf>
    <xf numFmtId="38" fontId="28" fillId="2" borderId="22" xfId="2" applyFont="1" applyFill="1" applyBorder="1" applyAlignment="1" applyProtection="1">
      <alignment horizontal="center" vertical="center" shrinkToFit="1"/>
      <protection locked="0"/>
    </xf>
    <xf numFmtId="38" fontId="28" fillId="2" borderId="16" xfId="2" applyFont="1" applyFill="1" applyBorder="1" applyAlignment="1" applyProtection="1">
      <alignment horizontal="center" vertical="center" shrinkToFit="1"/>
      <protection locked="0"/>
    </xf>
    <xf numFmtId="0" fontId="3" fillId="0" borderId="108" xfId="0" applyFont="1" applyBorder="1" applyAlignment="1" applyProtection="1">
      <alignment vertical="top" shrinkToFit="1"/>
      <protection locked="0"/>
    </xf>
    <xf numFmtId="38" fontId="6" fillId="7" borderId="282" xfId="2" applyFont="1" applyFill="1" applyBorder="1" applyAlignment="1" applyProtection="1">
      <alignment horizontal="center" vertical="center" shrinkToFit="1"/>
      <protection locked="0"/>
    </xf>
    <xf numFmtId="38" fontId="6" fillId="7" borderId="255" xfId="2" applyFont="1" applyFill="1" applyBorder="1" applyAlignment="1" applyProtection="1">
      <alignment horizontal="center" vertical="center" shrinkToFit="1"/>
      <protection locked="0"/>
    </xf>
    <xf numFmtId="38" fontId="6" fillId="7" borderId="283" xfId="2" applyFont="1" applyFill="1" applyBorder="1" applyAlignment="1" applyProtection="1">
      <alignment horizontal="center" vertical="center" shrinkToFit="1"/>
      <protection locked="0"/>
    </xf>
    <xf numFmtId="38" fontId="59" fillId="2" borderId="21" xfId="2" applyFont="1" applyFill="1" applyBorder="1" applyAlignment="1" applyProtection="1">
      <alignment horizontal="center" vertical="center"/>
      <protection locked="0"/>
    </xf>
    <xf numFmtId="38" fontId="59" fillId="2" borderId="17" xfId="2" applyFont="1" applyFill="1" applyBorder="1" applyAlignment="1" applyProtection="1">
      <alignment horizontal="center" vertical="center"/>
      <protection locked="0"/>
    </xf>
    <xf numFmtId="0" fontId="3" fillId="0" borderId="39" xfId="0" applyFont="1" applyBorder="1" applyAlignment="1" applyProtection="1">
      <alignment vertical="top" shrinkToFit="1"/>
      <protection locked="0"/>
    </xf>
    <xf numFmtId="38" fontId="28" fillId="2" borderId="20" xfId="2" applyFont="1" applyFill="1" applyBorder="1" applyAlignment="1" applyProtection="1">
      <alignment horizontal="center" vertical="center" shrinkToFit="1"/>
      <protection locked="0"/>
    </xf>
    <xf numFmtId="38" fontId="28" fillId="2" borderId="0" xfId="2" applyFont="1" applyFill="1" applyBorder="1" applyAlignment="1" applyProtection="1">
      <alignment horizontal="center" vertical="center" shrinkToFit="1"/>
      <protection locked="0"/>
    </xf>
    <xf numFmtId="38" fontId="28" fillId="2" borderId="17" xfId="2" applyFont="1" applyFill="1" applyBorder="1" applyAlignment="1" applyProtection="1">
      <alignment horizontal="center" vertical="center" shrinkToFit="1"/>
      <protection locked="0"/>
    </xf>
    <xf numFmtId="38" fontId="28" fillId="2" borderId="21" xfId="2" applyFont="1" applyFill="1" applyBorder="1" applyAlignment="1" applyProtection="1">
      <alignment horizontal="center" vertical="center" shrinkToFit="1"/>
      <protection locked="0"/>
    </xf>
    <xf numFmtId="0" fontId="3" fillId="0" borderId="68" xfId="0" applyFont="1" applyBorder="1" applyAlignment="1" applyProtection="1">
      <alignment vertical="top" shrinkToFit="1"/>
      <protection locked="0"/>
    </xf>
    <xf numFmtId="38" fontId="6" fillId="7" borderId="276" xfId="2" applyFont="1" applyFill="1" applyBorder="1" applyAlignment="1" applyProtection="1">
      <alignment horizontal="center" vertical="center" shrinkToFit="1"/>
      <protection locked="0"/>
    </xf>
    <xf numFmtId="38" fontId="6" fillId="7" borderId="277" xfId="2" applyFont="1" applyFill="1" applyBorder="1" applyAlignment="1" applyProtection="1">
      <alignment horizontal="center" vertical="center" shrinkToFit="1"/>
      <protection locked="0"/>
    </xf>
    <xf numFmtId="38" fontId="6" fillId="7" borderId="278" xfId="2" applyFont="1" applyFill="1" applyBorder="1" applyAlignment="1" applyProtection="1">
      <alignment horizontal="center" vertical="center" shrinkToFit="1"/>
      <protection locked="0"/>
    </xf>
    <xf numFmtId="38" fontId="6" fillId="7" borderId="260" xfId="2" applyFont="1" applyFill="1" applyBorder="1" applyAlignment="1" applyProtection="1">
      <alignment horizontal="center" vertical="center" shrinkToFit="1"/>
      <protection locked="0"/>
    </xf>
    <xf numFmtId="38" fontId="6" fillId="7" borderId="261" xfId="2" applyFont="1" applyFill="1" applyBorder="1" applyAlignment="1" applyProtection="1">
      <alignment horizontal="center" vertical="center" shrinkToFit="1"/>
      <protection locked="0"/>
    </xf>
    <xf numFmtId="38" fontId="6" fillId="7" borderId="262" xfId="2" applyFont="1" applyFill="1" applyBorder="1" applyAlignment="1" applyProtection="1">
      <alignment horizontal="center" vertical="center" shrinkToFit="1"/>
      <protection locked="0"/>
    </xf>
    <xf numFmtId="38" fontId="6" fillId="0" borderId="248" xfId="2" applyFont="1" applyBorder="1" applyAlignment="1" applyProtection="1">
      <alignment horizontal="center" vertical="center" shrinkToFit="1"/>
      <protection locked="0"/>
    </xf>
    <xf numFmtId="38" fontId="6" fillId="0" borderId="256" xfId="2" applyFont="1" applyBorder="1" applyAlignment="1" applyProtection="1">
      <alignment horizontal="center" vertical="center" shrinkToFit="1"/>
      <protection locked="0"/>
    </xf>
    <xf numFmtId="38" fontId="6" fillId="0" borderId="311" xfId="2" applyFont="1" applyBorder="1" applyAlignment="1" applyProtection="1">
      <alignment horizontal="center" vertical="center" shrinkToFit="1"/>
      <protection locked="0"/>
    </xf>
    <xf numFmtId="0" fontId="6" fillId="0" borderId="3"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0" xfId="0" applyFont="1" applyFill="1" applyBorder="1" applyAlignment="1" applyProtection="1">
      <alignment vertical="center" wrapText="1"/>
      <protection locked="0"/>
    </xf>
    <xf numFmtId="0" fontId="6" fillId="0" borderId="0" xfId="0" applyFont="1" applyBorder="1" applyAlignment="1" applyProtection="1">
      <alignment horizontal="left" vertical="center" shrinkToFit="1"/>
      <protection locked="0"/>
    </xf>
    <xf numFmtId="0" fontId="3" fillId="0" borderId="287" xfId="0" applyFont="1" applyBorder="1" applyAlignment="1" applyProtection="1">
      <alignment horizontal="center" vertical="center" shrinkToFit="1"/>
      <protection locked="0"/>
    </xf>
    <xf numFmtId="0" fontId="3" fillId="0" borderId="290" xfId="0" applyFont="1" applyBorder="1" applyAlignment="1" applyProtection="1">
      <alignment horizontal="center" vertical="center" shrinkToFit="1"/>
      <protection locked="0"/>
    </xf>
    <xf numFmtId="38" fontId="6" fillId="7" borderId="257" xfId="2" applyFont="1" applyFill="1" applyBorder="1" applyAlignment="1" applyProtection="1">
      <alignment horizontal="center" vertical="center" shrinkToFit="1"/>
      <protection locked="0"/>
    </xf>
    <xf numFmtId="38" fontId="6" fillId="7" borderId="258" xfId="2" applyFont="1" applyFill="1" applyBorder="1" applyAlignment="1" applyProtection="1">
      <alignment horizontal="center" vertical="center" shrinkToFit="1"/>
      <protection locked="0"/>
    </xf>
    <xf numFmtId="38" fontId="6" fillId="7" borderId="259" xfId="2" applyFont="1" applyFill="1" applyBorder="1" applyAlignment="1" applyProtection="1">
      <alignment horizontal="center" vertical="center" shrinkToFit="1"/>
      <protection locked="0"/>
    </xf>
    <xf numFmtId="0" fontId="8" fillId="0" borderId="244" xfId="0" applyFont="1" applyBorder="1" applyAlignment="1" applyProtection="1">
      <alignment horizontal="left" shrinkToFit="1"/>
      <protection locked="0"/>
    </xf>
    <xf numFmtId="0" fontId="48" fillId="0" borderId="271" xfId="0" applyFont="1" applyBorder="1" applyAlignment="1" applyProtection="1">
      <alignment horizontal="left" shrinkToFit="1"/>
      <protection locked="0"/>
    </xf>
    <xf numFmtId="0" fontId="48" fillId="0" borderId="249" xfId="0" applyFont="1" applyBorder="1" applyAlignment="1" applyProtection="1">
      <alignment horizontal="left" shrinkToFit="1"/>
      <protection locked="0"/>
    </xf>
    <xf numFmtId="0" fontId="3" fillId="0" borderId="31" xfId="0" applyFont="1" applyBorder="1" applyAlignment="1" applyProtection="1">
      <alignment horizontal="center" vertical="center" wrapText="1"/>
      <protection locked="0"/>
    </xf>
    <xf numFmtId="0" fontId="3" fillId="0" borderId="289" xfId="0" applyFont="1" applyBorder="1" applyAlignment="1" applyProtection="1">
      <alignment horizontal="center" vertical="center" shrinkToFit="1"/>
      <protection locked="0"/>
    </xf>
    <xf numFmtId="0" fontId="3" fillId="0" borderId="245" xfId="0" applyFont="1" applyBorder="1" applyAlignment="1" applyProtection="1">
      <alignment horizontal="center" vertical="center" shrinkToFit="1"/>
      <protection locked="0"/>
    </xf>
    <xf numFmtId="0" fontId="3" fillId="0" borderId="253" xfId="0" applyFont="1" applyBorder="1" applyAlignment="1" applyProtection="1">
      <alignment horizontal="center" vertical="center" shrinkToFit="1"/>
      <protection locked="0"/>
    </xf>
    <xf numFmtId="38" fontId="6" fillId="7" borderId="263" xfId="2" applyFont="1" applyFill="1" applyBorder="1" applyAlignment="1" applyProtection="1">
      <alignment horizontal="center" vertical="center" shrinkToFit="1"/>
      <protection locked="0"/>
    </xf>
    <xf numFmtId="38" fontId="6" fillId="7" borderId="245" xfId="2" applyFont="1" applyFill="1" applyBorder="1" applyAlignment="1" applyProtection="1">
      <alignment horizontal="center" vertical="center" shrinkToFit="1"/>
      <protection locked="0"/>
    </xf>
    <xf numFmtId="38" fontId="6" fillId="7" borderId="264" xfId="2" applyFont="1" applyFill="1" applyBorder="1" applyAlignment="1" applyProtection="1">
      <alignment horizontal="center" vertical="center" shrinkToFit="1"/>
      <protection locked="0"/>
    </xf>
    <xf numFmtId="3" fontId="3" fillId="0" borderId="244" xfId="0" applyNumberFormat="1" applyFont="1" applyBorder="1" applyAlignment="1" applyProtection="1">
      <alignment horizontal="right" vertical="center" shrinkToFit="1"/>
      <protection locked="0"/>
    </xf>
    <xf numFmtId="0" fontId="3" fillId="0" borderId="271" xfId="0" applyFont="1" applyBorder="1" applyAlignment="1" applyProtection="1">
      <alignment horizontal="right" vertical="center" shrinkToFit="1"/>
      <protection locked="0"/>
    </xf>
    <xf numFmtId="0" fontId="3" fillId="0" borderId="249" xfId="0" applyFont="1" applyBorder="1" applyAlignment="1" applyProtection="1">
      <alignment horizontal="right" vertical="center" shrinkToFit="1"/>
      <protection locked="0"/>
    </xf>
    <xf numFmtId="0" fontId="3" fillId="0" borderId="9"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38" fontId="59" fillId="2" borderId="25" xfId="2" applyFont="1" applyFill="1" applyBorder="1" applyAlignment="1" applyProtection="1">
      <alignment horizontal="center" vertical="center"/>
      <protection locked="0"/>
    </xf>
    <xf numFmtId="38" fontId="59" fillId="2" borderId="7" xfId="2" applyFont="1" applyFill="1" applyBorder="1" applyAlignment="1" applyProtection="1">
      <alignment horizontal="center" vertical="center"/>
      <protection locked="0"/>
    </xf>
    <xf numFmtId="0" fontId="3" fillId="0" borderId="32" xfId="0" applyFont="1" applyBorder="1" applyAlignment="1" applyProtection="1">
      <alignment vertical="top" shrinkToFit="1"/>
      <protection locked="0"/>
    </xf>
    <xf numFmtId="38" fontId="28" fillId="2" borderId="25" xfId="2" applyFont="1" applyFill="1" applyBorder="1" applyAlignment="1" applyProtection="1">
      <alignment horizontal="center" vertical="center" shrinkToFit="1"/>
      <protection locked="0"/>
    </xf>
    <xf numFmtId="38" fontId="28" fillId="2" borderId="7" xfId="2" applyFont="1" applyFill="1" applyBorder="1" applyAlignment="1" applyProtection="1">
      <alignment horizontal="center" vertical="center" shrinkToFit="1"/>
      <protection locked="0"/>
    </xf>
    <xf numFmtId="0" fontId="3" fillId="0" borderId="58" xfId="0" applyFont="1" applyBorder="1" applyAlignment="1" applyProtection="1">
      <alignment vertical="top" shrinkToFit="1"/>
      <protection locked="0"/>
    </xf>
    <xf numFmtId="0" fontId="11" fillId="0" borderId="15" xfId="0" applyFont="1" applyBorder="1" applyAlignment="1" applyProtection="1">
      <alignment horizontal="center" vertical="center"/>
      <protection locked="0"/>
    </xf>
    <xf numFmtId="0" fontId="8" fillId="0" borderId="318" xfId="0" applyFont="1" applyBorder="1" applyAlignment="1" applyProtection="1">
      <alignment horizontal="left" shrinkToFit="1"/>
      <protection locked="0"/>
    </xf>
    <xf numFmtId="0" fontId="48" fillId="0" borderId="319" xfId="0" applyFont="1" applyBorder="1" applyAlignment="1" applyProtection="1">
      <alignment horizontal="left" shrinkToFit="1"/>
      <protection locked="0"/>
    </xf>
    <xf numFmtId="0" fontId="11" fillId="0" borderId="0" xfId="0" applyFont="1" applyBorder="1" applyAlignment="1" applyProtection="1">
      <alignment vertical="center" shrinkToFit="1"/>
      <protection locked="0"/>
    </xf>
    <xf numFmtId="0" fontId="3" fillId="0" borderId="293" xfId="0" applyFont="1" applyBorder="1" applyAlignment="1" applyProtection="1">
      <alignment horizontal="center" vertical="center" shrinkToFit="1"/>
      <protection locked="0"/>
    </xf>
    <xf numFmtId="0" fontId="3" fillId="0" borderId="294" xfId="0" applyFont="1" applyBorder="1" applyAlignment="1" applyProtection="1">
      <alignment horizontal="center" vertical="center" shrinkToFit="1"/>
      <protection locked="0"/>
    </xf>
    <xf numFmtId="0" fontId="3" fillId="0" borderId="315" xfId="0" applyFont="1" applyBorder="1" applyAlignment="1" applyProtection="1">
      <alignment horizontal="center" vertical="center" shrinkToFit="1"/>
      <protection locked="0"/>
    </xf>
    <xf numFmtId="3" fontId="3" fillId="0" borderId="296" xfId="0" applyNumberFormat="1" applyFont="1" applyBorder="1" applyAlignment="1" applyProtection="1">
      <alignment horizontal="right" vertical="center" shrinkToFit="1"/>
      <protection locked="0"/>
    </xf>
    <xf numFmtId="0" fontId="3" fillId="0" borderId="297" xfId="0" applyFont="1" applyBorder="1" applyAlignment="1" applyProtection="1">
      <alignment horizontal="right" vertical="center" shrinkToFit="1"/>
      <protection locked="0"/>
    </xf>
    <xf numFmtId="0" fontId="3" fillId="0" borderId="299" xfId="0" applyFont="1" applyBorder="1" applyAlignment="1" applyProtection="1">
      <alignment horizontal="right" vertical="center" shrinkToFit="1"/>
      <protection locked="0"/>
    </xf>
    <xf numFmtId="0" fontId="11" fillId="0" borderId="0" xfId="0" applyFont="1" applyBorder="1" applyAlignment="1" applyProtection="1">
      <alignment horizontal="center" vertical="center" shrinkToFit="1"/>
      <protection locked="0"/>
    </xf>
    <xf numFmtId="0" fontId="3" fillId="0" borderId="304" xfId="0" applyFont="1" applyBorder="1" applyAlignment="1" applyProtection="1">
      <alignment horizontal="center" vertical="center" shrinkToFit="1"/>
      <protection locked="0"/>
    </xf>
    <xf numFmtId="0" fontId="3" fillId="0" borderId="255" xfId="0" applyFont="1" applyBorder="1" applyAlignment="1" applyProtection="1">
      <alignment horizontal="center" vertical="center" shrinkToFit="1"/>
      <protection locked="0"/>
    </xf>
    <xf numFmtId="0" fontId="3" fillId="0" borderId="310" xfId="0" applyFont="1" applyBorder="1" applyAlignment="1" applyProtection="1">
      <alignment horizontal="center" vertical="center" shrinkToFit="1"/>
      <protection locked="0"/>
    </xf>
    <xf numFmtId="0" fontId="3" fillId="0" borderId="291" xfId="0" applyFont="1" applyBorder="1" applyAlignment="1" applyProtection="1">
      <alignment horizontal="center" vertical="center" wrapText="1" shrinkToFit="1"/>
      <protection locked="0"/>
    </xf>
    <xf numFmtId="0" fontId="3" fillId="0" borderId="284" xfId="0" applyFont="1" applyBorder="1" applyAlignment="1" applyProtection="1">
      <alignment horizontal="center" vertical="center" wrapText="1" shrinkToFit="1"/>
      <protection locked="0"/>
    </xf>
    <xf numFmtId="0" fontId="3" fillId="0" borderId="312" xfId="0" applyFont="1" applyBorder="1" applyAlignment="1" applyProtection="1">
      <alignment horizontal="center" vertical="center" wrapText="1" shrinkToFit="1"/>
      <protection locked="0"/>
    </xf>
    <xf numFmtId="0" fontId="3" fillId="0" borderId="316" xfId="0" applyFont="1" applyBorder="1" applyAlignment="1" applyProtection="1">
      <alignment horizontal="center" vertical="center" wrapText="1" shrinkToFit="1"/>
      <protection locked="0"/>
    </xf>
    <xf numFmtId="0" fontId="3" fillId="0" borderId="295" xfId="0" applyFont="1" applyBorder="1" applyAlignment="1" applyProtection="1">
      <alignment horizontal="center" vertical="center" shrinkToFit="1"/>
      <protection locked="0"/>
    </xf>
    <xf numFmtId="0" fontId="3" fillId="0" borderId="313" xfId="0" applyFont="1" applyBorder="1" applyAlignment="1" applyProtection="1">
      <alignment horizontal="center" vertical="center" wrapText="1" shrinkToFit="1"/>
      <protection locked="0"/>
    </xf>
    <xf numFmtId="0" fontId="3" fillId="0" borderId="314" xfId="0" applyFont="1" applyBorder="1" applyAlignment="1" applyProtection="1">
      <alignment horizontal="center" vertical="center" wrapText="1" shrinkToFit="1"/>
      <protection locked="0"/>
    </xf>
    <xf numFmtId="0" fontId="3" fillId="0" borderId="317" xfId="0" applyFont="1" applyBorder="1" applyAlignment="1" applyProtection="1">
      <alignment horizontal="center" vertical="center" wrapText="1" shrinkToFit="1"/>
      <protection locked="0"/>
    </xf>
    <xf numFmtId="0" fontId="3" fillId="0" borderId="0" xfId="0" applyFont="1" applyBorder="1" applyAlignment="1" applyProtection="1">
      <alignment vertical="top" shrinkToFit="1"/>
      <protection locked="0"/>
    </xf>
    <xf numFmtId="0" fontId="4" fillId="0" borderId="0" xfId="0" applyFont="1" applyBorder="1" applyAlignment="1" applyProtection="1">
      <alignment horizontal="center" vertical="center" shrinkToFit="1"/>
      <protection locked="0"/>
    </xf>
    <xf numFmtId="0" fontId="3" fillId="0" borderId="250" xfId="0" applyFont="1" applyBorder="1" applyAlignment="1" applyProtection="1">
      <alignment vertical="center" shrinkToFit="1"/>
      <protection locked="0"/>
    </xf>
    <xf numFmtId="0" fontId="51" fillId="0" borderId="304" xfId="0" applyFont="1" applyBorder="1" applyAlignment="1" applyProtection="1">
      <alignment horizontal="center" vertical="center" shrinkToFit="1"/>
      <protection locked="0"/>
    </xf>
    <xf numFmtId="0" fontId="51" fillId="0" borderId="255" xfId="0" applyFont="1" applyBorder="1" applyAlignment="1" applyProtection="1">
      <alignment horizontal="center" vertical="center" shrinkToFit="1"/>
      <protection locked="0"/>
    </xf>
    <xf numFmtId="0" fontId="51" fillId="0" borderId="310" xfId="0" applyFont="1" applyBorder="1" applyAlignment="1" applyProtection="1">
      <alignment horizontal="center" vertical="center" shrinkToFit="1"/>
      <protection locked="0"/>
    </xf>
    <xf numFmtId="38" fontId="54" fillId="0" borderId="252" xfId="2" applyFont="1" applyBorder="1" applyAlignment="1" applyProtection="1">
      <alignment horizontal="center" vertical="center" shrinkToFit="1"/>
      <protection locked="0"/>
    </xf>
    <xf numFmtId="38" fontId="54" fillId="0" borderId="255" xfId="2" applyFont="1" applyBorder="1" applyAlignment="1" applyProtection="1">
      <alignment horizontal="center" vertical="center" shrinkToFit="1"/>
      <protection locked="0"/>
    </xf>
    <xf numFmtId="38" fontId="54" fillId="0" borderId="310" xfId="2" applyFont="1" applyBorder="1" applyAlignment="1" applyProtection="1">
      <alignment horizontal="center" vertical="center" shrinkToFit="1"/>
      <protection locked="0"/>
    </xf>
    <xf numFmtId="0" fontId="28" fillId="0" borderId="189" xfId="0" applyFont="1" applyBorder="1" applyAlignment="1" applyProtection="1">
      <alignment horizontal="left" vertical="center" shrinkToFit="1"/>
      <protection locked="0"/>
    </xf>
    <xf numFmtId="0" fontId="33" fillId="0" borderId="0" xfId="0" applyFont="1" applyBorder="1" applyAlignment="1" applyProtection="1">
      <alignment horizontal="left" vertical="center" shrinkToFit="1"/>
      <protection locked="0"/>
    </xf>
    <xf numFmtId="0" fontId="33" fillId="0" borderId="244" xfId="0" applyFont="1" applyBorder="1" applyAlignment="1" applyProtection="1">
      <alignment horizontal="left" vertical="center" shrinkToFit="1"/>
      <protection locked="0"/>
    </xf>
    <xf numFmtId="0" fontId="4" fillId="0" borderId="0" xfId="0" applyFont="1" applyBorder="1" applyAlignment="1" applyProtection="1">
      <alignment horizontal="center" vertical="center" shrinkToFit="1"/>
      <protection locked="0"/>
    </xf>
    <xf numFmtId="0" fontId="51" fillId="0" borderId="293" xfId="0" applyFont="1" applyBorder="1" applyAlignment="1" applyProtection="1">
      <alignment horizontal="center" vertical="center" shrinkToFit="1"/>
      <protection locked="0"/>
    </xf>
    <xf numFmtId="0" fontId="51" fillId="0" borderId="294" xfId="0" applyFont="1" applyBorder="1" applyAlignment="1" applyProtection="1">
      <alignment horizontal="center" vertical="center" shrinkToFit="1"/>
      <protection locked="0"/>
    </xf>
    <xf numFmtId="0" fontId="51" fillId="0" borderId="295" xfId="0" applyFont="1" applyBorder="1" applyAlignment="1" applyProtection="1">
      <alignment horizontal="center" vertical="center" shrinkToFit="1"/>
      <protection locked="0"/>
    </xf>
    <xf numFmtId="38" fontId="54" fillId="0" borderId="305" xfId="2" applyFont="1" applyBorder="1" applyAlignment="1" applyProtection="1">
      <alignment horizontal="center" vertical="center" shrinkToFit="1"/>
      <protection locked="0"/>
    </xf>
    <xf numFmtId="38" fontId="54" fillId="0" borderId="294" xfId="2" applyFont="1" applyBorder="1" applyAlignment="1" applyProtection="1">
      <alignment horizontal="center" vertical="center" shrinkToFit="1"/>
      <protection locked="0"/>
    </xf>
    <xf numFmtId="38" fontId="54" fillId="0" borderId="295" xfId="2" applyFont="1" applyBorder="1" applyAlignment="1" applyProtection="1">
      <alignment horizontal="center" vertical="center" shrinkToFit="1"/>
      <protection locked="0"/>
    </xf>
    <xf numFmtId="0" fontId="33" fillId="0" borderId="189" xfId="0" applyFont="1" applyBorder="1" applyAlignment="1" applyProtection="1">
      <alignment horizontal="left" vertical="center" shrinkToFit="1"/>
      <protection locked="0"/>
    </xf>
    <xf numFmtId="0" fontId="3" fillId="0" borderId="251" xfId="0" applyFont="1" applyBorder="1" applyAlignment="1" applyProtection="1">
      <alignment vertical="center" shrinkToFit="1"/>
      <protection locked="0"/>
    </xf>
    <xf numFmtId="0" fontId="3" fillId="0" borderId="252" xfId="0" applyFont="1" applyBorder="1" applyAlignment="1" applyProtection="1">
      <alignment vertical="center" shrinkToFit="1"/>
      <protection locked="0"/>
    </xf>
    <xf numFmtId="0" fontId="5" fillId="0" borderId="0" xfId="0" applyFont="1" applyBorder="1" applyAlignment="1" applyProtection="1">
      <alignment horizontal="right" vertical="center"/>
      <protection locked="0"/>
    </xf>
    <xf numFmtId="0" fontId="7" fillId="0" borderId="0" xfId="0" applyFont="1" applyBorder="1" applyAlignment="1" applyProtection="1">
      <alignment horizontal="left" vertical="center" wrapText="1"/>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7" xfId="0" applyFont="1" applyBorder="1" applyAlignment="1" applyProtection="1">
      <alignment horizontal="left" vertical="center" wrapText="1"/>
      <protection locked="0"/>
    </xf>
    <xf numFmtId="0" fontId="4" fillId="0" borderId="7" xfId="0" applyFont="1" applyBorder="1" applyAlignment="1" applyProtection="1">
      <alignment horizontal="center"/>
      <protection locked="0"/>
    </xf>
    <xf numFmtId="0" fontId="4" fillId="0" borderId="7" xfId="0" applyFont="1" applyBorder="1" applyAlignment="1" applyProtection="1">
      <alignment horizontal="left"/>
      <protection locked="0"/>
    </xf>
    <xf numFmtId="0" fontId="6" fillId="0" borderId="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14" xfId="0" applyFont="1" applyBorder="1" applyAlignment="1" applyProtection="1">
      <alignment horizontal="center" vertical="center" shrinkToFit="1"/>
      <protection locked="0"/>
    </xf>
    <xf numFmtId="0" fontId="6" fillId="0" borderId="99" xfId="0" applyFont="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6" fillId="0" borderId="14" xfId="0" applyFont="1" applyBorder="1" applyAlignment="1" applyProtection="1">
      <alignment horizontal="distributed" vertical="center" indent="1"/>
      <protection locked="0"/>
    </xf>
    <xf numFmtId="0" fontId="6" fillId="0" borderId="99"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100" xfId="0" applyFont="1" applyBorder="1" applyAlignment="1" applyProtection="1">
      <alignment horizontal="center" vertical="center"/>
      <protection locked="0"/>
    </xf>
    <xf numFmtId="0" fontId="6" fillId="0" borderId="2" xfId="0" applyFont="1" applyBorder="1" applyAlignment="1" applyProtection="1">
      <alignment horizontal="center" vertical="center" shrinkToFit="1"/>
      <protection locked="0"/>
    </xf>
    <xf numFmtId="0" fontId="13" fillId="0" borderId="21"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6" fillId="0" borderId="15" xfId="0" applyFont="1" applyBorder="1" applyAlignment="1" applyProtection="1">
      <alignment horizontal="distributed" vertical="center" indent="1"/>
      <protection locked="0"/>
    </xf>
    <xf numFmtId="0" fontId="6" fillId="0" borderId="100" xfId="0" applyFont="1" applyBorder="1" applyAlignment="1" applyProtection="1">
      <alignment horizontal="center" vertical="center" shrinkToFit="1"/>
      <protection locked="0"/>
    </xf>
    <xf numFmtId="0" fontId="3" fillId="0" borderId="34" xfId="0" applyFont="1" applyBorder="1" applyAlignment="1" applyProtection="1">
      <alignment horizontal="center" vertical="top" shrinkToFit="1"/>
      <protection locked="0"/>
    </xf>
    <xf numFmtId="0" fontId="28" fillId="2" borderId="15" xfId="0"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protection locked="0"/>
    </xf>
    <xf numFmtId="0" fontId="28" fillId="2" borderId="22" xfId="0" applyFont="1" applyFill="1" applyBorder="1" applyAlignment="1" applyProtection="1">
      <alignment horizontal="center" vertical="center"/>
      <protection locked="0"/>
    </xf>
    <xf numFmtId="38" fontId="28" fillId="2" borderId="22" xfId="2" applyFont="1" applyFill="1" applyBorder="1" applyAlignment="1" applyProtection="1">
      <alignment horizontal="center" vertical="center"/>
      <protection locked="0"/>
    </xf>
    <xf numFmtId="38" fontId="28" fillId="2" borderId="16" xfId="2" applyFont="1" applyFill="1" applyBorder="1" applyAlignment="1" applyProtection="1">
      <alignment horizontal="center" vertical="center"/>
      <protection locked="0"/>
    </xf>
    <xf numFmtId="0" fontId="3" fillId="0" borderId="39" xfId="0" applyFont="1" applyBorder="1" applyAlignment="1" applyProtection="1">
      <alignment horizontal="center" vertical="top" shrinkToFit="1"/>
      <protection locked="0"/>
    </xf>
    <xf numFmtId="0" fontId="28" fillId="2" borderId="21" xfId="0" applyFont="1" applyFill="1" applyBorder="1" applyAlignment="1" applyProtection="1">
      <alignment horizontal="center" vertical="center"/>
      <protection locked="0"/>
    </xf>
    <xf numFmtId="38" fontId="28" fillId="2" borderId="21" xfId="2" applyFont="1" applyFill="1" applyBorder="1" applyAlignment="1" applyProtection="1">
      <alignment horizontal="center" vertical="center"/>
      <protection locked="0"/>
    </xf>
    <xf numFmtId="38" fontId="28" fillId="2" borderId="17" xfId="2" applyFont="1" applyFill="1" applyBorder="1" applyAlignment="1" applyProtection="1">
      <alignment horizontal="center" vertical="center"/>
      <protection locked="0"/>
    </xf>
    <xf numFmtId="0" fontId="28" fillId="2" borderId="6" xfId="0" applyFont="1" applyFill="1" applyBorder="1" applyAlignment="1" applyProtection="1">
      <alignment horizontal="center" vertical="center"/>
      <protection locked="0"/>
    </xf>
    <xf numFmtId="0" fontId="28" fillId="2" borderId="18" xfId="0" applyFont="1" applyFill="1" applyBorder="1" applyAlignment="1" applyProtection="1">
      <alignment horizontal="center" vertical="center"/>
      <protection locked="0"/>
    </xf>
    <xf numFmtId="38" fontId="28" fillId="2" borderId="359" xfId="2" applyFont="1" applyFill="1" applyBorder="1" applyAlignment="1" applyProtection="1">
      <alignment horizontal="center" vertical="center"/>
      <protection locked="0"/>
    </xf>
    <xf numFmtId="38" fontId="28" fillId="2" borderId="338" xfId="2" applyFont="1" applyFill="1" applyBorder="1" applyAlignment="1" applyProtection="1">
      <alignment horizontal="center" vertical="center"/>
      <protection locked="0"/>
    </xf>
    <xf numFmtId="0" fontId="3" fillId="0" borderId="32" xfId="0" applyFont="1" applyBorder="1" applyAlignment="1" applyProtection="1">
      <alignment horizontal="center" vertical="top" shrinkToFit="1"/>
      <protection locked="0"/>
    </xf>
    <xf numFmtId="38" fontId="28" fillId="2" borderId="25" xfId="2" applyFont="1" applyFill="1" applyBorder="1" applyAlignment="1" applyProtection="1">
      <alignment horizontal="center" vertical="center"/>
      <protection locked="0"/>
    </xf>
    <xf numFmtId="38" fontId="28" fillId="2" borderId="7" xfId="2" applyFont="1" applyFill="1" applyBorder="1" applyAlignment="1" applyProtection="1">
      <alignment horizontal="center" vertical="center"/>
      <protection locked="0"/>
    </xf>
    <xf numFmtId="0" fontId="3" fillId="0" borderId="58" xfId="0" applyFont="1" applyBorder="1" applyAlignment="1" applyProtection="1">
      <alignment horizontal="center" vertical="top" shrinkToFit="1"/>
      <protection locked="0"/>
    </xf>
    <xf numFmtId="0" fontId="4" fillId="0" borderId="10" xfId="0" applyFont="1" applyBorder="1" applyAlignment="1" applyProtection="1">
      <alignment horizontal="left"/>
      <protection locked="0"/>
    </xf>
    <xf numFmtId="0" fontId="4" fillId="0" borderId="0" xfId="0" applyFont="1" applyBorder="1" applyAlignment="1" applyProtection="1">
      <protection locked="0"/>
    </xf>
    <xf numFmtId="0" fontId="4" fillId="0" borderId="7" xfId="0" applyFont="1" applyBorder="1" applyAlignment="1" applyProtection="1">
      <alignment horizontal="left"/>
      <protection locked="0"/>
    </xf>
    <xf numFmtId="0" fontId="4" fillId="0" borderId="7" xfId="0" applyFont="1" applyBorder="1" applyAlignment="1" applyProtection="1">
      <protection locked="0"/>
    </xf>
    <xf numFmtId="0" fontId="13" fillId="0" borderId="1" xfId="0" applyFont="1" applyBorder="1" applyAlignment="1" applyProtection="1">
      <alignment horizontal="center" vertical="center" wrapText="1"/>
      <protection locked="0"/>
    </xf>
    <xf numFmtId="0" fontId="12" fillId="0" borderId="14" xfId="0" applyFont="1" applyBorder="1" applyProtection="1">
      <alignment vertical="center"/>
      <protection locked="0"/>
    </xf>
    <xf numFmtId="0" fontId="12" fillId="0" borderId="2" xfId="0" applyFont="1" applyBorder="1" applyProtection="1">
      <alignment vertical="center"/>
      <protection locked="0"/>
    </xf>
    <xf numFmtId="0" fontId="12" fillId="0" borderId="15" xfId="0" applyFont="1" applyBorder="1" applyProtection="1">
      <alignment vertical="center"/>
      <protection locked="0"/>
    </xf>
    <xf numFmtId="0" fontId="28" fillId="2" borderId="2" xfId="0" applyFont="1" applyFill="1" applyBorder="1" applyAlignment="1" applyProtection="1">
      <alignment horizontal="center" vertical="center" wrapText="1"/>
      <protection locked="0"/>
    </xf>
    <xf numFmtId="0" fontId="28" fillId="2" borderId="127" xfId="0" applyFont="1" applyFill="1" applyBorder="1" applyAlignment="1" applyProtection="1">
      <alignment horizontal="center" vertical="center"/>
      <protection locked="0"/>
    </xf>
    <xf numFmtId="0" fontId="28" fillId="2" borderId="35"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28" fillId="2" borderId="31" xfId="0" applyFont="1" applyFill="1" applyBorder="1" applyAlignment="1" applyProtection="1">
      <alignment horizontal="center" vertical="center"/>
      <protection locked="0"/>
    </xf>
    <xf numFmtId="38" fontId="28" fillId="2" borderId="20" xfId="2" applyFont="1" applyFill="1" applyBorder="1" applyAlignment="1" applyProtection="1">
      <alignment horizontal="center" vertical="center"/>
      <protection locked="0"/>
    </xf>
    <xf numFmtId="38" fontId="28" fillId="2" borderId="0" xfId="2"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0" borderId="127"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6" fillId="0" borderId="108" xfId="0" applyFont="1" applyBorder="1" applyAlignment="1" applyProtection="1">
      <alignment horizontal="center" vertical="center"/>
      <protection locked="0"/>
    </xf>
    <xf numFmtId="0" fontId="8" fillId="0" borderId="128"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38" fontId="28" fillId="2" borderId="25" xfId="2" applyFont="1" applyFill="1" applyBorder="1" applyAlignment="1" applyProtection="1">
      <alignment horizontal="right" vertical="center"/>
      <protection locked="0"/>
    </xf>
    <xf numFmtId="38" fontId="28" fillId="2" borderId="7" xfId="2" applyFont="1" applyFill="1" applyBorder="1" applyAlignment="1" applyProtection="1">
      <alignment horizontal="right" vertical="center"/>
      <protection locked="0"/>
    </xf>
    <xf numFmtId="0" fontId="6" fillId="0" borderId="58" xfId="0" applyFont="1" applyBorder="1" applyAlignment="1" applyProtection="1">
      <alignment horizontal="center" vertical="center"/>
      <protection locked="0"/>
    </xf>
    <xf numFmtId="38" fontId="28" fillId="2" borderId="22" xfId="0" applyNumberFormat="1" applyFont="1" applyFill="1" applyBorder="1" applyAlignment="1" applyProtection="1">
      <alignment horizontal="right" vertical="center"/>
      <protection locked="0"/>
    </xf>
    <xf numFmtId="0" fontId="3" fillId="0" borderId="108" xfId="0" applyFont="1" applyBorder="1" applyAlignment="1" applyProtection="1">
      <alignment horizontal="center" vertical="top"/>
      <protection locked="0"/>
    </xf>
    <xf numFmtId="0" fontId="8"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28" fillId="2" borderId="20" xfId="0" applyFont="1" applyFill="1" applyBorder="1" applyAlignment="1" applyProtection="1">
      <alignment horizontal="right" vertical="center"/>
      <protection locked="0"/>
    </xf>
    <xf numFmtId="0" fontId="28" fillId="2" borderId="0" xfId="0" applyFont="1" applyFill="1" applyBorder="1" applyAlignment="1" applyProtection="1">
      <alignment horizontal="right" vertical="center"/>
      <protection locked="0"/>
    </xf>
    <xf numFmtId="0" fontId="3" fillId="0" borderId="73" xfId="0" applyFont="1" applyBorder="1" applyAlignment="1" applyProtection="1">
      <alignment horizontal="center" vertical="top"/>
      <protection locked="0"/>
    </xf>
    <xf numFmtId="0" fontId="6" fillId="0" borderId="14" xfId="0" applyFont="1" applyBorder="1" applyAlignment="1" applyProtection="1">
      <alignment horizontal="distributed" vertical="center" indent="2"/>
      <protection locked="0"/>
    </xf>
    <xf numFmtId="0" fontId="6" fillId="0" borderId="99" xfId="0" applyFont="1" applyBorder="1" applyAlignment="1" applyProtection="1">
      <alignment horizontal="distributed" vertical="center" indent="2"/>
      <protection locked="0"/>
    </xf>
    <xf numFmtId="0" fontId="3" fillId="0" borderId="68" xfId="0" applyFont="1" applyBorder="1" applyAlignment="1" applyProtection="1">
      <alignment horizontal="center" vertical="top"/>
      <protection locked="0"/>
    </xf>
    <xf numFmtId="0" fontId="6" fillId="0" borderId="15" xfId="0" applyFont="1" applyBorder="1" applyAlignment="1" applyProtection="1">
      <alignment horizontal="distributed" vertical="center" indent="2"/>
      <protection locked="0"/>
    </xf>
    <xf numFmtId="0" fontId="6" fillId="0" borderId="100" xfId="0" applyFont="1" applyBorder="1" applyAlignment="1" applyProtection="1">
      <alignment horizontal="distributed" vertical="center" indent="2"/>
      <protection locked="0"/>
    </xf>
    <xf numFmtId="0" fontId="3" fillId="0" borderId="3"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28" fillId="2" borderId="100" xfId="0" applyFont="1" applyFill="1" applyBorder="1" applyAlignment="1" applyProtection="1">
      <alignment horizontal="center" vertical="center"/>
      <protection locked="0"/>
    </xf>
    <xf numFmtId="0" fontId="3" fillId="0" borderId="34" xfId="0" applyFont="1" applyBorder="1" applyAlignment="1" applyProtection="1">
      <alignment horizontal="center" vertical="top"/>
      <protection locked="0"/>
    </xf>
    <xf numFmtId="0" fontId="3" fillId="0" borderId="4"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39" xfId="0" applyFont="1" applyBorder="1" applyAlignment="1" applyProtection="1">
      <alignment horizontal="center" vertical="top"/>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28" fillId="2" borderId="101" xfId="0" applyFont="1" applyFill="1" applyBorder="1" applyAlignment="1" applyProtection="1">
      <alignment horizontal="center" vertical="center"/>
      <protection locked="0"/>
    </xf>
    <xf numFmtId="0" fontId="28" fillId="2" borderId="360" xfId="0" applyFont="1" applyFill="1" applyBorder="1" applyAlignment="1" applyProtection="1">
      <alignment horizontal="center" vertical="center"/>
      <protection locked="0"/>
    </xf>
    <xf numFmtId="0" fontId="28" fillId="2" borderId="361" xfId="0" applyFont="1" applyFill="1" applyBorder="1" applyAlignment="1" applyProtection="1">
      <alignment horizontal="center" vertical="center"/>
      <protection locked="0"/>
    </xf>
    <xf numFmtId="0" fontId="28" fillId="2" borderId="359" xfId="0" applyFont="1" applyFill="1" applyBorder="1" applyAlignment="1" applyProtection="1">
      <alignment horizontal="center" vertical="center"/>
      <protection locked="0"/>
    </xf>
    <xf numFmtId="0" fontId="28" fillId="2" borderId="338" xfId="0" applyFont="1" applyFill="1" applyBorder="1" applyAlignment="1" applyProtection="1">
      <alignment horizontal="center" vertical="center"/>
      <protection locked="0"/>
    </xf>
    <xf numFmtId="0" fontId="28" fillId="2" borderId="362" xfId="0" applyFont="1" applyFill="1" applyBorder="1" applyAlignment="1" applyProtection="1">
      <alignment horizontal="center" vertical="center"/>
      <protection locked="0"/>
    </xf>
    <xf numFmtId="0" fontId="3" fillId="0" borderId="362" xfId="0" applyFont="1" applyBorder="1" applyAlignment="1" applyProtection="1">
      <alignment horizontal="center" vertical="top"/>
      <protection locked="0"/>
    </xf>
    <xf numFmtId="0" fontId="3" fillId="0" borderId="58" xfId="0" applyFont="1" applyBorder="1" applyAlignment="1" applyProtection="1">
      <alignment horizontal="center" vertical="top"/>
      <protection locked="0"/>
    </xf>
    <xf numFmtId="0" fontId="4" fillId="0" borderId="10" xfId="0" applyFont="1" applyBorder="1" applyAlignment="1" applyProtection="1">
      <alignment horizontal="left"/>
      <protection locked="0"/>
    </xf>
    <xf numFmtId="0" fontId="6" fillId="0" borderId="0" xfId="0" applyFont="1" applyBorder="1" applyAlignment="1" applyProtection="1">
      <alignment horizontal="distributed" vertical="center" indent="2"/>
      <protection locked="0"/>
    </xf>
    <xf numFmtId="0" fontId="6" fillId="0" borderId="7" xfId="0" applyFont="1" applyBorder="1" applyAlignment="1" applyProtection="1">
      <alignment horizontal="distributed" vertical="center" indent="2"/>
      <protection locked="0"/>
    </xf>
    <xf numFmtId="0" fontId="6" fillId="0" borderId="8" xfId="0" applyFont="1" applyBorder="1" applyAlignment="1" applyProtection="1">
      <alignment horizontal="center" vertical="center"/>
      <protection locked="0"/>
    </xf>
    <xf numFmtId="0" fontId="3" fillId="0" borderId="1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99" xfId="0" applyFont="1" applyBorder="1" applyAlignment="1" applyProtection="1">
      <alignment horizontal="center" vertical="center"/>
      <protection locked="0"/>
    </xf>
    <xf numFmtId="0" fontId="3" fillId="0" borderId="21"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3" fillId="0" borderId="15" xfId="0" applyFont="1" applyBorder="1" applyAlignment="1" applyProtection="1">
      <alignment horizontal="left" vertical="top"/>
      <protection locked="0"/>
    </xf>
    <xf numFmtId="0" fontId="3" fillId="0" borderId="42" xfId="0" applyFont="1" applyBorder="1" applyAlignment="1" applyProtection="1">
      <alignment horizontal="left" vertical="top"/>
      <protection locked="0"/>
    </xf>
    <xf numFmtId="0" fontId="3" fillId="0" borderId="100" xfId="0" applyFont="1" applyBorder="1" applyAlignment="1" applyProtection="1">
      <alignment horizontal="right" vertical="top"/>
      <protection locked="0"/>
    </xf>
    <xf numFmtId="0" fontId="3" fillId="0" borderId="31" xfId="0" applyFont="1" applyBorder="1" applyAlignment="1" applyProtection="1">
      <alignment horizontal="center" vertical="top" shrinkToFit="1"/>
      <protection locked="0"/>
    </xf>
    <xf numFmtId="0" fontId="6" fillId="0" borderId="34" xfId="0" applyFont="1" applyBorder="1" applyAlignment="1" applyProtection="1">
      <alignment vertical="center"/>
      <protection locked="0"/>
    </xf>
    <xf numFmtId="0" fontId="6" fillId="0" borderId="39" xfId="0" applyFont="1" applyBorder="1" applyAlignment="1" applyProtection="1">
      <alignment vertical="center"/>
      <protection locked="0"/>
    </xf>
    <xf numFmtId="0" fontId="7" fillId="0" borderId="10" xfId="0" applyFont="1" applyBorder="1" applyAlignment="1" applyProtection="1">
      <alignment horizontal="left" vertical="center" wrapText="1"/>
      <protection locked="0"/>
    </xf>
    <xf numFmtId="0" fontId="7" fillId="0" borderId="102"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shrinkToFit="1"/>
      <protection locked="0"/>
    </xf>
    <xf numFmtId="0" fontId="3" fillId="0" borderId="46" xfId="0" applyFont="1" applyBorder="1" applyAlignment="1" applyProtection="1">
      <alignment horizontal="right" vertical="top" shrinkToFit="1"/>
      <protection locked="0"/>
    </xf>
    <xf numFmtId="0" fontId="3" fillId="0" borderId="100" xfId="0" applyFont="1" applyBorder="1" applyAlignment="1" applyProtection="1">
      <alignment horizontal="right" vertical="top" shrinkToFit="1"/>
      <protection locked="0"/>
    </xf>
    <xf numFmtId="0" fontId="7" fillId="0" borderId="73"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3" fillId="0" borderId="47" xfId="0" applyFont="1" applyBorder="1" applyAlignment="1" applyProtection="1">
      <alignment horizontal="right" vertical="top" shrinkToFit="1"/>
      <protection locked="0"/>
    </xf>
    <xf numFmtId="0" fontId="3" fillId="0" borderId="101" xfId="0" applyFont="1" applyBorder="1" applyAlignment="1" applyProtection="1">
      <alignment horizontal="right" vertical="top" shrinkToFit="1"/>
      <protection locked="0"/>
    </xf>
    <xf numFmtId="0" fontId="7" fillId="0" borderId="0" xfId="0" applyFont="1" applyBorder="1" applyAlignment="1" applyProtection="1">
      <alignment vertical="top" wrapText="1"/>
      <protection locked="0"/>
    </xf>
    <xf numFmtId="0" fontId="28" fillId="2" borderId="19" xfId="0" applyFont="1" applyFill="1" applyBorder="1" applyAlignment="1" applyProtection="1">
      <alignment horizontal="center" vertical="center"/>
      <protection locked="0"/>
    </xf>
    <xf numFmtId="0" fontId="28" fillId="2" borderId="10" xfId="0" applyFont="1" applyFill="1" applyBorder="1" applyAlignment="1" applyProtection="1">
      <alignment horizontal="center" vertical="center"/>
      <protection locked="0"/>
    </xf>
    <xf numFmtId="0" fontId="28" fillId="2" borderId="30" xfId="0" applyFont="1" applyFill="1" applyBorder="1" applyAlignment="1" applyProtection="1">
      <alignment horizontal="center" vertical="center"/>
      <protection locked="0"/>
    </xf>
    <xf numFmtId="0" fontId="3" fillId="0" borderId="87"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28" fillId="2" borderId="87" xfId="0" applyFont="1" applyFill="1" applyBorder="1" applyAlignment="1" applyProtection="1">
      <alignment horizontal="center" vertical="center"/>
      <protection locked="0"/>
    </xf>
    <xf numFmtId="0" fontId="28" fillId="2" borderId="93" xfId="0" applyFont="1" applyFill="1" applyBorder="1" applyAlignment="1" applyProtection="1">
      <alignment horizontal="center" vertical="center"/>
      <protection locked="0"/>
    </xf>
    <xf numFmtId="0" fontId="7" fillId="0" borderId="19"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176" fontId="6" fillId="2" borderId="10" xfId="0" applyNumberFormat="1" applyFont="1" applyFill="1" applyBorder="1" applyAlignment="1" applyProtection="1">
      <alignment horizontal="right" vertical="center"/>
      <protection locked="0"/>
    </xf>
    <xf numFmtId="0" fontId="4" fillId="2" borderId="10" xfId="0" applyFont="1" applyFill="1" applyBorder="1" applyAlignment="1" applyProtection="1">
      <alignment horizontal="right" vertical="center"/>
      <protection locked="0"/>
    </xf>
    <xf numFmtId="0" fontId="4" fillId="2" borderId="30" xfId="0" applyFont="1" applyFill="1" applyBorder="1" applyAlignment="1" applyProtection="1">
      <alignment horizontal="right" vertical="center"/>
      <protection locked="0"/>
    </xf>
    <xf numFmtId="0" fontId="7" fillId="0" borderId="1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30" xfId="0" applyFont="1" applyBorder="1" applyAlignment="1" applyProtection="1">
      <alignment horizontal="center" vertical="center" wrapText="1" shrinkToFit="1"/>
      <protection locked="0"/>
    </xf>
    <xf numFmtId="38" fontId="9" fillId="2" borderId="19" xfId="2" applyFont="1" applyFill="1" applyBorder="1" applyAlignment="1" applyProtection="1">
      <alignment horizontal="center" vertical="center" shrinkToFit="1"/>
      <protection locked="0"/>
    </xf>
    <xf numFmtId="38" fontId="9" fillId="2" borderId="10" xfId="2" applyFont="1" applyFill="1" applyBorder="1" applyAlignment="1" applyProtection="1">
      <alignment horizontal="center" vertical="center" shrinkToFit="1"/>
      <protection locked="0"/>
    </xf>
    <xf numFmtId="0" fontId="7" fillId="0" borderId="10" xfId="0" applyFont="1" applyBorder="1" applyAlignment="1" applyProtection="1">
      <alignment horizontal="right" vertical="top"/>
      <protection locked="0"/>
    </xf>
    <xf numFmtId="0" fontId="7" fillId="0" borderId="102" xfId="0" applyFont="1" applyBorder="1" applyAlignment="1" applyProtection="1">
      <alignment horizontal="right" vertical="top"/>
      <protection locked="0"/>
    </xf>
    <xf numFmtId="0" fontId="7" fillId="0" borderId="8"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pplyProtection="1">
      <alignment vertical="top"/>
      <protection locked="0"/>
    </xf>
    <xf numFmtId="0" fontId="7" fillId="0" borderId="10" xfId="0" applyFont="1" applyBorder="1" applyAlignment="1" applyProtection="1">
      <alignment vertical="top"/>
      <protection locked="0"/>
    </xf>
    <xf numFmtId="0" fontId="28" fillId="2" borderId="20" xfId="0" applyFont="1" applyFill="1" applyBorder="1" applyAlignment="1" applyProtection="1">
      <alignment horizontal="center" vertical="center"/>
      <protection locked="0"/>
    </xf>
    <xf numFmtId="0" fontId="3" fillId="0" borderId="88" xfId="0" applyFont="1" applyBorder="1" applyAlignment="1" applyProtection="1">
      <alignment horizontal="center" vertical="center" wrapText="1"/>
      <protection locked="0"/>
    </xf>
    <xf numFmtId="0" fontId="3" fillId="0" borderId="94" xfId="0" applyFont="1" applyBorder="1" applyAlignment="1" applyProtection="1">
      <alignment horizontal="center" vertical="center" wrapText="1"/>
      <protection locked="0"/>
    </xf>
    <xf numFmtId="0" fontId="28" fillId="2" borderId="88" xfId="0" applyFont="1" applyFill="1" applyBorder="1" applyAlignment="1" applyProtection="1">
      <alignment horizontal="center" vertical="center"/>
      <protection locked="0"/>
    </xf>
    <xf numFmtId="0" fontId="28" fillId="2" borderId="94" xfId="0" applyFont="1" applyFill="1" applyBorder="1" applyAlignment="1" applyProtection="1">
      <alignment horizontal="center" vertical="center"/>
      <protection locked="0"/>
    </xf>
    <xf numFmtId="0" fontId="7" fillId="0" borderId="20"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15" fillId="2" borderId="20"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176" fontId="6" fillId="2" borderId="0" xfId="0" applyNumberFormat="1"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protection locked="0"/>
    </xf>
    <xf numFmtId="0" fontId="4" fillId="2" borderId="31" xfId="0" applyFont="1" applyFill="1" applyBorder="1" applyAlignment="1" applyProtection="1">
      <alignment horizontal="right" vertical="center"/>
      <protection locked="0"/>
    </xf>
    <xf numFmtId="0" fontId="7" fillId="0" borderId="20"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31" xfId="0" applyFont="1" applyBorder="1" applyAlignment="1" applyProtection="1">
      <alignment horizontal="center" vertical="center" wrapText="1" shrinkToFit="1"/>
      <protection locked="0"/>
    </xf>
    <xf numFmtId="38" fontId="9" fillId="2" borderId="20" xfId="2" applyFont="1" applyFill="1" applyBorder="1" applyAlignment="1" applyProtection="1">
      <alignment horizontal="center" vertical="center" shrinkToFit="1"/>
      <protection locked="0"/>
    </xf>
    <xf numFmtId="38" fontId="9" fillId="2" borderId="0" xfId="2" applyFont="1" applyFill="1" applyBorder="1" applyAlignment="1" applyProtection="1">
      <alignment horizontal="center" vertical="center" shrinkToFit="1"/>
      <protection locked="0"/>
    </xf>
    <xf numFmtId="0" fontId="7" fillId="0" borderId="0" xfId="0" applyFont="1" applyBorder="1" applyAlignment="1" applyProtection="1">
      <alignment horizontal="right" vertical="top"/>
      <protection locked="0"/>
    </xf>
    <xf numFmtId="0" fontId="7" fillId="0" borderId="73" xfId="0" applyFont="1" applyBorder="1" applyAlignment="1" applyProtection="1">
      <alignment horizontal="right" vertical="top"/>
      <protection locked="0"/>
    </xf>
    <xf numFmtId="0" fontId="7" fillId="0" borderId="5"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38" fontId="28" fillId="2" borderId="20" xfId="2" applyFont="1" applyFill="1" applyBorder="1" applyAlignment="1" applyProtection="1">
      <alignment horizontal="right" vertical="center"/>
      <protection locked="0"/>
    </xf>
    <xf numFmtId="38" fontId="28" fillId="2" borderId="0" xfId="2" applyFont="1" applyFill="1" applyBorder="1" applyAlignment="1" applyProtection="1">
      <alignment horizontal="right" vertical="center"/>
      <protection locked="0"/>
    </xf>
    <xf numFmtId="0" fontId="7" fillId="0" borderId="73" xfId="0" applyFont="1" applyBorder="1" applyAlignment="1" applyProtection="1">
      <alignment vertical="top"/>
      <protection locked="0"/>
    </xf>
    <xf numFmtId="0" fontId="3" fillId="0" borderId="89" xfId="0" applyFont="1" applyBorder="1" applyAlignment="1" applyProtection="1">
      <alignment horizontal="center" vertical="center" wrapText="1"/>
      <protection locked="0"/>
    </xf>
    <xf numFmtId="0" fontId="3" fillId="0" borderId="95" xfId="0" applyFont="1" applyBorder="1" applyAlignment="1" applyProtection="1">
      <alignment horizontal="center" vertical="center" wrapText="1"/>
      <protection locked="0"/>
    </xf>
    <xf numFmtId="0" fontId="28" fillId="2" borderId="89" xfId="0" applyFont="1" applyFill="1" applyBorder="1" applyAlignment="1" applyProtection="1">
      <alignment horizontal="center" vertical="center"/>
      <protection locked="0"/>
    </xf>
    <xf numFmtId="0" fontId="28" fillId="2" borderId="95"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15" fillId="2" borderId="2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176" fontId="6" fillId="2" borderId="17" xfId="0" applyNumberFormat="1" applyFont="1" applyFill="1" applyBorder="1" applyAlignment="1" applyProtection="1">
      <alignment horizontal="right" vertical="center"/>
      <protection locked="0"/>
    </xf>
    <xf numFmtId="0" fontId="4" fillId="2" borderId="17" xfId="0" applyFont="1" applyFill="1" applyBorder="1" applyAlignment="1" applyProtection="1">
      <alignment horizontal="right" vertical="center"/>
      <protection locked="0"/>
    </xf>
    <xf numFmtId="0" fontId="4" fillId="2" borderId="39" xfId="0" applyFont="1" applyFill="1" applyBorder="1" applyAlignment="1" applyProtection="1">
      <alignment horizontal="right" vertical="center"/>
      <protection locked="0"/>
    </xf>
    <xf numFmtId="0" fontId="7" fillId="0" borderId="21" xfId="0" applyFont="1" applyBorder="1" applyAlignment="1" applyProtection="1">
      <alignment horizontal="center" vertical="center" wrapText="1" shrinkToFit="1"/>
      <protection locked="0"/>
    </xf>
    <xf numFmtId="0" fontId="7" fillId="0" borderId="17" xfId="0" applyFont="1" applyBorder="1" applyAlignment="1" applyProtection="1">
      <alignment horizontal="center" vertical="center" wrapText="1" shrinkToFit="1"/>
      <protection locked="0"/>
    </xf>
    <xf numFmtId="0" fontId="7" fillId="0" borderId="39" xfId="0" applyFont="1" applyBorder="1" applyAlignment="1" applyProtection="1">
      <alignment horizontal="center" vertical="center" wrapText="1" shrinkToFit="1"/>
      <protection locked="0"/>
    </xf>
    <xf numFmtId="38" fontId="9" fillId="2" borderId="21" xfId="2" applyFont="1" applyFill="1" applyBorder="1" applyAlignment="1" applyProtection="1">
      <alignment horizontal="center" vertical="center" shrinkToFit="1"/>
      <protection locked="0"/>
    </xf>
    <xf numFmtId="38" fontId="9" fillId="2" borderId="17" xfId="2" applyFont="1" applyFill="1" applyBorder="1" applyAlignment="1" applyProtection="1">
      <alignment horizontal="center" vertical="center" shrinkToFit="1"/>
      <protection locked="0"/>
    </xf>
    <xf numFmtId="0" fontId="7" fillId="0" borderId="17" xfId="0" applyFont="1" applyBorder="1" applyAlignment="1" applyProtection="1">
      <alignment horizontal="right" vertical="top"/>
      <protection locked="0"/>
    </xf>
    <xf numFmtId="0" fontId="7" fillId="0" borderId="68" xfId="0" applyFont="1" applyBorder="1" applyAlignment="1" applyProtection="1">
      <alignment horizontal="right" vertical="top"/>
      <protection locked="0"/>
    </xf>
    <xf numFmtId="0" fontId="7" fillId="0" borderId="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9" fillId="0" borderId="68" xfId="0" applyFont="1" applyBorder="1" applyProtection="1">
      <alignment vertical="center"/>
      <protection locked="0"/>
    </xf>
    <xf numFmtId="0" fontId="6" fillId="2" borderId="346"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28" fillId="2" borderId="348" xfId="0" applyFont="1" applyFill="1" applyBorder="1" applyAlignment="1" applyProtection="1">
      <alignment horizontal="center" vertical="center" shrinkToFit="1"/>
      <protection locked="0"/>
    </xf>
    <xf numFmtId="0" fontId="4" fillId="0" borderId="115" xfId="0" applyFont="1" applyBorder="1" applyAlignment="1" applyProtection="1">
      <alignment horizontal="center" vertical="center"/>
      <protection locked="0"/>
    </xf>
    <xf numFmtId="0" fontId="4" fillId="0" borderId="121" xfId="0" applyFont="1" applyBorder="1" applyAlignment="1" applyProtection="1">
      <alignment horizontal="center" vertical="center"/>
      <protection locked="0"/>
    </xf>
    <xf numFmtId="0" fontId="4" fillId="0" borderId="124"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22"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7" fillId="0" borderId="16" xfId="0" applyFont="1" applyBorder="1" applyAlignment="1" applyProtection="1">
      <alignment horizontal="right" vertical="center"/>
      <protection locked="0"/>
    </xf>
    <xf numFmtId="0" fontId="7" fillId="0" borderId="108" xfId="0" applyFont="1" applyBorder="1" applyAlignment="1" applyProtection="1">
      <alignment horizontal="right" vertical="center"/>
      <protection locked="0"/>
    </xf>
    <xf numFmtId="0" fontId="6" fillId="2" borderId="37" xfId="0" applyFont="1" applyFill="1" applyBorder="1" applyAlignment="1" applyProtection="1">
      <alignment horizontal="center" vertical="center" shrinkToFit="1"/>
      <protection locked="0"/>
    </xf>
    <xf numFmtId="0" fontId="6" fillId="2" borderId="134"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28" fillId="2" borderId="113" xfId="0" applyFont="1" applyFill="1" applyBorder="1" applyAlignment="1" applyProtection="1">
      <alignment horizontal="center" vertical="center" shrinkToFit="1"/>
      <protection locked="0"/>
    </xf>
    <xf numFmtId="0" fontId="4" fillId="0" borderId="349"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7" fillId="0" borderId="73" xfId="0" applyFont="1" applyBorder="1" applyAlignment="1" applyProtection="1">
      <alignment vertical="center"/>
      <protection locked="0"/>
    </xf>
    <xf numFmtId="0" fontId="6" fillId="0" borderId="11" xfId="0" applyFont="1" applyBorder="1" applyAlignment="1" applyProtection="1">
      <alignment horizontal="center" vertical="center"/>
      <protection locked="0"/>
    </xf>
    <xf numFmtId="0" fontId="3" fillId="0" borderId="90" xfId="0" applyFont="1" applyBorder="1" applyAlignment="1" applyProtection="1">
      <alignment horizontal="center" vertical="center" wrapText="1"/>
      <protection locked="0"/>
    </xf>
    <xf numFmtId="0" fontId="3" fillId="0" borderId="96" xfId="0" applyFont="1" applyBorder="1" applyAlignment="1" applyProtection="1">
      <alignment horizontal="center" vertical="center" wrapText="1"/>
      <protection locked="0"/>
    </xf>
    <xf numFmtId="0" fontId="28" fillId="2" borderId="90" xfId="0" applyFont="1" applyFill="1" applyBorder="1" applyAlignment="1" applyProtection="1">
      <alignment horizontal="center" vertical="center"/>
      <protection locked="0"/>
    </xf>
    <xf numFmtId="0" fontId="28" fillId="2" borderId="96" xfId="0" applyFont="1" applyFill="1" applyBorder="1" applyAlignment="1" applyProtection="1">
      <alignment horizontal="center" vertical="center"/>
      <protection locked="0"/>
    </xf>
    <xf numFmtId="0" fontId="7" fillId="0" borderId="22"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15" fillId="2" borderId="22"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176" fontId="6" fillId="2" borderId="16" xfId="0" applyNumberFormat="1" applyFont="1" applyFill="1" applyBorder="1" applyAlignment="1" applyProtection="1">
      <alignment horizontal="right" vertical="center"/>
      <protection locked="0"/>
    </xf>
    <xf numFmtId="0" fontId="4" fillId="2" borderId="16" xfId="0" applyFont="1" applyFill="1" applyBorder="1" applyAlignment="1" applyProtection="1">
      <alignment horizontal="right" vertical="center"/>
      <protection locked="0"/>
    </xf>
    <xf numFmtId="0" fontId="4" fillId="2" borderId="34" xfId="0" applyFont="1" applyFill="1" applyBorder="1" applyAlignment="1" applyProtection="1">
      <alignment horizontal="right" vertical="center"/>
      <protection locked="0"/>
    </xf>
    <xf numFmtId="0" fontId="7" fillId="0" borderId="22"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7" fillId="0" borderId="34" xfId="0" applyFont="1" applyBorder="1" applyAlignment="1" applyProtection="1">
      <alignment horizontal="center" vertical="center" wrapText="1" shrinkToFit="1"/>
      <protection locked="0"/>
    </xf>
    <xf numFmtId="38" fontId="9" fillId="2" borderId="22" xfId="2" applyFont="1" applyFill="1" applyBorder="1" applyAlignment="1" applyProtection="1">
      <alignment horizontal="center" vertical="center" shrinkToFit="1"/>
      <protection locked="0"/>
    </xf>
    <xf numFmtId="38" fontId="9" fillId="2" borderId="16" xfId="2" applyFont="1" applyFill="1" applyBorder="1" applyAlignment="1" applyProtection="1">
      <alignment horizontal="center" vertical="center" shrinkToFit="1"/>
      <protection locked="0"/>
    </xf>
    <xf numFmtId="0" fontId="7" fillId="0" borderId="16" xfId="0" applyFont="1" applyBorder="1" applyAlignment="1" applyProtection="1">
      <alignment horizontal="right" vertical="top"/>
      <protection locked="0"/>
    </xf>
    <xf numFmtId="0" fontId="7" fillId="0" borderId="108" xfId="0" applyFont="1" applyBorder="1" applyAlignment="1" applyProtection="1">
      <alignment horizontal="right" vertical="top"/>
      <protection locked="0"/>
    </xf>
    <xf numFmtId="0" fontId="19" fillId="0" borderId="73" xfId="0" applyFont="1" applyBorder="1" applyProtection="1">
      <alignment vertical="center"/>
      <protection locked="0"/>
    </xf>
    <xf numFmtId="0" fontId="7" fillId="0" borderId="22" xfId="0" applyFont="1" applyBorder="1" applyAlignment="1" applyProtection="1">
      <alignment horizontal="left" vertical="top" shrinkToFit="1"/>
      <protection locked="0"/>
    </xf>
    <xf numFmtId="0" fontId="7" fillId="0" borderId="16" xfId="0" applyFont="1" applyBorder="1" applyAlignment="1" applyProtection="1">
      <alignment horizontal="left" vertical="top" shrinkToFit="1"/>
      <protection locked="0"/>
    </xf>
    <xf numFmtId="0" fontId="7" fillId="2" borderId="16" xfId="0" applyFont="1" applyFill="1" applyBorder="1" applyAlignment="1" applyProtection="1">
      <alignment horizontal="center" vertical="top" shrinkToFit="1"/>
      <protection locked="0"/>
    </xf>
    <xf numFmtId="0" fontId="7" fillId="2" borderId="108" xfId="0" applyFont="1" applyFill="1" applyBorder="1" applyAlignment="1" applyProtection="1">
      <alignment horizontal="center" vertical="top" shrinkToFit="1"/>
      <protection locked="0"/>
    </xf>
    <xf numFmtId="0" fontId="28" fillId="2" borderId="346" xfId="0" applyFont="1" applyFill="1" applyBorder="1" applyAlignment="1" applyProtection="1">
      <alignment horizontal="center" vertical="center" shrinkToFit="1"/>
      <protection locked="0"/>
    </xf>
    <xf numFmtId="0" fontId="28" fillId="2" borderId="34" xfId="0" applyFont="1" applyFill="1" applyBorder="1" applyAlignment="1" applyProtection="1">
      <alignment horizontal="center" vertical="center" shrinkToFit="1"/>
      <protection locked="0"/>
    </xf>
    <xf numFmtId="0" fontId="7" fillId="0" borderId="21" xfId="0" applyFont="1" applyBorder="1" applyAlignment="1" applyProtection="1">
      <alignment vertical="top"/>
      <protection locked="0"/>
    </xf>
    <xf numFmtId="0" fontId="7" fillId="0" borderId="17" xfId="0" applyFont="1" applyBorder="1" applyAlignment="1" applyProtection="1">
      <alignment vertical="top"/>
      <protection locked="0"/>
    </xf>
    <xf numFmtId="0" fontId="7" fillId="2" borderId="17" xfId="0" applyFont="1" applyFill="1" applyBorder="1" applyAlignment="1" applyProtection="1">
      <alignment horizontal="center" vertical="top" shrinkToFit="1"/>
      <protection locked="0"/>
    </xf>
    <xf numFmtId="0" fontId="7" fillId="2" borderId="68" xfId="0" applyFont="1" applyFill="1" applyBorder="1" applyAlignment="1" applyProtection="1">
      <alignment horizontal="center" vertical="top" shrinkToFit="1"/>
      <protection locked="0"/>
    </xf>
    <xf numFmtId="0" fontId="6" fillId="0" borderId="12" xfId="0" applyFont="1" applyBorder="1" applyAlignment="1" applyProtection="1">
      <alignment horizontal="center" vertical="center"/>
      <protection locked="0"/>
    </xf>
    <xf numFmtId="0" fontId="28" fillId="2" borderId="134" xfId="0" applyFont="1" applyFill="1" applyBorder="1" applyAlignment="1" applyProtection="1">
      <alignment horizontal="center" vertical="center" shrinkToFit="1"/>
      <protection locked="0"/>
    </xf>
    <xf numFmtId="0" fontId="28" fillId="2" borderId="39" xfId="0" applyFont="1" applyFill="1" applyBorder="1" applyAlignment="1" applyProtection="1">
      <alignment horizontal="center" vertical="center" shrinkToFit="1"/>
      <protection locked="0"/>
    </xf>
    <xf numFmtId="0" fontId="7" fillId="0" borderId="22"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7" fillId="0" borderId="16" xfId="0" applyFont="1" applyBorder="1" applyAlignment="1" applyProtection="1">
      <alignment horizontal="right" vertical="center" shrinkToFit="1"/>
      <protection locked="0"/>
    </xf>
    <xf numFmtId="0" fontId="7" fillId="0" borderId="108" xfId="0" applyFont="1" applyBorder="1" applyAlignment="1" applyProtection="1">
      <alignment horizontal="right" vertical="center" shrinkToFit="1"/>
      <protection locked="0"/>
    </xf>
    <xf numFmtId="38" fontId="4" fillId="2" borderId="22" xfId="2" applyFont="1" applyFill="1" applyBorder="1" applyAlignment="1" applyProtection="1">
      <alignment horizontal="center" vertical="center" shrinkToFit="1"/>
      <protection locked="0"/>
    </xf>
    <xf numFmtId="38" fontId="4" fillId="2" borderId="16" xfId="2" applyFont="1" applyFill="1" applyBorder="1" applyAlignment="1" applyProtection="1">
      <alignment horizontal="center" vertical="center" shrinkToFit="1"/>
      <protection locked="0"/>
    </xf>
    <xf numFmtId="38" fontId="28" fillId="2" borderId="20" xfId="2" applyFont="1" applyFill="1" applyBorder="1" applyAlignment="1" applyProtection="1">
      <alignment horizontal="right" vertical="center" wrapText="1"/>
      <protection locked="0"/>
    </xf>
    <xf numFmtId="38" fontId="28" fillId="2" borderId="0" xfId="2" applyFont="1" applyFill="1" applyBorder="1" applyAlignment="1" applyProtection="1">
      <alignment horizontal="right" vertical="center" wrapText="1"/>
      <protection locked="0"/>
    </xf>
    <xf numFmtId="0" fontId="7" fillId="0" borderId="73" xfId="0" applyFont="1" applyBorder="1" applyAlignment="1" applyProtection="1">
      <alignment vertical="center" wrapText="1"/>
      <protection locked="0"/>
    </xf>
    <xf numFmtId="38" fontId="4" fillId="2" borderId="20" xfId="2" applyFont="1" applyFill="1" applyBorder="1" applyAlignment="1" applyProtection="1">
      <alignment horizontal="center" vertical="center" shrinkToFit="1"/>
      <protection locked="0"/>
    </xf>
    <xf numFmtId="38" fontId="4" fillId="2" borderId="0" xfId="2" applyFont="1" applyFill="1" applyBorder="1" applyAlignment="1" applyProtection="1">
      <alignment horizontal="center" vertical="center" shrinkToFit="1"/>
      <protection locked="0"/>
    </xf>
    <xf numFmtId="38" fontId="28" fillId="2" borderId="21" xfId="2" applyFont="1" applyFill="1" applyBorder="1" applyAlignment="1" applyProtection="1">
      <alignment horizontal="right" vertical="center" wrapText="1"/>
      <protection locked="0"/>
    </xf>
    <xf numFmtId="38" fontId="28" fillId="2" borderId="17" xfId="2" applyFont="1" applyFill="1" applyBorder="1" applyAlignment="1" applyProtection="1">
      <alignment horizontal="right" vertical="center" wrapText="1"/>
      <protection locked="0"/>
    </xf>
    <xf numFmtId="0" fontId="7" fillId="0" borderId="68" xfId="0" applyFont="1" applyBorder="1" applyAlignment="1" applyProtection="1">
      <alignment vertical="center" wrapText="1"/>
      <protection locked="0"/>
    </xf>
    <xf numFmtId="38" fontId="4" fillId="2" borderId="21" xfId="2" applyFont="1" applyFill="1" applyBorder="1" applyAlignment="1" applyProtection="1">
      <alignment horizontal="center" vertical="center" shrinkToFit="1"/>
      <protection locked="0"/>
    </xf>
    <xf numFmtId="38" fontId="4" fillId="2" borderId="17" xfId="2" applyFont="1" applyFill="1" applyBorder="1" applyAlignment="1" applyProtection="1">
      <alignment horizontal="center" vertical="center" shrinkToFit="1"/>
      <protection locked="0"/>
    </xf>
    <xf numFmtId="0" fontId="7" fillId="0" borderId="5" xfId="0" applyFont="1" applyBorder="1" applyAlignment="1" applyProtection="1">
      <alignment horizontal="center" vertical="center" wrapText="1" shrinkToFit="1"/>
      <protection locked="0"/>
    </xf>
    <xf numFmtId="0" fontId="7" fillId="2" borderId="22"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0" borderId="16" xfId="0" applyFont="1" applyBorder="1" applyAlignment="1" applyProtection="1">
      <alignment horizontal="center" vertical="center"/>
      <protection locked="0"/>
    </xf>
    <xf numFmtId="0" fontId="7" fillId="0" borderId="108" xfId="0" applyFont="1" applyBorder="1" applyAlignment="1" applyProtection="1">
      <alignment horizontal="center" vertical="center"/>
      <protection locked="0"/>
    </xf>
    <xf numFmtId="0" fontId="7" fillId="2" borderId="20"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7" fillId="0" borderId="0" xfId="0" applyFont="1" applyBorder="1" applyAlignment="1" applyProtection="1">
      <alignment horizontal="center" vertical="center"/>
      <protection locked="0"/>
    </xf>
    <xf numFmtId="0" fontId="7" fillId="0" borderId="73" xfId="0" applyFont="1" applyBorder="1" applyAlignment="1" applyProtection="1">
      <alignment horizontal="center" vertical="center"/>
      <protection locked="0"/>
    </xf>
    <xf numFmtId="0" fontId="28" fillId="2" borderId="347" xfId="0" applyFont="1" applyFill="1" applyBorder="1" applyAlignment="1" applyProtection="1">
      <alignment horizontal="center" vertical="center" shrinkToFit="1"/>
      <protection locked="0"/>
    </xf>
    <xf numFmtId="0" fontId="28" fillId="2" borderId="32" xfId="0" applyFont="1" applyFill="1" applyBorder="1" applyAlignment="1" applyProtection="1">
      <alignment horizontal="center" vertical="center" shrinkToFit="1"/>
      <protection locked="0"/>
    </xf>
    <xf numFmtId="0" fontId="28" fillId="2" borderId="25" xfId="0" applyFont="1" applyFill="1" applyBorder="1" applyAlignment="1" applyProtection="1">
      <alignment horizontal="center" vertical="center" shrinkToFit="1"/>
      <protection locked="0"/>
    </xf>
    <xf numFmtId="0" fontId="28" fillId="2" borderId="7" xfId="0" applyFont="1" applyFill="1" applyBorder="1" applyAlignment="1" applyProtection="1">
      <alignment horizontal="center" vertical="center" shrinkToFit="1"/>
      <protection locked="0"/>
    </xf>
    <xf numFmtId="0" fontId="28" fillId="2" borderId="114" xfId="0" applyFont="1" applyFill="1" applyBorder="1" applyAlignment="1" applyProtection="1">
      <alignment horizontal="center" vertical="center" shrinkToFit="1"/>
      <protection locked="0"/>
    </xf>
    <xf numFmtId="0" fontId="4" fillId="0" borderId="116"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xf numFmtId="0" fontId="7" fillId="0" borderId="4" xfId="0" applyFont="1" applyBorder="1" applyAlignment="1" applyProtection="1">
      <alignment horizontal="center" vertical="center" wrapText="1" shrinkToFit="1"/>
      <protection locked="0"/>
    </xf>
    <xf numFmtId="0" fontId="7" fillId="2" borderId="21"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shrinkToFit="1"/>
      <protection locked="0"/>
    </xf>
    <xf numFmtId="0" fontId="7" fillId="0" borderId="17"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3" fillId="0" borderId="8" xfId="0" applyFont="1" applyBorder="1" applyAlignment="1" applyProtection="1">
      <alignment horizontal="center" vertical="center" shrinkToFit="1"/>
      <protection locked="0"/>
    </xf>
    <xf numFmtId="0" fontId="6" fillId="2" borderId="103" xfId="0" applyFont="1" applyFill="1" applyBorder="1" applyAlignment="1" applyProtection="1">
      <alignment horizontal="center" vertical="center" shrinkToFit="1"/>
      <protection locked="0"/>
    </xf>
    <xf numFmtId="38" fontId="4" fillId="0" borderId="19" xfId="0" applyNumberFormat="1" applyFont="1" applyBorder="1" applyAlignment="1" applyProtection="1">
      <alignment horizontal="center" vertical="center"/>
      <protection locked="0"/>
    </xf>
    <xf numFmtId="38" fontId="4" fillId="0" borderId="10" xfId="0" applyNumberFormat="1" applyFont="1" applyBorder="1" applyAlignment="1" applyProtection="1">
      <alignment horizontal="center" vertical="center"/>
      <protection locked="0"/>
    </xf>
    <xf numFmtId="38" fontId="4" fillId="0" borderId="102" xfId="0" applyNumberFormat="1" applyFont="1" applyBorder="1" applyAlignment="1" applyProtection="1">
      <alignment horizontal="center" vertical="center"/>
      <protection locked="0"/>
    </xf>
    <xf numFmtId="0" fontId="3" fillId="2" borderId="5" xfId="0" applyFont="1" applyFill="1" applyBorder="1" applyAlignment="1" applyProtection="1">
      <alignment horizontal="center" vertical="center" wrapText="1" shrinkToFit="1"/>
      <protection locked="0"/>
    </xf>
    <xf numFmtId="0" fontId="3" fillId="2" borderId="0" xfId="0" applyFont="1" applyFill="1" applyBorder="1" applyAlignment="1" applyProtection="1">
      <alignment horizontal="center" vertical="center" wrapText="1" shrinkToFit="1"/>
      <protection locked="0"/>
    </xf>
    <xf numFmtId="0" fontId="7" fillId="0" borderId="22"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08" xfId="0" applyFont="1" applyBorder="1" applyAlignment="1" applyProtection="1">
      <alignment horizontal="left" vertical="center"/>
      <protection locked="0"/>
    </xf>
    <xf numFmtId="0" fontId="6" fillId="0" borderId="25" xfId="0" applyFont="1" applyBorder="1" applyAlignment="1" applyProtection="1">
      <alignment horizontal="center" vertical="center"/>
      <protection locked="0"/>
    </xf>
    <xf numFmtId="38" fontId="4" fillId="0" borderId="25" xfId="0" applyNumberFormat="1" applyFont="1" applyBorder="1" applyAlignment="1" applyProtection="1">
      <alignment horizontal="center" vertical="center"/>
      <protection locked="0"/>
    </xf>
    <xf numFmtId="38" fontId="4" fillId="0" borderId="7" xfId="0" applyNumberFormat="1" applyFont="1" applyBorder="1" applyAlignment="1" applyProtection="1">
      <alignment horizontal="center" vertical="center"/>
      <protection locked="0"/>
    </xf>
    <xf numFmtId="38" fontId="4" fillId="0" borderId="58" xfId="0" applyNumberFormat="1" applyFont="1" applyBorder="1" applyAlignment="1" applyProtection="1">
      <alignment horizontal="center" vertical="center"/>
      <protection locked="0"/>
    </xf>
    <xf numFmtId="0" fontId="3" fillId="2" borderId="9" xfId="0" applyFont="1" applyFill="1" applyBorder="1" applyAlignment="1" applyProtection="1">
      <alignment horizontal="center" vertical="center" wrapText="1" shrinkToFit="1"/>
      <protection locked="0"/>
    </xf>
    <xf numFmtId="0" fontId="3" fillId="2" borderId="7" xfId="0" applyFont="1" applyFill="1" applyBorder="1" applyAlignment="1" applyProtection="1">
      <alignment horizontal="center" vertical="center" wrapText="1" shrinkToFit="1"/>
      <protection locked="0"/>
    </xf>
    <xf numFmtId="0" fontId="7" fillId="0" borderId="2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58"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shrinkToFit="1"/>
      <protection locked="0"/>
    </xf>
    <xf numFmtId="0" fontId="3" fillId="2" borderId="103" xfId="0" applyFont="1" applyFill="1" applyBorder="1" applyAlignment="1" applyProtection="1">
      <alignment horizontal="center" vertical="center" shrinkToFit="1"/>
      <protection locked="0"/>
    </xf>
    <xf numFmtId="0" fontId="3" fillId="2" borderId="350" xfId="0" applyFont="1" applyFill="1" applyBorder="1" applyAlignment="1" applyProtection="1">
      <alignment horizontal="center" vertical="center" shrinkToFit="1"/>
      <protection locked="0"/>
    </xf>
    <xf numFmtId="0" fontId="28" fillId="2" borderId="356" xfId="0" applyFont="1" applyFill="1" applyBorder="1" applyAlignment="1" applyProtection="1">
      <alignment horizontal="center" vertical="center" shrinkToFit="1"/>
      <protection locked="0"/>
    </xf>
    <xf numFmtId="0" fontId="28" fillId="2" borderId="333" xfId="0" applyFont="1" applyFill="1" applyBorder="1" applyAlignment="1" applyProtection="1">
      <alignment horizontal="center" vertical="center" shrinkToFit="1"/>
      <protection locked="0"/>
    </xf>
    <xf numFmtId="0" fontId="28" fillId="2" borderId="357" xfId="0" applyFont="1" applyFill="1" applyBorder="1" applyAlignment="1" applyProtection="1">
      <alignment horizontal="center" vertical="center" shrinkToFit="1"/>
      <protection locked="0"/>
    </xf>
    <xf numFmtId="0" fontId="3" fillId="2" borderId="356" xfId="0" applyFont="1" applyFill="1" applyBorder="1" applyAlignment="1" applyProtection="1">
      <alignment horizontal="center" vertical="center" wrapText="1" shrinkToFit="1"/>
      <protection locked="0"/>
    </xf>
    <xf numFmtId="0" fontId="29" fillId="2" borderId="357" xfId="0" applyFont="1" applyFill="1" applyBorder="1" applyAlignment="1" applyProtection="1">
      <alignment horizontal="center" vertical="center" shrinkToFit="1"/>
      <protection locked="0"/>
    </xf>
    <xf numFmtId="0" fontId="3" fillId="2" borderId="356" xfId="0" applyFont="1" applyFill="1" applyBorder="1" applyAlignment="1" applyProtection="1">
      <alignment vertical="center" wrapText="1" shrinkToFit="1"/>
      <protection locked="0"/>
    </xf>
    <xf numFmtId="0" fontId="29" fillId="2" borderId="333" xfId="0" applyFont="1" applyFill="1" applyBorder="1" applyAlignment="1" applyProtection="1">
      <alignment horizontal="center" vertical="center" shrinkToFit="1"/>
      <protection locked="0"/>
    </xf>
    <xf numFmtId="0" fontId="29" fillId="2" borderId="333" xfId="0" applyFont="1" applyFill="1" applyBorder="1" applyAlignment="1" applyProtection="1">
      <alignment vertical="center" shrinkToFit="1"/>
      <protection locked="0"/>
    </xf>
    <xf numFmtId="0" fontId="29" fillId="2" borderId="334" xfId="0" applyFont="1" applyFill="1" applyBorder="1" applyAlignment="1" applyProtection="1">
      <alignment horizontal="center" vertical="center" shrinkToFit="1"/>
      <protection locked="0"/>
    </xf>
    <xf numFmtId="0" fontId="28" fillId="2" borderId="42" xfId="0" applyFont="1" applyFill="1" applyBorder="1" applyAlignment="1" applyProtection="1">
      <alignment horizontal="center" vertical="center"/>
      <protection locked="0"/>
    </xf>
    <xf numFmtId="0" fontId="28" fillId="2" borderId="43" xfId="0" applyFont="1" applyFill="1" applyBorder="1" applyAlignment="1" applyProtection="1">
      <alignment horizontal="center" vertical="center"/>
      <protection locked="0"/>
    </xf>
    <xf numFmtId="0" fontId="28" fillId="2" borderId="46" xfId="0" applyFont="1" applyFill="1" applyBorder="1" applyAlignment="1" applyProtection="1">
      <alignment horizontal="center" vertical="center"/>
      <protection locked="0"/>
    </xf>
    <xf numFmtId="0" fontId="13" fillId="0" borderId="2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3" fillId="2" borderId="20"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51" xfId="0" applyFont="1" applyFill="1" applyBorder="1" applyAlignment="1" applyProtection="1">
      <alignment horizontal="center" vertical="center" shrinkToFit="1"/>
      <protection locked="0"/>
    </xf>
    <xf numFmtId="0" fontId="28" fillId="2" borderId="354" xfId="0" applyFont="1" applyFill="1" applyBorder="1" applyAlignment="1" applyProtection="1">
      <alignment horizontal="center" vertical="center" shrinkToFit="1"/>
      <protection locked="0"/>
    </xf>
    <xf numFmtId="0" fontId="28" fillId="2" borderId="355" xfId="0" applyFont="1" applyFill="1" applyBorder="1" applyAlignment="1" applyProtection="1">
      <alignment horizontal="center" vertical="center" shrinkToFit="1"/>
      <protection locked="0"/>
    </xf>
    <xf numFmtId="0" fontId="29" fillId="2" borderId="354" xfId="0" applyFont="1" applyFill="1" applyBorder="1" applyAlignment="1" applyProtection="1">
      <alignment horizontal="center" vertical="center" shrinkToFit="1"/>
      <protection locked="0"/>
    </xf>
    <xf numFmtId="0" fontId="29" fillId="2" borderId="355" xfId="0" applyFont="1" applyFill="1" applyBorder="1" applyAlignment="1" applyProtection="1">
      <alignment horizontal="center" vertical="center" shrinkToFit="1"/>
      <protection locked="0"/>
    </xf>
    <xf numFmtId="0" fontId="3" fillId="2" borderId="354" xfId="0" applyFont="1" applyFill="1" applyBorder="1" applyAlignment="1" applyProtection="1">
      <alignment vertical="center" wrapText="1" shrinkToFit="1"/>
      <protection locked="0"/>
    </xf>
    <xf numFmtId="0" fontId="29" fillId="2" borderId="0" xfId="0" applyFont="1" applyFill="1" applyBorder="1" applyAlignment="1" applyProtection="1">
      <alignment horizontal="center" vertical="center" shrinkToFit="1"/>
      <protection locked="0"/>
    </xf>
    <xf numFmtId="0" fontId="29" fillId="2" borderId="0" xfId="0" applyFont="1" applyFill="1" applyBorder="1" applyAlignment="1" applyProtection="1">
      <alignment vertical="center" shrinkToFit="1"/>
      <protection locked="0"/>
    </xf>
    <xf numFmtId="0" fontId="29" fillId="2" borderId="0" xfId="0" applyFont="1" applyFill="1" applyBorder="1" applyAlignment="1" applyProtection="1">
      <alignment horizontal="left" vertical="center" shrinkToFit="1"/>
      <protection locked="0"/>
    </xf>
    <xf numFmtId="0" fontId="29" fillId="2" borderId="336" xfId="0" applyFont="1" applyFill="1" applyBorder="1" applyAlignment="1" applyProtection="1">
      <alignment horizontal="left" vertical="center" shrinkToFit="1"/>
      <protection locked="0"/>
    </xf>
    <xf numFmtId="0" fontId="28" fillId="2" borderId="371" xfId="0" applyFont="1" applyFill="1" applyBorder="1" applyAlignment="1" applyProtection="1">
      <alignment horizontal="center" vertical="center" shrinkToFit="1"/>
      <protection locked="0"/>
    </xf>
    <xf numFmtId="0" fontId="28" fillId="2" borderId="372" xfId="0" applyFont="1" applyFill="1" applyBorder="1" applyAlignment="1" applyProtection="1">
      <alignment horizontal="center" vertical="center" shrinkToFit="1"/>
      <protection locked="0"/>
    </xf>
    <xf numFmtId="0" fontId="28" fillId="2" borderId="373" xfId="0" applyFont="1" applyFill="1" applyBorder="1" applyAlignment="1" applyProtection="1">
      <alignment horizontal="center" vertical="center" shrinkToFit="1"/>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22" fillId="0" borderId="22" xfId="0" applyFont="1"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3" fillId="2" borderId="22"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70" xfId="0" applyFont="1" applyFill="1" applyBorder="1" applyAlignment="1" applyProtection="1">
      <alignment horizontal="center" vertical="center" shrinkToFit="1"/>
      <protection locked="0"/>
    </xf>
    <xf numFmtId="0" fontId="28" fillId="2" borderId="352" xfId="0" applyFont="1" applyFill="1" applyBorder="1" applyAlignment="1" applyProtection="1">
      <alignment horizontal="center" vertical="center" shrinkToFit="1"/>
      <protection locked="0"/>
    </xf>
    <xf numFmtId="0" fontId="28" fillId="2" borderId="365" xfId="0" applyFont="1" applyFill="1" applyBorder="1" applyAlignment="1" applyProtection="1">
      <alignment horizontal="center" vertical="center" shrinkToFit="1"/>
      <protection locked="0"/>
    </xf>
    <xf numFmtId="0" fontId="28" fillId="2" borderId="353" xfId="0" applyFont="1" applyFill="1" applyBorder="1" applyAlignment="1" applyProtection="1">
      <alignment horizontal="center" vertical="center" shrinkToFit="1"/>
      <protection locked="0"/>
    </xf>
    <xf numFmtId="0" fontId="3" fillId="2" borderId="352" xfId="0" applyFont="1" applyFill="1" applyBorder="1" applyAlignment="1" applyProtection="1">
      <alignment horizontal="center" vertical="center" wrapText="1" shrinkToFit="1"/>
      <protection locked="0"/>
    </xf>
    <xf numFmtId="0" fontId="29" fillId="2" borderId="353" xfId="0" applyFont="1" applyFill="1" applyBorder="1" applyAlignment="1" applyProtection="1">
      <alignment horizontal="center" vertical="center" shrinkToFit="1"/>
      <protection locked="0"/>
    </xf>
    <xf numFmtId="0" fontId="3" fillId="2" borderId="352" xfId="0" applyFont="1" applyFill="1" applyBorder="1" applyAlignment="1" applyProtection="1">
      <alignment vertical="center" wrapText="1" shrinkToFit="1"/>
      <protection locked="0"/>
    </xf>
    <xf numFmtId="0" fontId="29" fillId="2" borderId="365" xfId="0" applyFont="1" applyFill="1" applyBorder="1" applyAlignment="1" applyProtection="1">
      <alignment horizontal="center" vertical="center" shrinkToFit="1"/>
      <protection locked="0"/>
    </xf>
    <xf numFmtId="0" fontId="29" fillId="2" borderId="365" xfId="0" applyFont="1" applyFill="1" applyBorder="1" applyAlignment="1" applyProtection="1">
      <alignment vertical="center" shrinkToFit="1"/>
      <protection locked="0"/>
    </xf>
    <xf numFmtId="0" fontId="29" fillId="2" borderId="366" xfId="0" applyFont="1" applyFill="1" applyBorder="1" applyAlignment="1" applyProtection="1">
      <alignment horizontal="center" vertical="center" shrinkToFit="1"/>
      <protection locked="0"/>
    </xf>
    <xf numFmtId="0" fontId="22" fillId="0" borderId="20"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3" fillId="2" borderId="369"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68" xfId="0" applyFont="1" applyFill="1" applyBorder="1" applyAlignment="1" applyProtection="1">
      <alignment horizontal="center" vertical="center" shrinkToFit="1"/>
      <protection locked="0"/>
    </xf>
    <xf numFmtId="0" fontId="3" fillId="2" borderId="358"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protection locked="0"/>
    </xf>
    <xf numFmtId="0" fontId="22" fillId="0" borderId="15" xfId="0" applyFont="1" applyBorder="1" applyAlignment="1" applyProtection="1">
      <alignment horizontal="center" vertical="center" wrapText="1"/>
      <protection locked="0"/>
    </xf>
    <xf numFmtId="0" fontId="3" fillId="2" borderId="15" xfId="0" applyFont="1" applyFill="1" applyBorder="1" applyAlignment="1" applyProtection="1">
      <alignment horizontal="center" vertical="center" shrinkToFit="1"/>
      <protection locked="0"/>
    </xf>
    <xf numFmtId="0" fontId="28" fillId="2" borderId="374" xfId="0" applyFont="1" applyFill="1" applyBorder="1" applyAlignment="1" applyProtection="1">
      <alignment horizontal="center" vertical="center" shrinkToFit="1"/>
      <protection locked="0"/>
    </xf>
    <xf numFmtId="0" fontId="28" fillId="2" borderId="37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wrapText="1" shrinkToFit="1"/>
      <protection locked="0"/>
    </xf>
    <xf numFmtId="0" fontId="29" fillId="2" borderId="15" xfId="0" applyFont="1" applyFill="1" applyBorder="1" applyAlignment="1" applyProtection="1">
      <alignment horizontal="center" vertical="center" shrinkToFit="1"/>
      <protection locked="0"/>
    </xf>
    <xf numFmtId="0" fontId="3" fillId="2" borderId="22" xfId="0" applyFont="1" applyFill="1" applyBorder="1" applyAlignment="1" applyProtection="1">
      <alignment vertical="center" wrapText="1" shrinkToFit="1"/>
      <protection locked="0"/>
    </xf>
    <xf numFmtId="0" fontId="29" fillId="2" borderId="16" xfId="0" applyFont="1" applyFill="1" applyBorder="1" applyAlignment="1" applyProtection="1">
      <alignment horizontal="center" vertical="center" shrinkToFit="1"/>
      <protection locked="0"/>
    </xf>
    <xf numFmtId="0" fontId="29" fillId="2" borderId="16" xfId="0" applyFont="1" applyFill="1" applyBorder="1" applyAlignment="1" applyProtection="1">
      <alignment vertical="center" shrinkToFit="1"/>
      <protection locked="0"/>
    </xf>
    <xf numFmtId="0" fontId="29" fillId="2" borderId="367" xfId="0" applyFont="1" applyFill="1" applyBorder="1" applyAlignment="1" applyProtection="1">
      <alignment horizontal="center" vertical="center" shrinkToFit="1"/>
      <protection locked="0"/>
    </xf>
    <xf numFmtId="0" fontId="28" fillId="2" borderId="20" xfId="0" applyFont="1" applyFill="1" applyBorder="1" applyAlignment="1" applyProtection="1">
      <alignment horizontal="center" vertical="center" shrinkToFit="1"/>
      <protection locked="0"/>
    </xf>
    <xf numFmtId="0" fontId="22" fillId="0" borderId="18" xfId="0" applyFont="1" applyBorder="1" applyAlignment="1" applyProtection="1">
      <alignment horizontal="center" vertical="center" wrapText="1"/>
      <protection locked="0"/>
    </xf>
    <xf numFmtId="0" fontId="3" fillId="2" borderId="18" xfId="0" applyFont="1" applyFill="1" applyBorder="1" applyAlignment="1" applyProtection="1">
      <alignment horizontal="center" vertical="center" shrinkToFit="1"/>
      <protection locked="0"/>
    </xf>
    <xf numFmtId="0" fontId="28" fillId="2" borderId="359" xfId="0" applyFont="1" applyFill="1" applyBorder="1" applyAlignment="1" applyProtection="1">
      <alignment horizontal="center" vertical="center" shrinkToFit="1"/>
      <protection locked="0"/>
    </xf>
    <xf numFmtId="0" fontId="28" fillId="2" borderId="338" xfId="0" applyFont="1" applyFill="1" applyBorder="1" applyAlignment="1" applyProtection="1">
      <alignment horizontal="center" vertical="center" shrinkToFit="1"/>
      <protection locked="0"/>
    </xf>
    <xf numFmtId="0" fontId="28" fillId="2" borderId="362" xfId="0" applyFont="1" applyFill="1" applyBorder="1" applyAlignment="1" applyProtection="1">
      <alignment horizontal="center" vertical="center" shrinkToFit="1"/>
      <protection locked="0"/>
    </xf>
    <xf numFmtId="0" fontId="29" fillId="2" borderId="18" xfId="0" applyFont="1" applyFill="1" applyBorder="1" applyAlignment="1" applyProtection="1">
      <alignment horizontal="center" vertical="center" shrinkToFit="1"/>
      <protection locked="0"/>
    </xf>
    <xf numFmtId="0" fontId="3" fillId="2" borderId="364" xfId="0" applyFont="1" applyFill="1" applyBorder="1" applyAlignment="1" applyProtection="1">
      <alignment vertical="center" wrapText="1" shrinkToFit="1"/>
      <protection locked="0"/>
    </xf>
    <xf numFmtId="0" fontId="29" fillId="2" borderId="338" xfId="0" applyFont="1" applyFill="1" applyBorder="1" applyAlignment="1" applyProtection="1">
      <alignment horizontal="left" vertical="center" shrinkToFit="1"/>
      <protection locked="0"/>
    </xf>
    <xf numFmtId="0" fontId="29" fillId="2" borderId="339" xfId="0" applyFont="1" applyFill="1" applyBorder="1" applyAlignment="1" applyProtection="1">
      <alignment horizontal="left" vertical="center" shrinkToFit="1"/>
      <protection locked="0"/>
    </xf>
    <xf numFmtId="0" fontId="4" fillId="0" borderId="10" xfId="0" applyFont="1" applyBorder="1" applyAlignment="1" applyProtection="1">
      <alignment horizontal="left" vertical="center"/>
      <protection locked="0"/>
    </xf>
    <xf numFmtId="38" fontId="28" fillId="2" borderId="19" xfId="2" applyFont="1" applyFill="1" applyBorder="1" applyAlignment="1" applyProtection="1">
      <alignment horizontal="center" vertical="center"/>
      <protection locked="0"/>
    </xf>
    <xf numFmtId="38" fontId="28" fillId="2" borderId="10" xfId="2" applyFont="1" applyFill="1" applyBorder="1" applyAlignment="1" applyProtection="1">
      <alignment horizontal="center" vertical="center"/>
      <protection locked="0"/>
    </xf>
    <xf numFmtId="0" fontId="3" fillId="0" borderId="10" xfId="0" applyFont="1" applyBorder="1" applyAlignment="1" applyProtection="1">
      <alignment horizontal="right" vertical="top"/>
      <protection locked="0"/>
    </xf>
    <xf numFmtId="0" fontId="3" fillId="0" borderId="102" xfId="0" applyFont="1" applyBorder="1" applyAlignment="1" applyProtection="1">
      <alignment horizontal="right" vertical="top"/>
      <protection locked="0"/>
    </xf>
    <xf numFmtId="0" fontId="3"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wrapText="1" shrinkToFit="1"/>
      <protection locked="0"/>
    </xf>
    <xf numFmtId="0" fontId="8" fillId="0" borderId="16" xfId="0" applyFont="1" applyBorder="1" applyAlignment="1" applyProtection="1">
      <alignment horizontal="center" vertical="center" wrapText="1" shrinkToFit="1"/>
      <protection locked="0"/>
    </xf>
    <xf numFmtId="0" fontId="8" fillId="0" borderId="34" xfId="0" applyFont="1" applyBorder="1" applyAlignment="1" applyProtection="1">
      <alignment horizontal="center" vertical="center" wrapText="1" shrinkToFit="1"/>
      <protection locked="0"/>
    </xf>
    <xf numFmtId="0" fontId="8" fillId="0" borderId="4" xfId="0" applyFont="1" applyBorder="1" applyAlignment="1" applyProtection="1">
      <alignment horizontal="center" vertical="center" wrapText="1" shrinkToFit="1"/>
      <protection locked="0"/>
    </xf>
    <xf numFmtId="0" fontId="8" fillId="0" borderId="17" xfId="0" applyFont="1" applyBorder="1" applyAlignment="1" applyProtection="1">
      <alignment horizontal="center" vertical="center" wrapText="1" shrinkToFit="1"/>
      <protection locked="0"/>
    </xf>
    <xf numFmtId="0" fontId="8" fillId="0" borderId="39" xfId="0" applyFont="1" applyBorder="1" applyAlignment="1" applyProtection="1">
      <alignment horizontal="center" vertical="center" wrapText="1" shrinkToFit="1"/>
      <protection locked="0"/>
    </xf>
    <xf numFmtId="0" fontId="6" fillId="0" borderId="68" xfId="0" applyFont="1" applyBorder="1" applyAlignment="1" applyProtection="1">
      <alignment horizontal="center" vertical="center"/>
      <protection locked="0"/>
    </xf>
    <xf numFmtId="0" fontId="6" fillId="0" borderId="5"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29" fillId="0" borderId="10"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29" fillId="0" borderId="0" xfId="0" applyFont="1" applyBorder="1" applyAlignment="1" applyProtection="1">
      <alignment horizontal="left" vertical="top" wrapText="1"/>
      <protection locked="0"/>
    </xf>
    <xf numFmtId="0" fontId="4" fillId="0" borderId="0" xfId="0" applyFont="1" applyBorder="1" applyAlignment="1" applyProtection="1">
      <alignment horizontal="center"/>
      <protection locked="0"/>
    </xf>
    <xf numFmtId="0" fontId="7" fillId="0" borderId="7" xfId="0" applyFont="1" applyBorder="1" applyAlignment="1" applyProtection="1">
      <alignment horizontal="left" vertical="top" wrapText="1"/>
      <protection locked="0"/>
    </xf>
    <xf numFmtId="0" fontId="7" fillId="0" borderId="13" xfId="0" applyFont="1" applyBorder="1" applyAlignment="1" applyProtection="1">
      <alignment horizontal="center" vertical="center"/>
      <protection locked="0"/>
    </xf>
    <xf numFmtId="0" fontId="29" fillId="2" borderId="26" xfId="0" applyFont="1" applyFill="1" applyBorder="1" applyAlignment="1" applyProtection="1">
      <alignment horizontal="center" vertical="center"/>
      <protection locked="0"/>
    </xf>
    <xf numFmtId="0" fontId="29" fillId="2" borderId="33" xfId="0" applyFont="1" applyFill="1" applyBorder="1" applyAlignment="1" applyProtection="1">
      <alignment horizontal="center" vertical="center"/>
      <protection locked="0"/>
    </xf>
    <xf numFmtId="0" fontId="13" fillId="0" borderId="19"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wrapText="1" shrinkToFit="1"/>
      <protection locked="0"/>
    </xf>
    <xf numFmtId="0" fontId="13" fillId="0" borderId="30" xfId="0" applyFont="1" applyBorder="1" applyAlignment="1" applyProtection="1">
      <alignment horizontal="center" vertical="center" wrapText="1" shrinkToFit="1"/>
      <protection locked="0"/>
    </xf>
    <xf numFmtId="0" fontId="13" fillId="2" borderId="19"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8" fillId="2" borderId="10" xfId="0" applyFont="1" applyFill="1" applyBorder="1" applyAlignment="1" applyProtection="1">
      <alignment horizontal="right" vertical="center" shrinkToFit="1"/>
      <protection locked="0"/>
    </xf>
    <xf numFmtId="0" fontId="6" fillId="0" borderId="10" xfId="0" applyFont="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57" fillId="0" borderId="19" xfId="0" applyFont="1" applyFill="1" applyBorder="1" applyAlignment="1" applyProtection="1">
      <alignment horizontal="center" vertical="center" wrapText="1" shrinkToFit="1"/>
      <protection locked="0"/>
    </xf>
    <xf numFmtId="0" fontId="58" fillId="0" borderId="10" xfId="0" applyFont="1" applyFill="1" applyBorder="1" applyAlignment="1" applyProtection="1">
      <alignment horizontal="center" vertical="center" wrapText="1" shrinkToFit="1"/>
      <protection locked="0"/>
    </xf>
    <xf numFmtId="0" fontId="58" fillId="0" borderId="30" xfId="0" applyFont="1" applyFill="1" applyBorder="1" applyAlignment="1" applyProtection="1">
      <alignment horizontal="center" vertical="center" wrapText="1" shrinkToFit="1"/>
      <protection locked="0"/>
    </xf>
    <xf numFmtId="0" fontId="3" fillId="2" borderId="10" xfId="0" applyFont="1" applyFill="1" applyBorder="1" applyAlignment="1" applyProtection="1">
      <alignment horizontal="center" vertical="center" shrinkToFit="1"/>
      <protection locked="0"/>
    </xf>
    <xf numFmtId="0" fontId="3" fillId="0" borderId="30" xfId="0" applyFont="1" applyBorder="1" applyAlignment="1" applyProtection="1">
      <alignment horizontal="center" vertical="center" textRotation="255" shrinkToFit="1"/>
      <protection locked="0"/>
    </xf>
    <xf numFmtId="0" fontId="8" fillId="0" borderId="1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28" fillId="2" borderId="10" xfId="0" applyFont="1" applyFill="1" applyBorder="1" applyAlignment="1" applyProtection="1">
      <alignment horizontal="center" vertical="center" wrapText="1" shrinkToFit="1"/>
      <protection locked="0"/>
    </xf>
    <xf numFmtId="0" fontId="28" fillId="2" borderId="102" xfId="0" applyFont="1" applyFill="1" applyBorder="1" applyAlignment="1" applyProtection="1">
      <alignment horizontal="center" vertical="center" wrapText="1" shrinkToFit="1"/>
      <protection locked="0"/>
    </xf>
    <xf numFmtId="0" fontId="13" fillId="0" borderId="20"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wrapText="1" shrinkToFit="1"/>
      <protection locked="0"/>
    </xf>
    <xf numFmtId="0" fontId="13" fillId="0" borderId="31" xfId="0" applyFont="1" applyBorder="1" applyAlignment="1" applyProtection="1">
      <alignment horizontal="center" vertical="center" wrapText="1" shrinkToFit="1"/>
      <protection locked="0"/>
    </xf>
    <xf numFmtId="0" fontId="22" fillId="2" borderId="20"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8" fillId="2" borderId="0" xfId="0" applyFont="1" applyFill="1" applyBorder="1" applyAlignment="1" applyProtection="1">
      <alignment horizontal="right" vertical="center" shrinkToFit="1"/>
      <protection locked="0"/>
    </xf>
    <xf numFmtId="0" fontId="9" fillId="2" borderId="0" xfId="0" applyFont="1" applyFill="1" applyBorder="1" applyAlignment="1" applyProtection="1">
      <alignment horizontal="center" vertical="center" shrinkToFit="1"/>
      <protection locked="0"/>
    </xf>
    <xf numFmtId="0" fontId="9" fillId="2" borderId="31" xfId="0" applyFont="1" applyFill="1" applyBorder="1" applyAlignment="1" applyProtection="1">
      <alignment horizontal="center" vertical="center" shrinkToFit="1"/>
      <protection locked="0"/>
    </xf>
    <xf numFmtId="0" fontId="58" fillId="0" borderId="20" xfId="0" applyFont="1" applyFill="1" applyBorder="1" applyAlignment="1" applyProtection="1">
      <alignment horizontal="center" vertical="center" wrapText="1" shrinkToFit="1"/>
      <protection locked="0"/>
    </xf>
    <xf numFmtId="0" fontId="58" fillId="0" borderId="0" xfId="0" applyFont="1" applyFill="1" applyBorder="1" applyAlignment="1" applyProtection="1">
      <alignment horizontal="center" vertical="center" wrapText="1" shrinkToFit="1"/>
      <protection locked="0"/>
    </xf>
    <xf numFmtId="0" fontId="58" fillId="0" borderId="31" xfId="0" applyFont="1" applyFill="1" applyBorder="1" applyAlignment="1" applyProtection="1">
      <alignment horizontal="center" vertical="center" wrapText="1" shrinkToFit="1"/>
      <protection locked="0"/>
    </xf>
    <xf numFmtId="0" fontId="3" fillId="2" borderId="0" xfId="0" applyFont="1" applyFill="1" applyBorder="1" applyAlignment="1" applyProtection="1">
      <alignment horizontal="center" vertical="center" shrinkToFit="1"/>
      <protection locked="0"/>
    </xf>
    <xf numFmtId="0" fontId="3" fillId="0" borderId="31" xfId="0" applyFont="1" applyBorder="1" applyAlignment="1" applyProtection="1">
      <alignment horizontal="center" vertical="center" textRotation="255" shrinkToFit="1"/>
      <protection locked="0"/>
    </xf>
    <xf numFmtId="0" fontId="8" fillId="0" borderId="2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8" fillId="2" borderId="20" xfId="0" applyFont="1" applyFill="1" applyBorder="1" applyAlignment="1" applyProtection="1">
      <alignment horizontal="center" vertical="center" wrapText="1" shrinkToFit="1"/>
      <protection locked="0"/>
    </xf>
    <xf numFmtId="0" fontId="28" fillId="2" borderId="0" xfId="0" applyFont="1" applyFill="1" applyBorder="1" applyAlignment="1" applyProtection="1">
      <alignment horizontal="center" vertical="center" wrapText="1" shrinkToFit="1"/>
      <protection locked="0"/>
    </xf>
    <xf numFmtId="0" fontId="28" fillId="2" borderId="73" xfId="0" applyFont="1" applyFill="1" applyBorder="1" applyAlignment="1" applyProtection="1">
      <alignment horizontal="center" vertical="center" wrapText="1" shrinkToFit="1"/>
      <protection locked="0"/>
    </xf>
    <xf numFmtId="0" fontId="13" fillId="0" borderId="21" xfId="0" applyFont="1" applyBorder="1" applyAlignment="1" applyProtection="1">
      <alignment horizontal="center" vertical="center" wrapText="1" shrinkToFit="1"/>
      <protection locked="0"/>
    </xf>
    <xf numFmtId="0" fontId="13" fillId="0" borderId="39" xfId="0" applyFont="1" applyBorder="1" applyAlignment="1" applyProtection="1">
      <alignment horizontal="center" vertical="center" wrapText="1" shrinkToFit="1"/>
      <protection locked="0"/>
    </xf>
    <xf numFmtId="0" fontId="22" fillId="2" borderId="21"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8" fillId="2" borderId="17" xfId="0" applyFont="1" applyFill="1" applyBorder="1" applyAlignment="1" applyProtection="1">
      <alignment horizontal="right" vertical="center" shrinkToFit="1"/>
      <protection locked="0"/>
    </xf>
    <xf numFmtId="0" fontId="28" fillId="2" borderId="7" xfId="0" applyFont="1" applyFill="1" applyBorder="1" applyAlignment="1" applyProtection="1">
      <alignment horizontal="right" vertical="center" shrinkToFit="1"/>
      <protection locked="0"/>
    </xf>
    <xf numFmtId="0" fontId="9" fillId="2" borderId="7"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shrinkToFit="1"/>
      <protection locked="0"/>
    </xf>
    <xf numFmtId="0" fontId="58" fillId="0" borderId="25" xfId="0" applyFont="1" applyFill="1" applyBorder="1" applyAlignment="1" applyProtection="1">
      <alignment horizontal="center" vertical="center" wrapText="1" shrinkToFit="1"/>
      <protection locked="0"/>
    </xf>
    <xf numFmtId="0" fontId="58" fillId="0" borderId="7" xfId="0" applyFont="1" applyFill="1" applyBorder="1" applyAlignment="1" applyProtection="1">
      <alignment horizontal="center" vertical="center" wrapText="1" shrinkToFit="1"/>
      <protection locked="0"/>
    </xf>
    <xf numFmtId="0" fontId="58" fillId="0" borderId="32" xfId="0" applyFont="1" applyFill="1" applyBorder="1" applyAlignment="1" applyProtection="1">
      <alignment horizontal="center" vertical="center" wrapText="1" shrinkToFit="1"/>
      <protection locked="0"/>
    </xf>
    <xf numFmtId="0" fontId="3" fillId="2" borderId="25" xfId="0" applyFont="1" applyFill="1" applyBorder="1" applyAlignment="1" applyProtection="1">
      <alignment horizontal="center" vertical="center" shrinkToFit="1"/>
      <protection locked="0"/>
    </xf>
    <xf numFmtId="0" fontId="3" fillId="0" borderId="32" xfId="0" applyFont="1" applyBorder="1" applyAlignment="1" applyProtection="1">
      <alignment horizontal="center" vertical="center" textRotation="255" shrinkToFit="1"/>
      <protection locked="0"/>
    </xf>
    <xf numFmtId="0" fontId="8" fillId="0" borderId="2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28" fillId="2" borderId="25" xfId="0" applyFont="1" applyFill="1" applyBorder="1" applyAlignment="1" applyProtection="1">
      <alignment horizontal="center" vertical="center" wrapText="1" shrinkToFit="1"/>
      <protection locked="0"/>
    </xf>
    <xf numFmtId="0" fontId="28" fillId="2" borderId="7" xfId="0" applyFont="1" applyFill="1" applyBorder="1" applyAlignment="1" applyProtection="1">
      <alignment horizontal="center" vertical="center" wrapText="1" shrinkToFit="1"/>
      <protection locked="0"/>
    </xf>
    <xf numFmtId="0" fontId="28" fillId="2" borderId="58" xfId="0" applyFont="1" applyFill="1" applyBorder="1" applyAlignment="1" applyProtection="1">
      <alignment horizontal="center" vertical="center" wrapText="1" shrinkToFit="1"/>
      <protection locked="0"/>
    </xf>
    <xf numFmtId="0" fontId="8" fillId="0" borderId="3"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28" fillId="2" borderId="22" xfId="0" applyFont="1" applyFill="1" applyBorder="1" applyAlignment="1" applyProtection="1">
      <alignment horizontal="center" vertical="center" shrinkToFit="1"/>
      <protection locked="0"/>
    </xf>
    <xf numFmtId="0" fontId="8" fillId="0" borderId="9" xfId="0" applyFont="1" applyBorder="1" applyAlignment="1" applyProtection="1">
      <alignment horizontal="center" vertical="center" wrapText="1"/>
      <protection locked="0"/>
    </xf>
    <xf numFmtId="0" fontId="28" fillId="2" borderId="32" xfId="0" applyFont="1" applyFill="1" applyBorder="1" applyAlignment="1" applyProtection="1">
      <alignment horizontal="center" vertical="center" shrinkToFit="1"/>
      <protection locked="0"/>
    </xf>
    <xf numFmtId="0" fontId="28" fillId="2" borderId="25" xfId="0" applyFont="1" applyFill="1" applyBorder="1" applyAlignment="1" applyProtection="1">
      <alignment horizontal="center" vertical="center" shrinkToFit="1"/>
      <protection locked="0"/>
    </xf>
    <xf numFmtId="0" fontId="4" fillId="0" borderId="15"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8" xfId="0" applyFont="1" applyBorder="1" applyAlignment="1" applyProtection="1">
      <alignment horizontal="center" vertical="center"/>
    </xf>
    <xf numFmtId="38" fontId="3" fillId="0" borderId="22" xfId="2" applyFont="1" applyFill="1" applyBorder="1" applyAlignment="1" applyProtection="1">
      <alignment horizontal="center" vertical="center" wrapText="1"/>
    </xf>
    <xf numFmtId="38" fontId="3" fillId="0" borderId="16" xfId="2" applyFont="1" applyFill="1" applyBorder="1" applyAlignment="1" applyProtection="1">
      <alignment horizontal="center" vertical="center" wrapText="1"/>
    </xf>
    <xf numFmtId="38" fontId="3" fillId="0" borderId="25" xfId="2" applyFont="1" applyFill="1" applyBorder="1" applyAlignment="1" applyProtection="1">
      <alignment horizontal="center" vertical="center" wrapText="1"/>
    </xf>
    <xf numFmtId="38" fontId="3" fillId="0" borderId="7" xfId="2" applyFont="1" applyFill="1" applyBorder="1" applyAlignment="1" applyProtection="1">
      <alignment horizontal="center" vertical="center" wrapText="1"/>
    </xf>
    <xf numFmtId="38" fontId="21" fillId="0" borderId="15" xfId="2" applyFont="1" applyFill="1" applyBorder="1" applyAlignment="1" applyProtection="1">
      <alignment horizontal="right" vertical="center" indent="1"/>
    </xf>
    <xf numFmtId="38" fontId="21" fillId="0" borderId="100" xfId="2" applyFont="1" applyFill="1" applyBorder="1" applyAlignment="1" applyProtection="1">
      <alignment horizontal="right" vertical="center" indent="1"/>
    </xf>
    <xf numFmtId="38" fontId="21" fillId="0" borderId="15" xfId="2" applyFont="1" applyBorder="1" applyAlignment="1" applyProtection="1">
      <alignment horizontal="right" vertical="center" indent="1"/>
    </xf>
    <xf numFmtId="38" fontId="21" fillId="0" borderId="100" xfId="2" applyFont="1" applyBorder="1" applyAlignment="1" applyProtection="1">
      <alignment horizontal="right" vertical="center" indent="1"/>
    </xf>
    <xf numFmtId="38" fontId="21" fillId="2" borderId="14" xfId="0" applyNumberFormat="1" applyFont="1" applyFill="1" applyBorder="1" applyAlignment="1" applyProtection="1">
      <alignment horizontal="right" vertical="center" indent="1"/>
      <protection locked="0"/>
    </xf>
    <xf numFmtId="0" fontId="21" fillId="2" borderId="14" xfId="0" applyFont="1" applyFill="1" applyBorder="1" applyAlignment="1" applyProtection="1">
      <alignment horizontal="right" vertical="center" indent="1"/>
      <protection locked="0"/>
    </xf>
    <xf numFmtId="0" fontId="21" fillId="2" borderId="99" xfId="0" applyFont="1" applyFill="1" applyBorder="1" applyAlignment="1" applyProtection="1">
      <alignment horizontal="right" vertical="center" indent="1"/>
      <protection locked="0"/>
    </xf>
    <xf numFmtId="0" fontId="21" fillId="2" borderId="35" xfId="0" applyFont="1" applyFill="1" applyBorder="1" applyAlignment="1" applyProtection="1">
      <alignment horizontal="right" vertical="center" indent="1"/>
      <protection locked="0"/>
    </xf>
    <xf numFmtId="0" fontId="21" fillId="2" borderId="129" xfId="0" applyFont="1" applyFill="1" applyBorder="1" applyAlignment="1" applyProtection="1">
      <alignment horizontal="right" vertical="center" indent="1"/>
      <protection locked="0"/>
    </xf>
    <xf numFmtId="38" fontId="21" fillId="0" borderId="15" xfId="0" applyNumberFormat="1" applyFont="1" applyBorder="1" applyAlignment="1" applyProtection="1">
      <alignment horizontal="right" vertical="center" indent="1" shrinkToFit="1"/>
    </xf>
    <xf numFmtId="0" fontId="21" fillId="0" borderId="15" xfId="0" applyFont="1" applyBorder="1" applyAlignment="1" applyProtection="1">
      <alignment horizontal="right" vertical="center" indent="1" shrinkToFit="1"/>
    </xf>
    <xf numFmtId="0" fontId="21" fillId="0" borderId="100" xfId="0" applyFont="1" applyBorder="1" applyAlignment="1" applyProtection="1">
      <alignment horizontal="right" vertical="center" indent="1" shrinkToFit="1"/>
    </xf>
    <xf numFmtId="38" fontId="21" fillId="0" borderId="15" xfId="0" applyNumberFormat="1" applyFont="1" applyBorder="1" applyAlignment="1" applyProtection="1">
      <alignment horizontal="right" vertical="center" indent="1"/>
    </xf>
    <xf numFmtId="0" fontId="21" fillId="0" borderId="15" xfId="0" applyFont="1" applyBorder="1" applyAlignment="1" applyProtection="1">
      <alignment horizontal="right" vertical="center" indent="1"/>
    </xf>
    <xf numFmtId="0" fontId="21" fillId="0" borderId="100" xfId="0" applyFont="1" applyBorder="1" applyAlignment="1" applyProtection="1">
      <alignment horizontal="right" vertical="center" indent="1"/>
    </xf>
    <xf numFmtId="0" fontId="21" fillId="0" borderId="18" xfId="0" applyFont="1" applyBorder="1" applyAlignment="1" applyProtection="1">
      <alignment horizontal="right" vertical="center" indent="1"/>
    </xf>
    <xf numFmtId="0" fontId="21" fillId="0" borderId="101" xfId="0" applyFont="1" applyBorder="1" applyAlignment="1" applyProtection="1">
      <alignment horizontal="right" vertical="center" indent="1"/>
    </xf>
    <xf numFmtId="0" fontId="6" fillId="2" borderId="332" xfId="0" applyFont="1" applyFill="1" applyBorder="1" applyAlignment="1" applyProtection="1">
      <alignment horizontal="center" vertical="center" shrinkToFit="1"/>
      <protection locked="0"/>
    </xf>
    <xf numFmtId="0" fontId="24" fillId="2" borderId="333" xfId="0" applyFont="1" applyFill="1" applyBorder="1" applyAlignment="1" applyProtection="1">
      <alignment horizontal="center" vertical="center" shrinkToFit="1"/>
      <protection locked="0"/>
    </xf>
    <xf numFmtId="0" fontId="24" fillId="2" borderId="335" xfId="0" applyFont="1" applyFill="1" applyBorder="1" applyAlignment="1" applyProtection="1">
      <alignment horizontal="center" vertical="center" shrinkToFit="1"/>
      <protection locked="0"/>
    </xf>
    <xf numFmtId="0" fontId="24" fillId="2" borderId="337" xfId="0" applyFont="1" applyFill="1" applyBorder="1" applyAlignment="1" applyProtection="1">
      <alignment horizontal="center" vertical="center" shrinkToFit="1"/>
      <protection locked="0"/>
    </xf>
    <xf numFmtId="0" fontId="24" fillId="2" borderId="338" xfId="0" applyFont="1" applyFill="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34"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39" xfId="0" applyFont="1" applyBorder="1" applyAlignment="1" applyProtection="1">
      <alignment horizontal="center" vertical="center" shrinkToFit="1"/>
    </xf>
    <xf numFmtId="38" fontId="28" fillId="0" borderId="22" xfId="2" applyFont="1" applyBorder="1" applyAlignment="1" applyProtection="1">
      <alignment horizontal="right" vertical="center"/>
    </xf>
    <xf numFmtId="38" fontId="28" fillId="0" borderId="16" xfId="2" applyFont="1" applyBorder="1" applyAlignment="1" applyProtection="1">
      <alignment horizontal="right" vertical="center"/>
    </xf>
    <xf numFmtId="38" fontId="28" fillId="0" borderId="21" xfId="2" applyFont="1" applyBorder="1" applyAlignment="1" applyProtection="1">
      <alignment horizontal="right" vertical="center"/>
    </xf>
    <xf numFmtId="38" fontId="28" fillId="0" borderId="17" xfId="2" applyFont="1" applyBorder="1" applyAlignment="1" applyProtection="1">
      <alignment horizontal="right" vertical="center"/>
    </xf>
    <xf numFmtId="38" fontId="28" fillId="0" borderId="25" xfId="2" applyFont="1" applyBorder="1" applyAlignment="1" applyProtection="1">
      <alignment horizontal="right" vertical="center"/>
    </xf>
    <xf numFmtId="38" fontId="28" fillId="0" borderId="7" xfId="2" applyFont="1" applyBorder="1" applyAlignment="1" applyProtection="1">
      <alignment horizontal="right" vertical="center"/>
    </xf>
    <xf numFmtId="38" fontId="6" fillId="0" borderId="16" xfId="2" applyFont="1" applyFill="1" applyBorder="1" applyAlignment="1" applyProtection="1">
      <alignment horizontal="right" vertical="center" shrinkToFit="1"/>
    </xf>
    <xf numFmtId="38" fontId="6" fillId="0" borderId="7" xfId="2" applyFont="1" applyFill="1" applyBorder="1" applyAlignment="1" applyProtection="1">
      <alignment horizontal="right" vertical="center" shrinkToFit="1"/>
    </xf>
    <xf numFmtId="0" fontId="37" fillId="0" borderId="24" xfId="4" applyFont="1" applyBorder="1" applyAlignment="1" applyProtection="1">
      <alignment horizontal="center" vertical="center" wrapText="1" shrinkToFit="1"/>
      <protection locked="0"/>
    </xf>
    <xf numFmtId="0" fontId="61" fillId="0" borderId="8" xfId="0" applyFont="1" applyBorder="1" applyAlignment="1">
      <alignment vertical="center" textRotation="255" wrapText="1"/>
    </xf>
    <xf numFmtId="0" fontId="62" fillId="0" borderId="30" xfId="0" applyFont="1" applyBorder="1" applyAlignment="1">
      <alignment vertical="center" textRotation="255"/>
    </xf>
    <xf numFmtId="0" fontId="62" fillId="0" borderId="5" xfId="0" applyFont="1" applyBorder="1" applyAlignment="1">
      <alignment vertical="center" textRotation="255"/>
    </xf>
    <xf numFmtId="0" fontId="62" fillId="0" borderId="31" xfId="0" applyFont="1" applyBorder="1" applyAlignment="1">
      <alignment vertical="center" textRotation="255"/>
    </xf>
    <xf numFmtId="0" fontId="62" fillId="0" borderId="9" xfId="0" applyFont="1" applyBorder="1" applyAlignment="1">
      <alignment vertical="center" textRotation="255"/>
    </xf>
    <xf numFmtId="0" fontId="62" fillId="0" borderId="32" xfId="0" applyFont="1" applyBorder="1" applyAlignment="1">
      <alignment vertical="center" textRotation="255"/>
    </xf>
    <xf numFmtId="0" fontId="3" fillId="0" borderId="16"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0" borderId="378" xfId="0" applyFont="1" applyBorder="1" applyAlignment="1" applyProtection="1">
      <alignment vertical="center" shrinkToFit="1"/>
      <protection locked="0"/>
    </xf>
  </cellXfs>
  <cellStyles count="5">
    <cellStyle name="ハイパーリンク" xfId="4" builtinId="8"/>
    <cellStyle name="桁区切り" xfId="2" builtinId="6"/>
    <cellStyle name="桁区切り 2" xfId="3" xr:uid="{C9E5E148-5045-4DC2-AC39-9B08000005D6}"/>
    <cellStyle name="標準" xfId="0" builtinId="0"/>
    <cellStyle name="標準 2" xfId="1" xr:uid="{00000000-0005-0000-0000-00000100000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2</xdr:col>
      <xdr:colOff>102870</xdr:colOff>
      <xdr:row>20</xdr:row>
      <xdr:rowOff>30480</xdr:rowOff>
    </xdr:from>
    <xdr:to>
      <xdr:col>10</xdr:col>
      <xdr:colOff>40005</xdr:colOff>
      <xdr:row>28</xdr:row>
      <xdr:rowOff>116205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45440" y="428625"/>
          <a:ext cx="983615" cy="1076325"/>
        </a:xfrm>
        <a:prstGeom prst="ellipse">
          <a:avLst/>
        </a:prstGeom>
        <a:noFill/>
        <a:ln w="6350">
          <a:solidFill>
            <a:schemeClr val="accent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lstStyle/>
        <a:p>
          <a:endParaRPr/>
        </a:p>
      </xdr:txBody>
    </xdr:sp>
    <xdr:clientData/>
  </xdr:twoCellAnchor>
  <xdr:twoCellAnchor>
    <xdr:from>
      <xdr:col>3</xdr:col>
      <xdr:colOff>53008</xdr:colOff>
      <xdr:row>66</xdr:row>
      <xdr:rowOff>39757</xdr:rowOff>
    </xdr:from>
    <xdr:to>
      <xdr:col>3</xdr:col>
      <xdr:colOff>99391</xdr:colOff>
      <xdr:row>69</xdr:row>
      <xdr:rowOff>79513</xdr:rowOff>
    </xdr:to>
    <xdr:sp macro="" textlink="">
      <xdr:nvSpPr>
        <xdr:cNvPr id="3" name="左大かっこ 2">
          <a:extLst>
            <a:ext uri="{FF2B5EF4-FFF2-40B4-BE49-F238E27FC236}">
              <a16:creationId xmlns:a16="http://schemas.microsoft.com/office/drawing/2014/main" id="{C81021E1-10B9-40DD-B822-463913520075}"/>
            </a:ext>
          </a:extLst>
        </xdr:cNvPr>
        <xdr:cNvSpPr/>
      </xdr:nvSpPr>
      <xdr:spPr>
        <a:xfrm>
          <a:off x="490330" y="5705061"/>
          <a:ext cx="46383" cy="28492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6626</xdr:colOff>
      <xdr:row>66</xdr:row>
      <xdr:rowOff>39757</xdr:rowOff>
    </xdr:from>
    <xdr:to>
      <xdr:col>15</xdr:col>
      <xdr:colOff>53009</xdr:colOff>
      <xdr:row>69</xdr:row>
      <xdr:rowOff>79513</xdr:rowOff>
    </xdr:to>
    <xdr:sp macro="" textlink="">
      <xdr:nvSpPr>
        <xdr:cNvPr id="7" name="左大かっこ 6">
          <a:extLst>
            <a:ext uri="{FF2B5EF4-FFF2-40B4-BE49-F238E27FC236}">
              <a16:creationId xmlns:a16="http://schemas.microsoft.com/office/drawing/2014/main" id="{E1555AAE-93FA-4570-89D9-C065F93E5F64}"/>
            </a:ext>
          </a:extLst>
        </xdr:cNvPr>
        <xdr:cNvSpPr/>
      </xdr:nvSpPr>
      <xdr:spPr>
        <a:xfrm flipH="1">
          <a:off x="1875183" y="5705061"/>
          <a:ext cx="46383" cy="28492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33130</xdr:colOff>
      <xdr:row>35</xdr:row>
      <xdr:rowOff>92764</xdr:rowOff>
    </xdr:from>
    <xdr:to>
      <xdr:col>61</xdr:col>
      <xdr:colOff>39757</xdr:colOff>
      <xdr:row>37</xdr:row>
      <xdr:rowOff>66259</xdr:rowOff>
    </xdr:to>
    <xdr:sp macro="" textlink="">
      <xdr:nvSpPr>
        <xdr:cNvPr id="4" name="テキスト ボックス 3">
          <a:extLst>
            <a:ext uri="{FF2B5EF4-FFF2-40B4-BE49-F238E27FC236}">
              <a16:creationId xmlns:a16="http://schemas.microsoft.com/office/drawing/2014/main" id="{C7D42871-55F7-4F44-9268-D2012F7FAF21}"/>
            </a:ext>
          </a:extLst>
        </xdr:cNvPr>
        <xdr:cNvSpPr txBox="1"/>
      </xdr:nvSpPr>
      <xdr:spPr>
        <a:xfrm>
          <a:off x="7129669" y="4306955"/>
          <a:ext cx="24516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CQ237"/>
  <sheetViews>
    <sheetView showGridLines="0" tabSelected="1" view="pageBreakPreview" zoomScaleNormal="115" zoomScaleSheetLayoutView="100" workbookViewId="0">
      <selection activeCell="AD106" sqref="AD106:AF107"/>
    </sheetView>
  </sheetViews>
  <sheetFormatPr defaultColWidth="1.77734375" defaultRowHeight="9.75" customHeight="1"/>
  <cols>
    <col min="1" max="2" width="1.77734375" style="595"/>
    <col min="3" max="3" width="1.77734375" style="595" customWidth="1"/>
    <col min="4" max="28" width="1.77734375" style="595"/>
    <col min="29" max="29" width="1.77734375" style="595" customWidth="1"/>
    <col min="30" max="30" width="1.77734375" style="595"/>
    <col min="31" max="31" width="1.77734375" style="595" customWidth="1"/>
    <col min="32" max="16384" width="1.77734375" style="595"/>
  </cols>
  <sheetData>
    <row r="1" spans="1:61" ht="9.75" customHeight="1">
      <c r="A1" s="594" t="s">
        <v>419</v>
      </c>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c r="AJ1" s="594"/>
      <c r="AK1" s="594"/>
      <c r="AL1" s="594"/>
      <c r="AM1" s="594"/>
      <c r="AN1" s="594"/>
      <c r="AO1" s="594"/>
      <c r="AP1" s="594"/>
      <c r="AQ1" s="594"/>
      <c r="AR1" s="594"/>
      <c r="AS1" s="594"/>
      <c r="AT1" s="594"/>
      <c r="AU1" s="594"/>
      <c r="AV1" s="594"/>
      <c r="AW1" s="594"/>
      <c r="AX1" s="594"/>
      <c r="AY1" s="594"/>
      <c r="AZ1" s="594"/>
      <c r="BA1" s="594"/>
      <c r="BB1" s="594"/>
      <c r="BC1" s="594"/>
      <c r="BD1" s="594"/>
      <c r="BE1" s="594"/>
      <c r="BF1" s="594"/>
      <c r="BG1" s="594"/>
      <c r="BH1" s="594"/>
      <c r="BI1" s="594"/>
    </row>
    <row r="2" spans="1:61" ht="9.75" customHeight="1">
      <c r="A2" s="594"/>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c r="AW2" s="594"/>
      <c r="AX2" s="594"/>
      <c r="AY2" s="594"/>
      <c r="AZ2" s="594"/>
      <c r="BA2" s="594"/>
      <c r="BB2" s="594"/>
      <c r="BC2" s="594"/>
      <c r="BD2" s="594"/>
      <c r="BE2" s="594"/>
      <c r="BF2" s="594"/>
      <c r="BG2" s="594"/>
      <c r="BH2" s="594"/>
      <c r="BI2" s="594"/>
    </row>
    <row r="3" spans="1:61" ht="9.75" customHeight="1">
      <c r="A3" s="594"/>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4"/>
      <c r="AR3" s="594"/>
      <c r="AS3" s="594"/>
      <c r="AT3" s="594"/>
      <c r="AU3" s="594"/>
      <c r="AV3" s="594"/>
      <c r="AW3" s="594"/>
      <c r="AX3" s="594"/>
      <c r="AY3" s="594"/>
      <c r="AZ3" s="594"/>
      <c r="BA3" s="594"/>
      <c r="BB3" s="594"/>
      <c r="BC3" s="594"/>
      <c r="BD3" s="594"/>
      <c r="BE3" s="594"/>
      <c r="BF3" s="594"/>
      <c r="BG3" s="594"/>
      <c r="BH3" s="594"/>
      <c r="BI3" s="594"/>
    </row>
    <row r="4" spans="1:61" ht="9.75"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c r="AW4" s="594"/>
      <c r="AX4" s="594"/>
      <c r="AY4" s="594"/>
      <c r="AZ4" s="594"/>
      <c r="BA4" s="594"/>
      <c r="BB4" s="594"/>
      <c r="BC4" s="594"/>
      <c r="BD4" s="594"/>
      <c r="BE4" s="594"/>
      <c r="BF4" s="594"/>
      <c r="BG4" s="594"/>
      <c r="BH4" s="594"/>
      <c r="BI4" s="594"/>
    </row>
    <row r="5" spans="1:61" ht="9.75" customHeight="1">
      <c r="A5" s="594"/>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4"/>
      <c r="AR5" s="594"/>
      <c r="AS5" s="594"/>
      <c r="AT5" s="594"/>
      <c r="AU5" s="594"/>
      <c r="AV5" s="594"/>
      <c r="AW5" s="594"/>
      <c r="AX5" s="594"/>
      <c r="AY5" s="594"/>
      <c r="AZ5" s="594"/>
      <c r="BA5" s="594"/>
      <c r="BB5" s="594"/>
      <c r="BC5" s="594"/>
      <c r="BD5" s="594"/>
      <c r="BE5" s="594"/>
      <c r="BF5" s="594"/>
      <c r="BG5" s="594"/>
      <c r="BH5" s="594"/>
      <c r="BI5" s="594"/>
    </row>
    <row r="6" spans="1:61" ht="9.75" customHeight="1">
      <c r="A6" s="594"/>
      <c r="B6" s="594"/>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594"/>
      <c r="AK6" s="594"/>
      <c r="AL6" s="594"/>
      <c r="AM6" s="594"/>
      <c r="AN6" s="594"/>
      <c r="AO6" s="594"/>
      <c r="AP6" s="594"/>
      <c r="AQ6" s="594"/>
      <c r="AR6" s="594"/>
      <c r="AS6" s="594"/>
      <c r="AT6" s="594"/>
      <c r="AU6" s="594"/>
      <c r="AV6" s="594"/>
      <c r="AW6" s="594"/>
      <c r="AX6" s="594"/>
      <c r="AY6" s="594"/>
      <c r="AZ6" s="594"/>
      <c r="BA6" s="594"/>
      <c r="BB6" s="594"/>
      <c r="BC6" s="594"/>
      <c r="BD6" s="594"/>
      <c r="BE6" s="594"/>
      <c r="BF6" s="594"/>
      <c r="BG6" s="594"/>
      <c r="BH6" s="594"/>
      <c r="BI6" s="594"/>
    </row>
    <row r="7" spans="1:61" ht="9.75" customHeight="1">
      <c r="A7" s="594"/>
      <c r="B7" s="594"/>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N7" s="594"/>
      <c r="AO7" s="594"/>
      <c r="AP7" s="594"/>
      <c r="AQ7" s="594"/>
      <c r="AR7" s="594"/>
      <c r="AS7" s="594"/>
      <c r="AT7" s="594"/>
      <c r="AU7" s="594"/>
      <c r="AV7" s="594"/>
      <c r="AW7" s="594"/>
      <c r="AX7" s="594"/>
      <c r="AY7" s="594"/>
      <c r="AZ7" s="594"/>
      <c r="BA7" s="594"/>
      <c r="BB7" s="594"/>
      <c r="BC7" s="594"/>
      <c r="BD7" s="594"/>
      <c r="BE7" s="594"/>
      <c r="BF7" s="594"/>
      <c r="BG7" s="594"/>
      <c r="BH7" s="594"/>
      <c r="BI7" s="594"/>
    </row>
    <row r="8" spans="1:61" ht="9.75" customHeight="1">
      <c r="A8" s="594"/>
      <c r="B8" s="594"/>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c r="AH8" s="594"/>
      <c r="AI8" s="594"/>
      <c r="AJ8" s="594"/>
      <c r="AK8" s="594"/>
      <c r="AL8" s="594"/>
      <c r="AM8" s="594"/>
      <c r="AN8" s="594"/>
      <c r="AO8" s="594"/>
      <c r="AP8" s="594"/>
      <c r="AQ8" s="594"/>
      <c r="AR8" s="594"/>
      <c r="AS8" s="594"/>
      <c r="AT8" s="594"/>
      <c r="AU8" s="594"/>
      <c r="AV8" s="594"/>
      <c r="AW8" s="594"/>
      <c r="AX8" s="594"/>
      <c r="AY8" s="594"/>
      <c r="AZ8" s="594"/>
      <c r="BA8" s="594"/>
      <c r="BB8" s="594"/>
      <c r="BC8" s="594"/>
      <c r="BD8" s="594"/>
      <c r="BE8" s="594"/>
      <c r="BF8" s="594"/>
      <c r="BG8" s="594"/>
      <c r="BH8" s="594"/>
      <c r="BI8" s="594"/>
    </row>
    <row r="9" spans="1:61" ht="9.75" customHeight="1">
      <c r="A9" s="594"/>
      <c r="B9" s="594"/>
      <c r="C9" s="594"/>
      <c r="D9" s="594"/>
      <c r="E9" s="594"/>
      <c r="F9" s="594"/>
      <c r="G9" s="594"/>
      <c r="H9" s="594"/>
      <c r="I9" s="594"/>
      <c r="J9" s="594"/>
      <c r="K9" s="594"/>
      <c r="L9" s="594"/>
      <c r="M9" s="594"/>
      <c r="N9" s="594"/>
      <c r="O9" s="594"/>
      <c r="P9" s="594"/>
      <c r="Q9" s="594"/>
      <c r="R9" s="594"/>
      <c r="S9" s="594"/>
      <c r="T9" s="594"/>
      <c r="U9" s="594"/>
      <c r="V9" s="594"/>
      <c r="W9" s="594"/>
      <c r="X9" s="594"/>
      <c r="Y9" s="594"/>
      <c r="Z9" s="594"/>
      <c r="AA9" s="594"/>
      <c r="AB9" s="594"/>
      <c r="AC9" s="594"/>
      <c r="AD9" s="594"/>
      <c r="AE9" s="594"/>
      <c r="AF9" s="594"/>
      <c r="AG9" s="594"/>
      <c r="AH9" s="594"/>
      <c r="AI9" s="594"/>
      <c r="AJ9" s="594"/>
      <c r="AK9" s="594"/>
      <c r="AL9" s="594"/>
      <c r="AM9" s="594"/>
      <c r="AN9" s="594"/>
      <c r="AO9" s="594"/>
      <c r="AP9" s="594"/>
      <c r="AQ9" s="594"/>
      <c r="AR9" s="594"/>
      <c r="AS9" s="594"/>
      <c r="AT9" s="594"/>
      <c r="AU9" s="594"/>
      <c r="AV9" s="594"/>
      <c r="AW9" s="594"/>
      <c r="AX9" s="594"/>
      <c r="AY9" s="594"/>
      <c r="AZ9" s="594"/>
      <c r="BA9" s="594"/>
      <c r="BB9" s="594"/>
      <c r="BC9" s="594"/>
      <c r="BD9" s="594"/>
      <c r="BE9" s="594"/>
      <c r="BF9" s="594"/>
      <c r="BG9" s="594"/>
      <c r="BH9" s="594"/>
      <c r="BI9" s="594"/>
    </row>
    <row r="10" spans="1:61" ht="9.75" customHeight="1">
      <c r="A10" s="594"/>
      <c r="B10" s="594"/>
      <c r="C10" s="594"/>
      <c r="D10" s="594"/>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594"/>
      <c r="AK10" s="594"/>
      <c r="AL10" s="594"/>
      <c r="AM10" s="594"/>
      <c r="AN10" s="594"/>
      <c r="AO10" s="594"/>
      <c r="AP10" s="594"/>
      <c r="AQ10" s="594"/>
      <c r="AR10" s="594"/>
      <c r="AS10" s="594"/>
      <c r="AT10" s="594"/>
      <c r="AU10" s="594"/>
      <c r="AV10" s="594"/>
      <c r="AW10" s="594"/>
      <c r="AX10" s="594"/>
      <c r="AY10" s="594"/>
      <c r="AZ10" s="594"/>
      <c r="BA10" s="594"/>
      <c r="BB10" s="594"/>
      <c r="BC10" s="594"/>
      <c r="BD10" s="594"/>
      <c r="BE10" s="594"/>
      <c r="BF10" s="594"/>
      <c r="BG10" s="594"/>
      <c r="BH10" s="594"/>
      <c r="BI10" s="594"/>
    </row>
    <row r="11" spans="1:61" ht="9.75" customHeight="1">
      <c r="A11" s="594"/>
      <c r="B11" s="594"/>
      <c r="C11" s="594"/>
      <c r="D11" s="594"/>
      <c r="E11" s="594"/>
      <c r="F11" s="594"/>
      <c r="G11" s="594"/>
      <c r="H11" s="594"/>
      <c r="I11" s="594"/>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c r="AJ11" s="594"/>
      <c r="AK11" s="594"/>
      <c r="AL11" s="594"/>
      <c r="AM11" s="594"/>
      <c r="AN11" s="594"/>
      <c r="AO11" s="594"/>
      <c r="AP11" s="594"/>
      <c r="AQ11" s="594"/>
      <c r="AR11" s="594"/>
      <c r="AS11" s="594"/>
      <c r="AT11" s="594"/>
      <c r="AU11" s="594"/>
      <c r="AV11" s="594"/>
      <c r="AW11" s="594"/>
      <c r="AX11" s="594"/>
      <c r="AY11" s="594"/>
      <c r="AZ11" s="594"/>
      <c r="BA11" s="594"/>
      <c r="BB11" s="594"/>
      <c r="BC11" s="594"/>
      <c r="BD11" s="594"/>
      <c r="BE11" s="594"/>
      <c r="BF11" s="594"/>
      <c r="BG11" s="594"/>
      <c r="BH11" s="594"/>
      <c r="BI11" s="594"/>
    </row>
    <row r="12" spans="1:61" ht="9.75" customHeight="1">
      <c r="A12" s="594"/>
      <c r="B12" s="594"/>
      <c r="C12" s="594"/>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594"/>
      <c r="AC12" s="594"/>
      <c r="AD12" s="594"/>
      <c r="AE12" s="594"/>
      <c r="AF12" s="594"/>
      <c r="AG12" s="594"/>
      <c r="AH12" s="594"/>
      <c r="AI12" s="594"/>
      <c r="AJ12" s="594"/>
      <c r="AK12" s="594"/>
      <c r="AL12" s="594"/>
      <c r="AM12" s="594"/>
      <c r="AN12" s="594"/>
      <c r="AO12" s="594"/>
      <c r="AP12" s="594"/>
      <c r="AQ12" s="594"/>
      <c r="AR12" s="594"/>
      <c r="AS12" s="594"/>
      <c r="AT12" s="594"/>
      <c r="AU12" s="594"/>
      <c r="AV12" s="594"/>
      <c r="AW12" s="594"/>
      <c r="AX12" s="594"/>
      <c r="AY12" s="594"/>
      <c r="AZ12" s="594"/>
      <c r="BA12" s="594"/>
      <c r="BB12" s="594"/>
      <c r="BC12" s="594"/>
      <c r="BD12" s="594"/>
      <c r="BE12" s="594"/>
      <c r="BF12" s="594"/>
      <c r="BG12" s="594"/>
      <c r="BH12" s="594"/>
      <c r="BI12" s="594"/>
    </row>
    <row r="13" spans="1:61" ht="9.75" customHeight="1">
      <c r="A13" s="594"/>
      <c r="B13" s="594"/>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4"/>
      <c r="AM13" s="594"/>
      <c r="AN13" s="594"/>
      <c r="AO13" s="594"/>
      <c r="AP13" s="594"/>
      <c r="AQ13" s="594"/>
      <c r="AR13" s="594"/>
      <c r="AS13" s="594"/>
      <c r="AT13" s="594"/>
      <c r="AU13" s="594"/>
      <c r="AV13" s="594"/>
      <c r="AW13" s="594"/>
      <c r="AX13" s="594"/>
      <c r="AY13" s="594"/>
      <c r="AZ13" s="594"/>
      <c r="BA13" s="594"/>
      <c r="BB13" s="594"/>
      <c r="BC13" s="594"/>
      <c r="BD13" s="594"/>
      <c r="BE13" s="594"/>
      <c r="BF13" s="594"/>
      <c r="BG13" s="594"/>
      <c r="BH13" s="594"/>
      <c r="BI13" s="594"/>
    </row>
    <row r="14" spans="1:61" ht="9.75" customHeight="1">
      <c r="A14" s="594"/>
      <c r="B14" s="594"/>
      <c r="C14" s="594"/>
      <c r="D14" s="594"/>
      <c r="E14" s="594"/>
      <c r="F14" s="594"/>
      <c r="G14" s="594"/>
      <c r="H14" s="594"/>
      <c r="I14" s="594"/>
      <c r="J14" s="59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594"/>
      <c r="AW14" s="594"/>
      <c r="AX14" s="594"/>
      <c r="AY14" s="594"/>
      <c r="AZ14" s="594"/>
      <c r="BA14" s="594"/>
      <c r="BB14" s="594"/>
      <c r="BC14" s="594"/>
      <c r="BD14" s="594"/>
      <c r="BE14" s="594"/>
      <c r="BF14" s="594"/>
      <c r="BG14" s="594"/>
      <c r="BH14" s="594"/>
      <c r="BI14" s="594"/>
    </row>
    <row r="15" spans="1:61" ht="9.75" customHeight="1">
      <c r="A15" s="594"/>
      <c r="B15" s="594"/>
      <c r="C15" s="594"/>
      <c r="D15" s="594"/>
      <c r="E15" s="594"/>
      <c r="F15" s="594"/>
      <c r="G15" s="594"/>
      <c r="H15" s="594"/>
      <c r="I15" s="594"/>
      <c r="J15" s="59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594"/>
      <c r="AM15" s="594"/>
      <c r="AN15" s="594"/>
      <c r="AO15" s="594"/>
      <c r="AP15" s="594"/>
      <c r="AQ15" s="594"/>
      <c r="AR15" s="594"/>
      <c r="AS15" s="594"/>
      <c r="AT15" s="594"/>
      <c r="AU15" s="594"/>
      <c r="AV15" s="594"/>
      <c r="AW15" s="594"/>
      <c r="AX15" s="594"/>
      <c r="AY15" s="594"/>
      <c r="AZ15" s="594"/>
      <c r="BA15" s="594"/>
      <c r="BB15" s="594"/>
      <c r="BC15" s="594"/>
      <c r="BD15" s="594"/>
      <c r="BE15" s="594"/>
      <c r="BF15" s="594"/>
      <c r="BG15" s="594"/>
      <c r="BH15" s="594"/>
      <c r="BI15" s="594"/>
    </row>
    <row r="16" spans="1:61" ht="12">
      <c r="A16" s="596" t="s">
        <v>332</v>
      </c>
      <c r="B16" s="596"/>
      <c r="C16" s="596"/>
      <c r="D16" s="596"/>
      <c r="E16" s="596"/>
      <c r="F16" s="596"/>
      <c r="G16" s="596"/>
      <c r="H16" s="596"/>
      <c r="I16" s="596"/>
      <c r="J16" s="596"/>
      <c r="K16" s="596"/>
      <c r="L16" s="596"/>
      <c r="M16" s="596"/>
      <c r="N16" s="596"/>
      <c r="O16" s="596"/>
      <c r="P16" s="596"/>
      <c r="Q16" s="596"/>
      <c r="R16" s="596"/>
      <c r="S16" s="596"/>
      <c r="T16" s="596"/>
      <c r="U16" s="596"/>
      <c r="V16" s="596"/>
      <c r="W16" s="596"/>
      <c r="X16" s="596"/>
      <c r="Y16" s="596"/>
      <c r="Z16" s="596"/>
      <c r="AA16" s="596"/>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6"/>
      <c r="AZ16" s="596"/>
      <c r="BA16" s="596"/>
      <c r="BB16" s="596"/>
      <c r="BC16" s="596"/>
      <c r="BD16" s="596"/>
      <c r="BE16" s="596"/>
      <c r="BF16" s="596"/>
      <c r="BG16" s="596"/>
      <c r="BH16" s="596"/>
      <c r="BI16" s="596"/>
    </row>
    <row r="17" spans="1:65" ht="9.75" customHeight="1">
      <c r="A17" s="597"/>
      <c r="B17" s="597"/>
      <c r="C17" s="597"/>
      <c r="D17" s="597"/>
      <c r="E17" s="597"/>
      <c r="F17" s="597"/>
      <c r="G17" s="597"/>
      <c r="H17" s="597"/>
      <c r="I17" s="597"/>
      <c r="J17" s="597"/>
      <c r="K17" s="597"/>
      <c r="L17" s="597"/>
      <c r="M17" s="597"/>
      <c r="N17" s="597"/>
      <c r="O17" s="597"/>
      <c r="P17" s="597"/>
      <c r="Q17" s="597"/>
      <c r="R17" s="597"/>
      <c r="S17" s="597"/>
      <c r="T17" s="597"/>
      <c r="U17" s="597"/>
      <c r="V17" s="597"/>
      <c r="W17" s="597"/>
      <c r="X17" s="597"/>
      <c r="Y17" s="597"/>
      <c r="Z17" s="597"/>
      <c r="AA17" s="597"/>
      <c r="AB17" s="597"/>
      <c r="AC17" s="597"/>
      <c r="AD17" s="597"/>
      <c r="AE17" s="597"/>
      <c r="AF17" s="597"/>
      <c r="AG17" s="597"/>
      <c r="AH17" s="597"/>
      <c r="AI17" s="597"/>
      <c r="AJ17" s="597"/>
      <c r="AK17" s="597"/>
      <c r="AL17" s="597"/>
      <c r="AM17" s="597"/>
      <c r="AN17" s="597"/>
      <c r="AO17" s="597"/>
      <c r="AP17" s="597"/>
      <c r="AQ17" s="597"/>
      <c r="AR17" s="597"/>
      <c r="AS17" s="597"/>
      <c r="AT17" s="597"/>
      <c r="AU17" s="597"/>
      <c r="AV17" s="597"/>
      <c r="AW17" s="597"/>
      <c r="AX17" s="597"/>
      <c r="AY17" s="597"/>
      <c r="AZ17" s="597"/>
      <c r="BA17" s="597"/>
      <c r="BB17" s="597"/>
      <c r="BC17" s="597"/>
      <c r="BD17" s="597"/>
      <c r="BE17" s="597"/>
      <c r="BF17" s="597"/>
      <c r="BG17" s="597"/>
      <c r="BH17" s="597"/>
      <c r="BI17" s="597"/>
    </row>
    <row r="18" spans="1:65" ht="10.8" customHeight="1">
      <c r="C18" s="598"/>
      <c r="D18" s="598"/>
      <c r="E18" s="598"/>
      <c r="F18" s="598"/>
      <c r="G18" s="598"/>
      <c r="H18" s="598"/>
      <c r="I18" s="598"/>
      <c r="J18" s="598"/>
      <c r="K18" s="598"/>
      <c r="P18" s="599" t="s">
        <v>420</v>
      </c>
      <c r="Q18" s="599"/>
      <c r="R18" s="599"/>
      <c r="S18" s="599"/>
      <c r="T18" s="599"/>
      <c r="U18" s="599"/>
      <c r="V18" s="599"/>
      <c r="W18" s="599"/>
      <c r="X18" s="599"/>
      <c r="Y18" s="599"/>
      <c r="Z18" s="599"/>
      <c r="AA18" s="599"/>
      <c r="AB18" s="599"/>
      <c r="AC18" s="600"/>
      <c r="AD18" s="601" t="s">
        <v>0</v>
      </c>
      <c r="AE18" s="601"/>
      <c r="AF18" s="601"/>
      <c r="AG18" s="601"/>
      <c r="AH18" s="601"/>
      <c r="AI18" s="601"/>
      <c r="AJ18" s="601"/>
      <c r="AK18" s="601"/>
      <c r="AL18" s="601"/>
      <c r="AM18" s="601"/>
      <c r="AN18" s="601"/>
      <c r="AO18" s="601"/>
      <c r="AP18" s="601"/>
      <c r="AQ18" s="601"/>
      <c r="AR18" s="601"/>
      <c r="AS18" s="601"/>
      <c r="AT18" s="598"/>
      <c r="AU18" s="598"/>
      <c r="AV18" s="598"/>
      <c r="AW18" s="598"/>
      <c r="AX18" s="598"/>
      <c r="AY18" s="598"/>
      <c r="AZ18" s="598"/>
      <c r="BA18" s="598"/>
      <c r="BB18" s="598"/>
      <c r="BC18" s="598"/>
      <c r="BH18" s="602"/>
      <c r="BI18" s="602"/>
    </row>
    <row r="19" spans="1:65" ht="10.8" customHeight="1">
      <c r="C19" s="598"/>
      <c r="D19" s="598"/>
      <c r="E19" s="598"/>
      <c r="F19" s="598"/>
      <c r="G19" s="598"/>
      <c r="H19" s="598"/>
      <c r="I19" s="598"/>
      <c r="J19" s="598"/>
      <c r="K19" s="598"/>
      <c r="P19" s="599"/>
      <c r="Q19" s="599"/>
      <c r="R19" s="599"/>
      <c r="S19" s="599"/>
      <c r="T19" s="599"/>
      <c r="U19" s="599"/>
      <c r="V19" s="599"/>
      <c r="W19" s="599"/>
      <c r="X19" s="599"/>
      <c r="Y19" s="599"/>
      <c r="Z19" s="599"/>
      <c r="AA19" s="599"/>
      <c r="AB19" s="599"/>
      <c r="AC19" s="600"/>
      <c r="AD19" s="601"/>
      <c r="AE19" s="601"/>
      <c r="AF19" s="601"/>
      <c r="AG19" s="601"/>
      <c r="AH19" s="601"/>
      <c r="AI19" s="601"/>
      <c r="AJ19" s="601"/>
      <c r="AK19" s="601"/>
      <c r="AL19" s="601"/>
      <c r="AM19" s="601"/>
      <c r="AN19" s="601"/>
      <c r="AO19" s="601"/>
      <c r="AP19" s="601"/>
      <c r="AQ19" s="601"/>
      <c r="AR19" s="601"/>
      <c r="AS19" s="601"/>
      <c r="AT19" s="598"/>
      <c r="AU19" s="598"/>
      <c r="AV19" s="598"/>
      <c r="AW19" s="598"/>
      <c r="AX19" s="598"/>
      <c r="AY19" s="598"/>
      <c r="AZ19" s="598"/>
      <c r="BA19" s="598"/>
      <c r="BB19" s="598"/>
      <c r="BC19" s="598"/>
      <c r="BL19" s="603"/>
    </row>
    <row r="20" spans="1:65" ht="9.75" customHeight="1">
      <c r="C20" s="604" t="s">
        <v>421</v>
      </c>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4"/>
      <c r="AO20" s="604"/>
      <c r="AP20" s="604"/>
      <c r="AQ20" s="604"/>
      <c r="AR20" s="604"/>
      <c r="AS20" s="604"/>
      <c r="AT20" s="604"/>
      <c r="AU20" s="604"/>
      <c r="AV20" s="604"/>
      <c r="AW20" s="604"/>
      <c r="AX20" s="604"/>
      <c r="AY20" s="604"/>
      <c r="AZ20" s="604"/>
      <c r="BA20" s="604"/>
      <c r="BB20" s="604"/>
      <c r="BC20" s="604"/>
      <c r="BD20" s="604"/>
      <c r="BE20" s="604"/>
      <c r="BF20" s="604"/>
      <c r="BG20" s="604"/>
      <c r="BH20" s="604"/>
      <c r="BI20" s="604"/>
      <c r="BL20" s="603"/>
    </row>
    <row r="21" spans="1:65" ht="9.75" customHeight="1">
      <c r="A21" s="605" t="s">
        <v>6</v>
      </c>
      <c r="B21" s="605" t="s">
        <v>168</v>
      </c>
      <c r="C21" s="606"/>
      <c r="D21" s="607"/>
      <c r="E21" s="607"/>
      <c r="F21" s="607"/>
      <c r="G21" s="607"/>
      <c r="H21" s="607"/>
      <c r="I21" s="607"/>
      <c r="J21" s="607"/>
      <c r="K21" s="607"/>
      <c r="L21" s="608" t="s">
        <v>9</v>
      </c>
      <c r="M21" s="609"/>
      <c r="N21" s="609"/>
      <c r="O21" s="609"/>
      <c r="P21" s="609"/>
      <c r="Q21" s="610"/>
      <c r="R21" s="611"/>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U21" s="573"/>
      <c r="AV21" s="612" t="s">
        <v>2</v>
      </c>
      <c r="AW21" s="613"/>
      <c r="AX21" s="613"/>
      <c r="AY21" s="613"/>
      <c r="AZ21" s="613"/>
      <c r="BA21" s="613"/>
      <c r="BB21" s="1901"/>
      <c r="BC21" s="1901"/>
      <c r="BD21" s="1901"/>
      <c r="BE21" s="1901"/>
      <c r="BF21" s="1901"/>
      <c r="BG21" s="1901"/>
      <c r="BH21" s="1901"/>
      <c r="BI21" s="1901"/>
    </row>
    <row r="22" spans="1:65" ht="9.75" customHeight="1">
      <c r="A22" s="605"/>
      <c r="B22" s="605"/>
      <c r="C22" s="614" t="s">
        <v>10</v>
      </c>
      <c r="D22" s="615"/>
      <c r="E22" s="615"/>
      <c r="F22" s="615"/>
      <c r="G22" s="615"/>
      <c r="H22" s="615"/>
      <c r="I22" s="615"/>
      <c r="J22" s="615"/>
      <c r="K22" s="616"/>
      <c r="L22" s="617"/>
      <c r="M22" s="618"/>
      <c r="N22" s="618"/>
      <c r="O22" s="618"/>
      <c r="P22" s="618"/>
      <c r="Q22" s="619"/>
      <c r="R22" s="620"/>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U22" s="575"/>
      <c r="AV22" s="612"/>
      <c r="AW22" s="613"/>
      <c r="AX22" s="613"/>
      <c r="AY22" s="613"/>
      <c r="AZ22" s="613"/>
      <c r="BA22" s="613"/>
      <c r="BB22" s="1901"/>
      <c r="BC22" s="1901"/>
      <c r="BD22" s="1901"/>
      <c r="BE22" s="1901"/>
      <c r="BF22" s="1901"/>
      <c r="BG22" s="1901"/>
      <c r="BH22" s="1901"/>
      <c r="BI22" s="1901"/>
    </row>
    <row r="23" spans="1:65" ht="9.75" customHeight="1">
      <c r="A23" s="605"/>
      <c r="B23" s="605"/>
      <c r="C23" s="614"/>
      <c r="D23" s="615"/>
      <c r="E23" s="615"/>
      <c r="F23" s="615"/>
      <c r="G23" s="615"/>
      <c r="H23" s="615"/>
      <c r="I23" s="615"/>
      <c r="J23" s="615"/>
      <c r="K23" s="616"/>
      <c r="L23" s="621"/>
      <c r="M23" s="622"/>
      <c r="N23" s="622"/>
      <c r="O23" s="622"/>
      <c r="P23" s="622"/>
      <c r="Q23" s="623"/>
      <c r="R23" s="624"/>
      <c r="S23" s="576"/>
      <c r="T23" s="576"/>
      <c r="U23" s="576"/>
      <c r="V23" s="576"/>
      <c r="W23" s="576"/>
      <c r="X23" s="576"/>
      <c r="Y23" s="576"/>
      <c r="Z23" s="576"/>
      <c r="AA23" s="576"/>
      <c r="AB23" s="576"/>
      <c r="AC23" s="576"/>
      <c r="AD23" s="576"/>
      <c r="AE23" s="576"/>
      <c r="AF23" s="576"/>
      <c r="AG23" s="576"/>
      <c r="AH23" s="576"/>
      <c r="AI23" s="576"/>
      <c r="AJ23" s="576"/>
      <c r="AK23" s="576"/>
      <c r="AL23" s="576"/>
      <c r="AM23" s="576"/>
      <c r="AN23" s="576"/>
      <c r="AO23" s="576"/>
      <c r="AP23" s="576"/>
      <c r="AQ23" s="576"/>
      <c r="AR23" s="576"/>
      <c r="AS23" s="576"/>
      <c r="AT23" s="576"/>
      <c r="AU23" s="577"/>
      <c r="AV23" s="612" t="s">
        <v>25</v>
      </c>
      <c r="AW23" s="613"/>
      <c r="AX23" s="613"/>
      <c r="AY23" s="613"/>
      <c r="AZ23" s="613"/>
      <c r="BA23" s="613"/>
      <c r="BB23" s="1902"/>
      <c r="BC23" s="1902"/>
      <c r="BD23" s="1902"/>
      <c r="BE23" s="1902"/>
      <c r="BF23" s="1902"/>
      <c r="BG23" s="1902"/>
      <c r="BH23" s="1902"/>
      <c r="BI23" s="1902"/>
      <c r="BJ23" s="625"/>
      <c r="BK23" s="626"/>
      <c r="BL23" s="626"/>
      <c r="BM23" s="627"/>
    </row>
    <row r="24" spans="1:65" ht="9.75" customHeight="1">
      <c r="A24" s="605"/>
      <c r="B24" s="605"/>
      <c r="C24" s="628"/>
      <c r="D24" s="629"/>
      <c r="E24" s="629"/>
      <c r="F24" s="629"/>
      <c r="G24" s="629"/>
      <c r="H24" s="629"/>
      <c r="I24" s="629"/>
      <c r="J24" s="629"/>
      <c r="K24" s="629"/>
      <c r="L24" s="630" t="s">
        <v>422</v>
      </c>
      <c r="M24" s="631"/>
      <c r="N24" s="631"/>
      <c r="O24" s="631"/>
      <c r="P24" s="631"/>
      <c r="Q24" s="632"/>
      <c r="R24" s="633"/>
      <c r="S24" s="578"/>
      <c r="T24" s="578"/>
      <c r="U24" s="578"/>
      <c r="V24" s="578"/>
      <c r="W24" s="578"/>
      <c r="X24" s="578"/>
      <c r="Y24" s="578"/>
      <c r="Z24" s="578"/>
      <c r="AA24" s="578"/>
      <c r="AB24" s="578"/>
      <c r="AC24" s="578"/>
      <c r="AD24" s="578"/>
      <c r="AE24" s="578"/>
      <c r="AF24" s="578"/>
      <c r="AG24" s="578"/>
      <c r="AH24" s="578"/>
      <c r="AI24" s="578"/>
      <c r="AJ24" s="578"/>
      <c r="AK24" s="578"/>
      <c r="AL24" s="578"/>
      <c r="AM24" s="578"/>
      <c r="AN24" s="578"/>
      <c r="AO24" s="578"/>
      <c r="AP24" s="578"/>
      <c r="AQ24" s="578"/>
      <c r="AR24" s="578"/>
      <c r="AS24" s="578"/>
      <c r="AT24" s="578"/>
      <c r="AU24" s="579"/>
      <c r="AV24" s="612"/>
      <c r="AW24" s="613"/>
      <c r="AX24" s="613"/>
      <c r="AY24" s="613"/>
      <c r="AZ24" s="613"/>
      <c r="BA24" s="613"/>
      <c r="BB24" s="1902"/>
      <c r="BC24" s="1902"/>
      <c r="BD24" s="1902"/>
      <c r="BE24" s="1902"/>
      <c r="BF24" s="1902"/>
      <c r="BG24" s="1902"/>
      <c r="BH24" s="1902"/>
      <c r="BI24" s="1902"/>
      <c r="BJ24" s="625"/>
      <c r="BK24" s="626"/>
      <c r="BL24" s="626"/>
      <c r="BM24" s="627"/>
    </row>
    <row r="25" spans="1:65" ht="9.75" customHeight="1">
      <c r="A25" s="605"/>
      <c r="B25" s="605"/>
      <c r="C25" s="628"/>
      <c r="D25" s="629"/>
      <c r="E25" s="629"/>
      <c r="F25" s="629"/>
      <c r="G25" s="629"/>
      <c r="H25" s="629"/>
      <c r="I25" s="629"/>
      <c r="J25" s="629"/>
      <c r="K25" s="629"/>
      <c r="L25" s="634"/>
      <c r="M25" s="635"/>
      <c r="N25" s="635"/>
      <c r="O25" s="635"/>
      <c r="P25" s="635"/>
      <c r="Q25" s="636"/>
      <c r="R25" s="637"/>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575"/>
      <c r="AV25" s="612" t="s">
        <v>26</v>
      </c>
      <c r="AW25" s="613"/>
      <c r="AX25" s="613"/>
      <c r="AY25" s="613"/>
      <c r="AZ25" s="613"/>
      <c r="BA25" s="613"/>
      <c r="BB25" s="1902"/>
      <c r="BC25" s="1902"/>
      <c r="BD25" s="1902"/>
      <c r="BE25" s="1902"/>
      <c r="BF25" s="1902"/>
      <c r="BG25" s="1902"/>
      <c r="BH25" s="1902"/>
      <c r="BI25" s="1902"/>
      <c r="BJ25" s="638"/>
      <c r="BK25" s="639"/>
      <c r="BL25" s="639"/>
      <c r="BM25" s="639"/>
    </row>
    <row r="26" spans="1:65" ht="9.75" customHeight="1">
      <c r="A26" s="605"/>
      <c r="B26" s="605"/>
      <c r="C26" s="628"/>
      <c r="D26" s="629"/>
      <c r="E26" s="629"/>
      <c r="F26" s="629"/>
      <c r="G26" s="629"/>
      <c r="H26" s="629"/>
      <c r="I26" s="629"/>
      <c r="J26" s="629"/>
      <c r="K26" s="629"/>
      <c r="L26" s="640"/>
      <c r="M26" s="641"/>
      <c r="N26" s="641"/>
      <c r="O26" s="641"/>
      <c r="P26" s="641"/>
      <c r="Q26" s="642"/>
      <c r="R26" s="643"/>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6"/>
      <c r="AQ26" s="576"/>
      <c r="AR26" s="576"/>
      <c r="AS26" s="576"/>
      <c r="AT26" s="576"/>
      <c r="AU26" s="577"/>
      <c r="AV26" s="644"/>
      <c r="AW26" s="645"/>
      <c r="AX26" s="645"/>
      <c r="AY26" s="645"/>
      <c r="AZ26" s="645"/>
      <c r="BA26" s="645"/>
      <c r="BB26" s="1903"/>
      <c r="BC26" s="1903"/>
      <c r="BD26" s="1903"/>
      <c r="BE26" s="1903"/>
      <c r="BF26" s="1903"/>
      <c r="BG26" s="1903"/>
      <c r="BH26" s="1903"/>
      <c r="BI26" s="1903"/>
      <c r="BJ26" s="638"/>
      <c r="BK26" s="639"/>
      <c r="BL26" s="639"/>
      <c r="BM26" s="639"/>
    </row>
    <row r="27" spans="1:65" ht="9.75" customHeight="1">
      <c r="A27" s="605"/>
      <c r="B27" s="605"/>
      <c r="C27" s="628"/>
      <c r="D27" s="629"/>
      <c r="E27" s="629"/>
      <c r="F27" s="629"/>
      <c r="G27" s="629"/>
      <c r="H27" s="629"/>
      <c r="I27" s="629"/>
      <c r="J27" s="629"/>
      <c r="K27" s="629"/>
      <c r="L27" s="646" t="s">
        <v>7</v>
      </c>
      <c r="M27" s="647"/>
      <c r="N27" s="647"/>
      <c r="O27" s="647"/>
      <c r="P27" s="647"/>
      <c r="Q27" s="648"/>
      <c r="R27" s="633"/>
      <c r="S27" s="580"/>
      <c r="T27" s="580"/>
      <c r="U27" s="580"/>
      <c r="V27" s="580"/>
      <c r="W27" s="580"/>
      <c r="X27" s="580"/>
      <c r="Y27" s="580"/>
      <c r="Z27" s="580"/>
      <c r="AA27" s="580"/>
      <c r="AB27" s="580"/>
      <c r="AC27" s="580"/>
      <c r="AD27" s="580"/>
      <c r="AE27" s="580"/>
      <c r="AF27" s="580"/>
      <c r="AG27" s="580"/>
      <c r="AH27" s="580"/>
      <c r="AI27" s="580"/>
      <c r="AJ27" s="580"/>
      <c r="AK27" s="581"/>
      <c r="AL27" s="649" t="s">
        <v>11</v>
      </c>
      <c r="AM27" s="649"/>
      <c r="AN27" s="649"/>
      <c r="AO27" s="649"/>
      <c r="AP27" s="649"/>
      <c r="AQ27" s="649"/>
      <c r="AR27" s="649"/>
      <c r="AS27" s="649"/>
      <c r="AT27" s="649"/>
      <c r="AU27" s="650"/>
      <c r="AV27" s="651" t="s">
        <v>5</v>
      </c>
      <c r="AW27" s="607"/>
      <c r="AX27" s="607"/>
      <c r="AY27" s="607"/>
      <c r="AZ27" s="607"/>
      <c r="BA27" s="607"/>
      <c r="BB27" s="607"/>
      <c r="BC27" s="607"/>
      <c r="BD27" s="607"/>
      <c r="BE27" s="607"/>
      <c r="BF27" s="607"/>
      <c r="BG27" s="607"/>
      <c r="BH27" s="607"/>
      <c r="BI27" s="652"/>
    </row>
    <row r="28" spans="1:65" ht="9.75" customHeight="1">
      <c r="A28" s="605"/>
      <c r="B28" s="605"/>
      <c r="C28" s="628"/>
      <c r="D28" s="629"/>
      <c r="E28" s="629"/>
      <c r="F28" s="629"/>
      <c r="G28" s="629"/>
      <c r="H28" s="629"/>
      <c r="I28" s="629"/>
      <c r="J28" s="629"/>
      <c r="K28" s="629"/>
      <c r="L28" s="653"/>
      <c r="M28" s="654"/>
      <c r="N28" s="654"/>
      <c r="O28" s="654"/>
      <c r="P28" s="654"/>
      <c r="Q28" s="655"/>
      <c r="R28" s="643"/>
      <c r="S28" s="582"/>
      <c r="T28" s="582"/>
      <c r="U28" s="582"/>
      <c r="V28" s="582"/>
      <c r="W28" s="582"/>
      <c r="X28" s="582"/>
      <c r="Y28" s="582"/>
      <c r="Z28" s="582"/>
      <c r="AA28" s="582"/>
      <c r="AB28" s="582"/>
      <c r="AC28" s="582"/>
      <c r="AD28" s="582"/>
      <c r="AE28" s="582"/>
      <c r="AF28" s="582"/>
      <c r="AG28" s="582"/>
      <c r="AH28" s="582"/>
      <c r="AI28" s="582"/>
      <c r="AJ28" s="582"/>
      <c r="AK28" s="583"/>
      <c r="AL28" s="656"/>
      <c r="AM28" s="656"/>
      <c r="AN28" s="656"/>
      <c r="AO28" s="656"/>
      <c r="AP28" s="656"/>
      <c r="AQ28" s="656"/>
      <c r="AR28" s="656"/>
      <c r="AS28" s="656"/>
      <c r="AT28" s="656"/>
      <c r="AU28" s="657"/>
      <c r="AV28" s="658"/>
      <c r="AW28" s="659"/>
      <c r="AX28" s="659"/>
      <c r="AY28" s="659"/>
      <c r="AZ28" s="659"/>
      <c r="BA28" s="659"/>
      <c r="BB28" s="659"/>
      <c r="BC28" s="659"/>
      <c r="BD28" s="659"/>
      <c r="BE28" s="659"/>
      <c r="BF28" s="659"/>
      <c r="BG28" s="659"/>
      <c r="BH28" s="659"/>
      <c r="BI28" s="660"/>
    </row>
    <row r="29" spans="1:65" ht="9.75" customHeight="1">
      <c r="A29" s="605"/>
      <c r="B29" s="605"/>
      <c r="C29" s="628"/>
      <c r="D29" s="629"/>
      <c r="E29" s="629"/>
      <c r="F29" s="629"/>
      <c r="G29" s="629"/>
      <c r="H29" s="629"/>
      <c r="I29" s="629"/>
      <c r="J29" s="629"/>
      <c r="K29" s="629"/>
      <c r="L29" s="646" t="s">
        <v>15</v>
      </c>
      <c r="M29" s="647"/>
      <c r="N29" s="647"/>
      <c r="O29" s="647"/>
      <c r="P29" s="647"/>
      <c r="Q29" s="648"/>
      <c r="R29" s="661"/>
      <c r="S29" s="584"/>
      <c r="T29" s="584"/>
      <c r="U29" s="584"/>
      <c r="V29" s="584"/>
      <c r="W29" s="584"/>
      <c r="X29" s="584"/>
      <c r="Y29" s="584"/>
      <c r="Z29" s="584"/>
      <c r="AA29" s="584"/>
      <c r="AB29" s="584"/>
      <c r="AC29" s="584"/>
      <c r="AD29" s="584"/>
      <c r="AE29" s="584"/>
      <c r="AF29" s="584"/>
      <c r="AG29" s="584"/>
      <c r="AH29" s="584"/>
      <c r="AI29" s="584"/>
      <c r="AJ29" s="584"/>
      <c r="AK29" s="585"/>
      <c r="AL29" s="662" t="s">
        <v>367</v>
      </c>
      <c r="AM29" s="663"/>
      <c r="AN29" s="663"/>
      <c r="AO29" s="663"/>
      <c r="AP29" s="663"/>
      <c r="AQ29" s="663"/>
      <c r="AR29" s="663"/>
      <c r="AS29" s="663"/>
      <c r="AT29" s="663"/>
      <c r="AU29" s="664"/>
      <c r="AV29" s="658"/>
      <c r="AW29" s="659"/>
      <c r="AX29" s="659"/>
      <c r="AY29" s="659"/>
      <c r="AZ29" s="659"/>
      <c r="BA29" s="659"/>
      <c r="BB29" s="659"/>
      <c r="BC29" s="659"/>
      <c r="BD29" s="659"/>
      <c r="BE29" s="659"/>
      <c r="BF29" s="659"/>
      <c r="BG29" s="659"/>
      <c r="BH29" s="659"/>
      <c r="BI29" s="660"/>
    </row>
    <row r="30" spans="1:65" ht="9.75" customHeight="1">
      <c r="A30" s="605"/>
      <c r="B30" s="605"/>
      <c r="C30" s="665" t="s">
        <v>162</v>
      </c>
      <c r="D30" s="666"/>
      <c r="E30" s="666"/>
      <c r="F30" s="666"/>
      <c r="G30" s="666"/>
      <c r="H30" s="666"/>
      <c r="I30" s="666"/>
      <c r="J30" s="666"/>
      <c r="K30" s="667"/>
      <c r="L30" s="668"/>
      <c r="M30" s="669"/>
      <c r="N30" s="669"/>
      <c r="O30" s="669"/>
      <c r="P30" s="669"/>
      <c r="Q30" s="670"/>
      <c r="R30" s="671"/>
      <c r="S30" s="586"/>
      <c r="T30" s="586"/>
      <c r="U30" s="586"/>
      <c r="V30" s="586"/>
      <c r="W30" s="586"/>
      <c r="X30" s="586"/>
      <c r="Y30" s="586"/>
      <c r="Z30" s="586"/>
      <c r="AA30" s="586"/>
      <c r="AB30" s="586"/>
      <c r="AC30" s="586"/>
      <c r="AD30" s="586"/>
      <c r="AE30" s="586"/>
      <c r="AF30" s="586"/>
      <c r="AG30" s="586"/>
      <c r="AH30" s="586"/>
      <c r="AI30" s="586"/>
      <c r="AJ30" s="586"/>
      <c r="AK30" s="587"/>
      <c r="AL30" s="672"/>
      <c r="AM30" s="673"/>
      <c r="AN30" s="673"/>
      <c r="AO30" s="673"/>
      <c r="AP30" s="673"/>
      <c r="AQ30" s="673"/>
      <c r="AR30" s="673"/>
      <c r="AS30" s="673"/>
      <c r="AT30" s="673"/>
      <c r="AU30" s="674"/>
      <c r="AV30" s="675" t="s">
        <v>3</v>
      </c>
      <c r="AW30" s="675"/>
      <c r="AX30" s="675"/>
      <c r="AY30" s="675"/>
      <c r="AZ30" s="675"/>
      <c r="BA30" s="675"/>
      <c r="BB30" s="676"/>
      <c r="BC30" s="676"/>
      <c r="BD30" s="676"/>
      <c r="BE30" s="676"/>
      <c r="BF30" s="676"/>
      <c r="BG30" s="676"/>
      <c r="BH30" s="676"/>
      <c r="BI30" s="677"/>
    </row>
    <row r="31" spans="1:65" ht="9.75" customHeight="1">
      <c r="A31" s="605"/>
      <c r="B31" s="605"/>
      <c r="C31" s="665"/>
      <c r="D31" s="666"/>
      <c r="E31" s="666"/>
      <c r="F31" s="666"/>
      <c r="G31" s="666"/>
      <c r="H31" s="666"/>
      <c r="I31" s="666"/>
      <c r="J31" s="666"/>
      <c r="K31" s="667"/>
      <c r="L31" s="668"/>
      <c r="M31" s="669"/>
      <c r="N31" s="669"/>
      <c r="O31" s="669"/>
      <c r="P31" s="669"/>
      <c r="Q31" s="670"/>
      <c r="R31" s="671"/>
      <c r="S31" s="586"/>
      <c r="T31" s="586"/>
      <c r="U31" s="586"/>
      <c r="V31" s="586"/>
      <c r="W31" s="586"/>
      <c r="X31" s="586"/>
      <c r="Y31" s="586"/>
      <c r="Z31" s="586"/>
      <c r="AA31" s="586"/>
      <c r="AB31" s="586"/>
      <c r="AC31" s="586"/>
      <c r="AD31" s="586"/>
      <c r="AE31" s="586"/>
      <c r="AF31" s="586"/>
      <c r="AG31" s="586"/>
      <c r="AH31" s="586"/>
      <c r="AI31" s="586"/>
      <c r="AJ31" s="586"/>
      <c r="AK31" s="587"/>
      <c r="AL31" s="658"/>
      <c r="AM31" s="659"/>
      <c r="AN31" s="659"/>
      <c r="AO31" s="615" t="s">
        <v>17</v>
      </c>
      <c r="AP31" s="659"/>
      <c r="AQ31" s="659"/>
      <c r="AR31" s="615" t="s">
        <v>17</v>
      </c>
      <c r="AS31" s="659"/>
      <c r="AT31" s="659"/>
      <c r="AU31" s="678"/>
      <c r="AV31" s="679"/>
      <c r="AW31" s="679"/>
      <c r="AX31" s="679"/>
      <c r="AY31" s="679"/>
      <c r="AZ31" s="615" t="s">
        <v>8</v>
      </c>
      <c r="BA31" s="679"/>
      <c r="BB31" s="679"/>
      <c r="BC31" s="679"/>
      <c r="BD31" s="679"/>
      <c r="BE31" s="615" t="s">
        <v>8</v>
      </c>
      <c r="BF31" s="679"/>
      <c r="BG31" s="679"/>
      <c r="BH31" s="679"/>
      <c r="BI31" s="680"/>
    </row>
    <row r="32" spans="1:65" ht="9.75" customHeight="1">
      <c r="A32" s="605"/>
      <c r="B32" s="605"/>
      <c r="C32" s="681" t="s">
        <v>19</v>
      </c>
      <c r="D32" s="656"/>
      <c r="E32" s="656"/>
      <c r="F32" s="656"/>
      <c r="G32" s="656"/>
      <c r="H32" s="656"/>
      <c r="I32" s="656"/>
      <c r="J32" s="656"/>
      <c r="K32" s="657"/>
      <c r="L32" s="653"/>
      <c r="M32" s="654"/>
      <c r="N32" s="654"/>
      <c r="O32" s="654"/>
      <c r="P32" s="654"/>
      <c r="Q32" s="655"/>
      <c r="R32" s="682"/>
      <c r="S32" s="588"/>
      <c r="T32" s="588"/>
      <c r="U32" s="588"/>
      <c r="V32" s="588"/>
      <c r="W32" s="588"/>
      <c r="X32" s="588"/>
      <c r="Y32" s="588"/>
      <c r="Z32" s="588"/>
      <c r="AA32" s="588"/>
      <c r="AB32" s="588"/>
      <c r="AC32" s="588"/>
      <c r="AD32" s="588"/>
      <c r="AE32" s="588"/>
      <c r="AF32" s="588"/>
      <c r="AG32" s="588"/>
      <c r="AH32" s="588"/>
      <c r="AI32" s="588"/>
      <c r="AJ32" s="588"/>
      <c r="AK32" s="589"/>
      <c r="AL32" s="683"/>
      <c r="AM32" s="684"/>
      <c r="AN32" s="684"/>
      <c r="AO32" s="656"/>
      <c r="AP32" s="659"/>
      <c r="AQ32" s="659"/>
      <c r="AR32" s="615"/>
      <c r="AS32" s="659"/>
      <c r="AT32" s="659"/>
      <c r="AU32" s="678"/>
      <c r="AV32" s="679"/>
      <c r="AW32" s="679"/>
      <c r="AX32" s="679"/>
      <c r="AY32" s="679"/>
      <c r="AZ32" s="615"/>
      <c r="BA32" s="679"/>
      <c r="BB32" s="679"/>
      <c r="BC32" s="679"/>
      <c r="BD32" s="679"/>
      <c r="BE32" s="615"/>
      <c r="BF32" s="679"/>
      <c r="BG32" s="679"/>
      <c r="BH32" s="679"/>
      <c r="BI32" s="680"/>
    </row>
    <row r="33" spans="1:65" ht="9.75" customHeight="1">
      <c r="A33" s="605"/>
      <c r="B33" s="605"/>
      <c r="C33" s="685" t="s">
        <v>174</v>
      </c>
      <c r="D33" s="1951">
        <v>7</v>
      </c>
      <c r="E33" s="686" t="s">
        <v>175</v>
      </c>
      <c r="F33" s="592"/>
      <c r="G33" s="592"/>
      <c r="H33" s="686" t="s">
        <v>176</v>
      </c>
      <c r="I33" s="592"/>
      <c r="J33" s="592"/>
      <c r="K33" s="687" t="s">
        <v>177</v>
      </c>
      <c r="L33" s="688" t="s">
        <v>22</v>
      </c>
      <c r="M33" s="689"/>
      <c r="N33" s="689"/>
      <c r="O33" s="689"/>
      <c r="P33" s="689"/>
      <c r="Q33" s="690"/>
      <c r="R33" s="590"/>
      <c r="S33" s="590"/>
      <c r="T33" s="590"/>
      <c r="U33" s="590"/>
      <c r="V33" s="590"/>
      <c r="W33" s="590"/>
      <c r="X33" s="590"/>
      <c r="Y33" s="590"/>
      <c r="Z33" s="590"/>
      <c r="AA33" s="590"/>
      <c r="AB33" s="590"/>
      <c r="AC33" s="590"/>
      <c r="AD33" s="590"/>
      <c r="AE33" s="590"/>
      <c r="AF33" s="590"/>
      <c r="AG33" s="590"/>
      <c r="AH33" s="590"/>
      <c r="AI33" s="590"/>
      <c r="AJ33" s="590"/>
      <c r="AK33" s="590"/>
      <c r="AL33" s="590"/>
      <c r="AM33" s="590"/>
      <c r="AN33" s="590"/>
      <c r="AO33" s="590"/>
      <c r="AP33" s="691" t="s">
        <v>13</v>
      </c>
      <c r="AQ33" s="692"/>
      <c r="AR33" s="692"/>
      <c r="AS33" s="692"/>
      <c r="AT33" s="693"/>
      <c r="AU33" s="693"/>
      <c r="AV33" s="693"/>
      <c r="AW33" s="693"/>
      <c r="AX33" s="693"/>
      <c r="AY33" s="693"/>
      <c r="AZ33" s="693"/>
      <c r="BA33" s="693"/>
      <c r="BB33" s="694" t="s">
        <v>16</v>
      </c>
      <c r="BC33" s="692"/>
      <c r="BD33" s="692"/>
      <c r="BE33" s="692"/>
      <c r="BF33" s="695"/>
      <c r="BG33" s="696"/>
      <c r="BH33" s="696"/>
      <c r="BI33" s="697"/>
      <c r="BJ33" s="698"/>
      <c r="BK33" s="639"/>
      <c r="BL33" s="639"/>
      <c r="BM33" s="639"/>
    </row>
    <row r="34" spans="1:65" ht="9.75" customHeight="1">
      <c r="A34" s="605"/>
      <c r="B34" s="605"/>
      <c r="C34" s="699"/>
      <c r="D34" s="1952"/>
      <c r="E34" s="700"/>
      <c r="F34" s="593"/>
      <c r="G34" s="593"/>
      <c r="H34" s="700"/>
      <c r="I34" s="593"/>
      <c r="J34" s="593"/>
      <c r="K34" s="701"/>
      <c r="L34" s="702"/>
      <c r="M34" s="703"/>
      <c r="N34" s="703"/>
      <c r="O34" s="703"/>
      <c r="P34" s="703"/>
      <c r="Q34" s="704"/>
      <c r="R34" s="591"/>
      <c r="S34" s="591"/>
      <c r="T34" s="591"/>
      <c r="U34" s="591"/>
      <c r="V34" s="591"/>
      <c r="W34" s="591"/>
      <c r="X34" s="591"/>
      <c r="Y34" s="591"/>
      <c r="Z34" s="591"/>
      <c r="AA34" s="591"/>
      <c r="AB34" s="591"/>
      <c r="AC34" s="591"/>
      <c r="AD34" s="591"/>
      <c r="AE34" s="591"/>
      <c r="AF34" s="591"/>
      <c r="AG34" s="591"/>
      <c r="AH34" s="591"/>
      <c r="AI34" s="591"/>
      <c r="AJ34" s="591"/>
      <c r="AK34" s="591"/>
      <c r="AL34" s="591"/>
      <c r="AM34" s="591"/>
      <c r="AN34" s="591"/>
      <c r="AO34" s="591"/>
      <c r="AP34" s="705"/>
      <c r="AQ34" s="706"/>
      <c r="AR34" s="706"/>
      <c r="AS34" s="706"/>
      <c r="AT34" s="707"/>
      <c r="AU34" s="707"/>
      <c r="AV34" s="707"/>
      <c r="AW34" s="707"/>
      <c r="AX34" s="707"/>
      <c r="AY34" s="707"/>
      <c r="AZ34" s="707"/>
      <c r="BA34" s="707"/>
      <c r="BB34" s="706"/>
      <c r="BC34" s="706"/>
      <c r="BD34" s="706"/>
      <c r="BE34" s="706"/>
      <c r="BF34" s="708"/>
      <c r="BG34" s="709"/>
      <c r="BH34" s="709"/>
      <c r="BI34" s="710"/>
      <c r="BJ34" s="698"/>
      <c r="BK34" s="639"/>
      <c r="BL34" s="639"/>
      <c r="BM34" s="639"/>
    </row>
    <row r="35" spans="1:65" ht="9.75" customHeight="1">
      <c r="A35" s="605"/>
      <c r="B35" s="605"/>
      <c r="C35" s="711"/>
      <c r="D35" s="711"/>
      <c r="E35" s="711"/>
      <c r="F35" s="711"/>
      <c r="G35" s="711"/>
      <c r="H35" s="711"/>
      <c r="I35" s="711"/>
      <c r="J35" s="711"/>
      <c r="K35" s="711"/>
      <c r="L35" s="711"/>
      <c r="M35" s="711"/>
      <c r="N35" s="711"/>
      <c r="O35" s="711"/>
      <c r="P35" s="711"/>
      <c r="Q35" s="711"/>
      <c r="R35" s="627"/>
      <c r="S35" s="627"/>
      <c r="T35" s="627"/>
      <c r="U35" s="627"/>
      <c r="V35" s="627"/>
      <c r="W35" s="627"/>
      <c r="X35" s="627"/>
      <c r="AP35" s="712"/>
      <c r="AQ35" s="712"/>
      <c r="AR35" s="712"/>
      <c r="AS35" s="712"/>
      <c r="AT35" s="712"/>
      <c r="AU35" s="713"/>
      <c r="AV35" s="713"/>
      <c r="AW35" s="713"/>
      <c r="AX35" s="713"/>
      <c r="AY35" s="713"/>
      <c r="AZ35" s="713"/>
      <c r="BA35" s="713"/>
      <c r="BB35" s="713"/>
      <c r="BC35" s="713"/>
      <c r="BD35" s="712"/>
      <c r="BE35" s="712"/>
      <c r="BF35" s="712"/>
      <c r="BG35" s="712"/>
      <c r="BH35" s="712"/>
      <c r="BI35" s="713"/>
      <c r="BJ35" s="639"/>
      <c r="BK35" s="639"/>
      <c r="BL35" s="639"/>
      <c r="BM35" s="639"/>
    </row>
    <row r="36" spans="1:65" ht="10.8">
      <c r="A36" s="605"/>
      <c r="B36" s="605"/>
      <c r="C36" s="714" t="s">
        <v>423</v>
      </c>
      <c r="D36" s="714"/>
      <c r="E36" s="714"/>
      <c r="F36" s="714"/>
      <c r="G36" s="714"/>
      <c r="H36" s="714"/>
      <c r="I36" s="714"/>
      <c r="J36" s="714"/>
      <c r="K36" s="714"/>
      <c r="L36" s="714"/>
      <c r="M36" s="714"/>
      <c r="N36" s="714"/>
      <c r="O36" s="714"/>
      <c r="P36" s="714"/>
      <c r="Q36" s="714"/>
      <c r="R36" s="714"/>
      <c r="S36" s="714"/>
      <c r="T36" s="714"/>
      <c r="U36" s="714"/>
      <c r="V36" s="714"/>
      <c r="W36" s="714"/>
      <c r="X36" s="714"/>
      <c r="Y36" s="715" t="s">
        <v>401</v>
      </c>
      <c r="Z36" s="715"/>
      <c r="AA36" s="715"/>
      <c r="AB36" s="715"/>
      <c r="AC36" s="715"/>
      <c r="AD36" s="715"/>
      <c r="AE36" s="715"/>
      <c r="AF36" s="715"/>
      <c r="AG36" s="715"/>
      <c r="AH36" s="715"/>
      <c r="AI36" s="715"/>
      <c r="AJ36" s="715"/>
      <c r="AK36" s="715"/>
      <c r="AL36" s="715"/>
    </row>
    <row r="37" spans="1:65" ht="9.75" customHeight="1">
      <c r="A37" s="605"/>
      <c r="B37" s="605"/>
      <c r="C37" s="716" t="s">
        <v>195</v>
      </c>
      <c r="D37" s="717"/>
      <c r="E37" s="718" t="s">
        <v>29</v>
      </c>
      <c r="F37" s="718"/>
      <c r="G37" s="718"/>
      <c r="H37" s="718"/>
      <c r="I37" s="718"/>
      <c r="J37" s="718"/>
      <c r="K37" s="718"/>
      <c r="L37" s="718"/>
      <c r="M37" s="718"/>
      <c r="N37" s="718"/>
      <c r="O37" s="718"/>
      <c r="P37" s="718"/>
      <c r="Q37" s="718"/>
      <c r="R37" s="718"/>
      <c r="S37" s="718"/>
      <c r="T37" s="719"/>
      <c r="U37" s="719"/>
      <c r="V37" s="719"/>
      <c r="W37" s="719"/>
      <c r="X37" s="719"/>
      <c r="Y37" s="719"/>
      <c r="Z37" s="719"/>
      <c r="AA37" s="719"/>
      <c r="AB37" s="719"/>
      <c r="AC37" s="719"/>
      <c r="AD37" s="719"/>
      <c r="AE37" s="719"/>
      <c r="AF37" s="719"/>
      <c r="AG37" s="719"/>
      <c r="AH37" s="719"/>
      <c r="AI37" s="719"/>
      <c r="AJ37" s="719"/>
      <c r="AK37" s="719"/>
      <c r="AL37" s="720"/>
      <c r="AN37" s="721" t="s">
        <v>30</v>
      </c>
      <c r="AO37" s="722"/>
      <c r="AP37" s="723" t="s">
        <v>32</v>
      </c>
      <c r="AQ37" s="723"/>
      <c r="AR37" s="724" t="s">
        <v>34</v>
      </c>
      <c r="AS37" s="724"/>
      <c r="AT37" s="724"/>
      <c r="AU37" s="724"/>
      <c r="AV37" s="724"/>
      <c r="AW37" s="725" t="s">
        <v>33</v>
      </c>
      <c r="AX37" s="725"/>
      <c r="AY37" s="726"/>
      <c r="AZ37" s="726"/>
      <c r="BA37" s="726"/>
      <c r="BB37" s="726"/>
      <c r="BC37" s="726"/>
      <c r="BD37" s="726"/>
      <c r="BE37" s="726"/>
      <c r="BF37" s="726"/>
      <c r="BG37" s="726"/>
      <c r="BH37" s="726"/>
      <c r="BI37" s="727"/>
    </row>
    <row r="38" spans="1:65" ht="9.75" customHeight="1">
      <c r="A38" s="605"/>
      <c r="B38" s="605"/>
      <c r="C38" s="728"/>
      <c r="D38" s="729"/>
      <c r="E38" s="730"/>
      <c r="F38" s="730"/>
      <c r="G38" s="731" t="s">
        <v>31</v>
      </c>
      <c r="H38" s="731"/>
      <c r="I38" s="731"/>
      <c r="J38" s="732"/>
      <c r="K38" s="732"/>
      <c r="L38" s="732"/>
      <c r="M38" s="732"/>
      <c r="N38" s="732"/>
      <c r="O38" s="732"/>
      <c r="P38" s="732"/>
      <c r="Q38" s="732"/>
      <c r="R38" s="732"/>
      <c r="S38" s="732"/>
      <c r="T38" s="732"/>
      <c r="U38" s="732"/>
      <c r="V38" s="732"/>
      <c r="W38" s="732"/>
      <c r="X38" s="731" t="s">
        <v>23</v>
      </c>
      <c r="Y38" s="731"/>
      <c r="Z38" s="731"/>
      <c r="AA38" s="732"/>
      <c r="AB38" s="732"/>
      <c r="AC38" s="732"/>
      <c r="AD38" s="732"/>
      <c r="AE38" s="732"/>
      <c r="AF38" s="732"/>
      <c r="AG38" s="732"/>
      <c r="AH38" s="732"/>
      <c r="AI38" s="732"/>
      <c r="AJ38" s="732"/>
      <c r="AK38" s="732"/>
      <c r="AL38" s="733"/>
      <c r="AN38" s="734"/>
      <c r="AO38" s="735"/>
      <c r="AP38" s="736"/>
      <c r="AQ38" s="736"/>
      <c r="AR38" s="737"/>
      <c r="AS38" s="737"/>
      <c r="AT38" s="737"/>
      <c r="AU38" s="737"/>
      <c r="AV38" s="737"/>
      <c r="AW38" s="613"/>
      <c r="AX38" s="613"/>
      <c r="AY38" s="738"/>
      <c r="AZ38" s="738"/>
      <c r="BA38" s="738"/>
      <c r="BB38" s="738"/>
      <c r="BC38" s="738"/>
      <c r="BD38" s="738"/>
      <c r="BE38" s="738"/>
      <c r="BF38" s="738"/>
      <c r="BG38" s="738"/>
      <c r="BH38" s="738"/>
      <c r="BI38" s="739"/>
    </row>
    <row r="39" spans="1:65" ht="9.75" customHeight="1">
      <c r="A39" s="605"/>
      <c r="B39" s="605"/>
      <c r="C39" s="740"/>
      <c r="D39" s="741"/>
      <c r="E39" s="742"/>
      <c r="F39" s="742"/>
      <c r="G39" s="743"/>
      <c r="H39" s="743"/>
      <c r="I39" s="743"/>
      <c r="J39" s="744"/>
      <c r="K39" s="744"/>
      <c r="L39" s="744"/>
      <c r="M39" s="744"/>
      <c r="N39" s="744"/>
      <c r="O39" s="744"/>
      <c r="P39" s="744"/>
      <c r="Q39" s="744"/>
      <c r="R39" s="744"/>
      <c r="S39" s="744"/>
      <c r="T39" s="744"/>
      <c r="U39" s="744"/>
      <c r="V39" s="744"/>
      <c r="W39" s="744"/>
      <c r="X39" s="731"/>
      <c r="Y39" s="731"/>
      <c r="Z39" s="731"/>
      <c r="AA39" s="744"/>
      <c r="AB39" s="744"/>
      <c r="AC39" s="744"/>
      <c r="AD39" s="744"/>
      <c r="AE39" s="744"/>
      <c r="AF39" s="744"/>
      <c r="AG39" s="744"/>
      <c r="AH39" s="744"/>
      <c r="AI39" s="744"/>
      <c r="AJ39" s="744"/>
      <c r="AK39" s="744"/>
      <c r="AL39" s="745"/>
      <c r="AN39" s="734"/>
      <c r="AO39" s="735"/>
      <c r="AP39" s="736"/>
      <c r="AQ39" s="736"/>
      <c r="AR39" s="737" t="s">
        <v>37</v>
      </c>
      <c r="AS39" s="737"/>
      <c r="AT39" s="737"/>
      <c r="AU39" s="737"/>
      <c r="AV39" s="737"/>
      <c r="AW39" s="613" t="s">
        <v>39</v>
      </c>
      <c r="AX39" s="613"/>
      <c r="AY39" s="738"/>
      <c r="AZ39" s="738"/>
      <c r="BA39" s="738"/>
      <c r="BB39" s="738"/>
      <c r="BC39" s="738"/>
      <c r="BD39" s="738"/>
      <c r="BE39" s="738"/>
      <c r="BF39" s="738"/>
      <c r="BG39" s="738"/>
      <c r="BH39" s="738"/>
      <c r="BI39" s="739"/>
    </row>
    <row r="40" spans="1:65" ht="9.75" customHeight="1">
      <c r="A40" s="605"/>
      <c r="B40" s="605"/>
      <c r="C40" s="746" t="s">
        <v>195</v>
      </c>
      <c r="D40" s="747"/>
      <c r="E40" s="748" t="s">
        <v>205</v>
      </c>
      <c r="F40" s="748"/>
      <c r="G40" s="748"/>
      <c r="H40" s="748"/>
      <c r="I40" s="748"/>
      <c r="J40" s="748"/>
      <c r="K40" s="748"/>
      <c r="L40" s="748"/>
      <c r="M40" s="748"/>
      <c r="N40" s="748"/>
      <c r="O40" s="748"/>
      <c r="P40" s="748"/>
      <c r="Q40" s="748"/>
      <c r="R40" s="748"/>
      <c r="S40" s="748"/>
      <c r="T40" s="748"/>
      <c r="U40" s="748"/>
      <c r="V40" s="748"/>
      <c r="W40" s="748"/>
      <c r="X40" s="749"/>
      <c r="Y40" s="749"/>
      <c r="Z40" s="749"/>
      <c r="AA40" s="749"/>
      <c r="AB40" s="749"/>
      <c r="AC40" s="749"/>
      <c r="AD40" s="749"/>
      <c r="AE40" s="749"/>
      <c r="AF40" s="749"/>
      <c r="AG40" s="749"/>
      <c r="AH40" s="749"/>
      <c r="AI40" s="749"/>
      <c r="AJ40" s="749"/>
      <c r="AK40" s="749"/>
      <c r="AL40" s="750"/>
      <c r="AN40" s="734"/>
      <c r="AO40" s="735"/>
      <c r="AP40" s="736"/>
      <c r="AQ40" s="736"/>
      <c r="AR40" s="737"/>
      <c r="AS40" s="737"/>
      <c r="AT40" s="737"/>
      <c r="AU40" s="737"/>
      <c r="AV40" s="737"/>
      <c r="AW40" s="613"/>
      <c r="AX40" s="613"/>
      <c r="AY40" s="738"/>
      <c r="AZ40" s="738"/>
      <c r="BA40" s="738"/>
      <c r="BB40" s="738"/>
      <c r="BC40" s="738"/>
      <c r="BD40" s="738"/>
      <c r="BE40" s="738"/>
      <c r="BF40" s="738"/>
      <c r="BG40" s="738"/>
      <c r="BH40" s="738"/>
      <c r="BI40" s="739"/>
    </row>
    <row r="41" spans="1:65" ht="9.75" customHeight="1">
      <c r="A41" s="605"/>
      <c r="B41" s="605"/>
      <c r="C41" s="751"/>
      <c r="D41" s="752"/>
      <c r="E41" s="753"/>
      <c r="F41" s="753"/>
      <c r="G41" s="753"/>
      <c r="H41" s="753"/>
      <c r="I41" s="753"/>
      <c r="J41" s="753"/>
      <c r="K41" s="753"/>
      <c r="L41" s="753"/>
      <c r="M41" s="753"/>
      <c r="N41" s="753"/>
      <c r="O41" s="753"/>
      <c r="P41" s="753"/>
      <c r="Q41" s="753"/>
      <c r="R41" s="753"/>
      <c r="S41" s="753"/>
      <c r="T41" s="753"/>
      <c r="U41" s="753"/>
      <c r="V41" s="753"/>
      <c r="W41" s="753"/>
      <c r="X41" s="754"/>
      <c r="Y41" s="754"/>
      <c r="Z41" s="754"/>
      <c r="AA41" s="754"/>
      <c r="AB41" s="754"/>
      <c r="AC41" s="754"/>
      <c r="AD41" s="754"/>
      <c r="AE41" s="754"/>
      <c r="AF41" s="754"/>
      <c r="AG41" s="754"/>
      <c r="AH41" s="754"/>
      <c r="AI41" s="754"/>
      <c r="AJ41" s="754"/>
      <c r="AK41" s="754"/>
      <c r="AL41" s="755"/>
      <c r="AN41" s="734"/>
      <c r="AO41" s="735"/>
      <c r="AP41" s="737" t="s">
        <v>35</v>
      </c>
      <c r="AQ41" s="737"/>
      <c r="AR41" s="737"/>
      <c r="AS41" s="737"/>
      <c r="AT41" s="737"/>
      <c r="AU41" s="737"/>
      <c r="AV41" s="737"/>
      <c r="AW41" s="613" t="s">
        <v>41</v>
      </c>
      <c r="AX41" s="613"/>
      <c r="AY41" s="738"/>
      <c r="AZ41" s="738"/>
      <c r="BA41" s="738"/>
      <c r="BB41" s="738"/>
      <c r="BC41" s="738"/>
      <c r="BD41" s="738"/>
      <c r="BE41" s="738"/>
      <c r="BF41" s="738"/>
      <c r="BG41" s="738"/>
      <c r="BH41" s="738"/>
      <c r="BI41" s="739"/>
    </row>
    <row r="42" spans="1:65" ht="9.75" customHeight="1">
      <c r="A42" s="605"/>
      <c r="B42" s="605"/>
      <c r="C42" s="746" t="s">
        <v>195</v>
      </c>
      <c r="D42" s="747"/>
      <c r="E42" s="756" t="s">
        <v>42</v>
      </c>
      <c r="F42" s="756"/>
      <c r="G42" s="756"/>
      <c r="H42" s="756"/>
      <c r="I42" s="756"/>
      <c r="J42" s="756"/>
      <c r="K42" s="756"/>
      <c r="L42" s="757" t="s">
        <v>44</v>
      </c>
      <c r="M42" s="757"/>
      <c r="N42" s="757"/>
      <c r="O42" s="757"/>
      <c r="P42" s="758"/>
      <c r="Q42" s="758"/>
      <c r="R42" s="758"/>
      <c r="S42" s="758"/>
      <c r="T42" s="758"/>
      <c r="U42" s="758"/>
      <c r="V42" s="758"/>
      <c r="W42" s="758"/>
      <c r="X42" s="758"/>
      <c r="Y42" s="758"/>
      <c r="Z42" s="758"/>
      <c r="AA42" s="758"/>
      <c r="AB42" s="758"/>
      <c r="AC42" s="758"/>
      <c r="AD42" s="758"/>
      <c r="AE42" s="758"/>
      <c r="AF42" s="758"/>
      <c r="AG42" s="758"/>
      <c r="AH42" s="758"/>
      <c r="AI42" s="758"/>
      <c r="AJ42" s="758"/>
      <c r="AK42" s="758"/>
      <c r="AL42" s="759"/>
      <c r="AN42" s="734"/>
      <c r="AO42" s="735"/>
      <c r="AP42" s="737"/>
      <c r="AQ42" s="737"/>
      <c r="AR42" s="737"/>
      <c r="AS42" s="737"/>
      <c r="AT42" s="737"/>
      <c r="AU42" s="737"/>
      <c r="AV42" s="737"/>
      <c r="AW42" s="613"/>
      <c r="AX42" s="613"/>
      <c r="AY42" s="738"/>
      <c r="AZ42" s="738"/>
      <c r="BA42" s="738"/>
      <c r="BB42" s="738"/>
      <c r="BC42" s="738"/>
      <c r="BD42" s="738"/>
      <c r="BE42" s="738"/>
      <c r="BF42" s="738"/>
      <c r="BG42" s="738"/>
      <c r="BH42" s="738"/>
      <c r="BI42" s="739"/>
    </row>
    <row r="43" spans="1:65" ht="9.75" customHeight="1">
      <c r="A43" s="605"/>
      <c r="B43" s="605"/>
      <c r="C43" s="751"/>
      <c r="D43" s="752"/>
      <c r="E43" s="753"/>
      <c r="F43" s="753"/>
      <c r="G43" s="753"/>
      <c r="H43" s="753"/>
      <c r="I43" s="753"/>
      <c r="J43" s="753"/>
      <c r="K43" s="753"/>
      <c r="L43" s="760"/>
      <c r="M43" s="760"/>
      <c r="N43" s="760"/>
      <c r="O43" s="760"/>
      <c r="P43" s="761"/>
      <c r="Q43" s="761"/>
      <c r="R43" s="761"/>
      <c r="S43" s="761"/>
      <c r="T43" s="761"/>
      <c r="U43" s="761"/>
      <c r="V43" s="761"/>
      <c r="W43" s="761"/>
      <c r="X43" s="761"/>
      <c r="Y43" s="761"/>
      <c r="Z43" s="761"/>
      <c r="AA43" s="761"/>
      <c r="AB43" s="761"/>
      <c r="AC43" s="761"/>
      <c r="AD43" s="761"/>
      <c r="AE43" s="761"/>
      <c r="AF43" s="761"/>
      <c r="AG43" s="761"/>
      <c r="AH43" s="761"/>
      <c r="AI43" s="761"/>
      <c r="AJ43" s="761"/>
      <c r="AK43" s="761"/>
      <c r="AL43" s="762"/>
      <c r="AN43" s="734"/>
      <c r="AO43" s="735"/>
      <c r="AP43" s="737" t="s">
        <v>46</v>
      </c>
      <c r="AQ43" s="737"/>
      <c r="AR43" s="737"/>
      <c r="AS43" s="737"/>
      <c r="AT43" s="737"/>
      <c r="AU43" s="737"/>
      <c r="AV43" s="737"/>
      <c r="AW43" s="613" t="s">
        <v>48</v>
      </c>
      <c r="AX43" s="613"/>
      <c r="AY43" s="738"/>
      <c r="AZ43" s="738"/>
      <c r="BA43" s="738"/>
      <c r="BB43" s="738"/>
      <c r="BC43" s="738"/>
      <c r="BD43" s="738"/>
      <c r="BE43" s="738"/>
      <c r="BF43" s="738"/>
      <c r="BG43" s="738"/>
      <c r="BH43" s="738"/>
      <c r="BI43" s="739"/>
    </row>
    <row r="44" spans="1:65" ht="9.75" customHeight="1">
      <c r="A44" s="605"/>
      <c r="B44" s="605"/>
      <c r="C44" s="746" t="s">
        <v>195</v>
      </c>
      <c r="D44" s="747"/>
      <c r="E44" s="731" t="s">
        <v>27</v>
      </c>
      <c r="F44" s="731"/>
      <c r="G44" s="731"/>
      <c r="H44" s="731"/>
      <c r="I44" s="731"/>
      <c r="J44" s="731"/>
      <c r="K44" s="731"/>
      <c r="L44" s="763" t="s">
        <v>206</v>
      </c>
      <c r="M44" s="758"/>
      <c r="N44" s="758"/>
      <c r="O44" s="758"/>
      <c r="P44" s="758"/>
      <c r="Q44" s="758"/>
      <c r="R44" s="758"/>
      <c r="S44" s="758"/>
      <c r="T44" s="758"/>
      <c r="U44" s="758"/>
      <c r="V44" s="758"/>
      <c r="W44" s="758"/>
      <c r="X44" s="758"/>
      <c r="Y44" s="758"/>
      <c r="Z44" s="758"/>
      <c r="AA44" s="758"/>
      <c r="AB44" s="758"/>
      <c r="AC44" s="758"/>
      <c r="AD44" s="758"/>
      <c r="AE44" s="758"/>
      <c r="AF44" s="758"/>
      <c r="AG44" s="758"/>
      <c r="AH44" s="758"/>
      <c r="AI44" s="758"/>
      <c r="AJ44" s="758"/>
      <c r="AK44" s="758"/>
      <c r="AL44" s="764" t="s">
        <v>207</v>
      </c>
      <c r="AN44" s="734"/>
      <c r="AO44" s="735"/>
      <c r="AP44" s="737"/>
      <c r="AQ44" s="737"/>
      <c r="AR44" s="737"/>
      <c r="AS44" s="737"/>
      <c r="AT44" s="737"/>
      <c r="AU44" s="737"/>
      <c r="AV44" s="737"/>
      <c r="AW44" s="613"/>
      <c r="AX44" s="613"/>
      <c r="AY44" s="738"/>
      <c r="AZ44" s="738"/>
      <c r="BA44" s="738"/>
      <c r="BB44" s="738"/>
      <c r="BC44" s="738"/>
      <c r="BD44" s="738"/>
      <c r="BE44" s="738"/>
      <c r="BF44" s="738"/>
      <c r="BG44" s="738"/>
      <c r="BH44" s="738"/>
      <c r="BI44" s="739"/>
    </row>
    <row r="45" spans="1:65" ht="9.75" customHeight="1">
      <c r="A45" s="605"/>
      <c r="B45" s="605"/>
      <c r="C45" s="765"/>
      <c r="D45" s="766"/>
      <c r="E45" s="767"/>
      <c r="F45" s="767"/>
      <c r="G45" s="767"/>
      <c r="H45" s="767"/>
      <c r="I45" s="767"/>
      <c r="J45" s="767"/>
      <c r="K45" s="767"/>
      <c r="L45" s="768"/>
      <c r="M45" s="769"/>
      <c r="N45" s="769"/>
      <c r="O45" s="769"/>
      <c r="P45" s="769"/>
      <c r="Q45" s="769"/>
      <c r="R45" s="769"/>
      <c r="S45" s="769"/>
      <c r="T45" s="769"/>
      <c r="U45" s="769"/>
      <c r="V45" s="769"/>
      <c r="W45" s="769"/>
      <c r="X45" s="769"/>
      <c r="Y45" s="769"/>
      <c r="Z45" s="769"/>
      <c r="AA45" s="769"/>
      <c r="AB45" s="769"/>
      <c r="AC45" s="769"/>
      <c r="AD45" s="769"/>
      <c r="AE45" s="769"/>
      <c r="AF45" s="769"/>
      <c r="AG45" s="769"/>
      <c r="AH45" s="769"/>
      <c r="AI45" s="769"/>
      <c r="AJ45" s="769"/>
      <c r="AK45" s="769"/>
      <c r="AL45" s="770"/>
      <c r="AN45" s="734"/>
      <c r="AO45" s="735"/>
      <c r="AP45" s="737" t="s">
        <v>50</v>
      </c>
      <c r="AQ45" s="737"/>
      <c r="AR45" s="737"/>
      <c r="AS45" s="737"/>
      <c r="AT45" s="737"/>
      <c r="AU45" s="737"/>
      <c r="AV45" s="737"/>
      <c r="AW45" s="613" t="s">
        <v>52</v>
      </c>
      <c r="AX45" s="613"/>
      <c r="AY45" s="738"/>
      <c r="AZ45" s="738"/>
      <c r="BA45" s="738"/>
      <c r="BB45" s="738"/>
      <c r="BC45" s="738"/>
      <c r="BD45" s="738"/>
      <c r="BE45" s="738"/>
      <c r="BF45" s="738"/>
      <c r="BG45" s="738"/>
      <c r="BH45" s="738"/>
      <c r="BI45" s="739"/>
    </row>
    <row r="46" spans="1:65" ht="9.75" customHeight="1">
      <c r="A46" s="605"/>
      <c r="B46" s="605"/>
      <c r="C46" s="771" t="s">
        <v>55</v>
      </c>
      <c r="D46" s="771"/>
      <c r="E46" s="771"/>
      <c r="F46" s="771"/>
      <c r="G46" s="771"/>
      <c r="H46" s="771"/>
      <c r="I46" s="771"/>
      <c r="J46" s="771"/>
      <c r="K46" s="771"/>
      <c r="L46" s="771"/>
      <c r="M46" s="771"/>
      <c r="N46" s="771"/>
      <c r="O46" s="771"/>
      <c r="P46" s="771"/>
      <c r="Q46" s="771"/>
      <c r="R46" s="771"/>
      <c r="S46" s="771"/>
      <c r="T46" s="771"/>
      <c r="U46" s="771"/>
      <c r="V46" s="771"/>
      <c r="W46" s="771"/>
      <c r="X46" s="771"/>
      <c r="Y46" s="771"/>
      <c r="Z46" s="771"/>
      <c r="AA46" s="771"/>
      <c r="AN46" s="734"/>
      <c r="AO46" s="735"/>
      <c r="AP46" s="737"/>
      <c r="AQ46" s="737"/>
      <c r="AR46" s="737"/>
      <c r="AS46" s="737"/>
      <c r="AT46" s="737"/>
      <c r="AU46" s="737"/>
      <c r="AV46" s="737"/>
      <c r="AW46" s="613"/>
      <c r="AX46" s="613"/>
      <c r="AY46" s="738"/>
      <c r="AZ46" s="738"/>
      <c r="BA46" s="738"/>
      <c r="BB46" s="738"/>
      <c r="BC46" s="738"/>
      <c r="BD46" s="738"/>
      <c r="BE46" s="738"/>
      <c r="BF46" s="738"/>
      <c r="BG46" s="738"/>
      <c r="BH46" s="738"/>
      <c r="BI46" s="739"/>
    </row>
    <row r="47" spans="1:65" ht="9.75" customHeight="1">
      <c r="A47" s="605"/>
      <c r="B47" s="605"/>
      <c r="C47" s="771"/>
      <c r="D47" s="771"/>
      <c r="E47" s="771"/>
      <c r="F47" s="771"/>
      <c r="G47" s="771"/>
      <c r="H47" s="771"/>
      <c r="I47" s="771"/>
      <c r="J47" s="771"/>
      <c r="K47" s="771"/>
      <c r="L47" s="771"/>
      <c r="M47" s="771"/>
      <c r="N47" s="771"/>
      <c r="O47" s="771"/>
      <c r="P47" s="771"/>
      <c r="Q47" s="771"/>
      <c r="R47" s="771"/>
      <c r="S47" s="771"/>
      <c r="T47" s="771"/>
      <c r="U47" s="771"/>
      <c r="V47" s="771"/>
      <c r="W47" s="771"/>
      <c r="X47" s="771"/>
      <c r="Y47" s="771"/>
      <c r="Z47" s="771"/>
      <c r="AA47" s="771"/>
      <c r="AN47" s="734"/>
      <c r="AO47" s="735"/>
      <c r="AP47" s="737" t="s">
        <v>47</v>
      </c>
      <c r="AQ47" s="737"/>
      <c r="AR47" s="737"/>
      <c r="AS47" s="737"/>
      <c r="AT47" s="737"/>
      <c r="AU47" s="737"/>
      <c r="AV47" s="737"/>
      <c r="AW47" s="613" t="s">
        <v>18</v>
      </c>
      <c r="AX47" s="613"/>
      <c r="AY47" s="738"/>
      <c r="AZ47" s="738"/>
      <c r="BA47" s="738"/>
      <c r="BB47" s="738"/>
      <c r="BC47" s="738"/>
      <c r="BD47" s="738"/>
      <c r="BE47" s="738"/>
      <c r="BF47" s="738"/>
      <c r="BG47" s="738"/>
      <c r="BH47" s="738"/>
      <c r="BI47" s="739"/>
    </row>
    <row r="48" spans="1:65" ht="9.75" customHeight="1">
      <c r="A48" s="605"/>
      <c r="B48" s="605"/>
      <c r="C48" s="772" t="s">
        <v>403</v>
      </c>
      <c r="D48" s="773"/>
      <c r="E48" s="773"/>
      <c r="F48" s="773"/>
      <c r="G48" s="774"/>
      <c r="H48" s="775" t="s">
        <v>64</v>
      </c>
      <c r="I48" s="776"/>
      <c r="J48" s="776"/>
      <c r="K48" s="776"/>
      <c r="L48" s="776"/>
      <c r="M48" s="776"/>
      <c r="N48" s="776"/>
      <c r="O48" s="776"/>
      <c r="P48" s="776"/>
      <c r="Q48" s="776"/>
      <c r="R48" s="776"/>
      <c r="S48" s="776"/>
      <c r="T48" s="776"/>
      <c r="U48" s="776"/>
      <c r="V48" s="776"/>
      <c r="W48" s="777"/>
      <c r="X48" s="775" t="s">
        <v>387</v>
      </c>
      <c r="Y48" s="776"/>
      <c r="Z48" s="776"/>
      <c r="AA48" s="776"/>
      <c r="AB48" s="776"/>
      <c r="AC48" s="776"/>
      <c r="AD48" s="776"/>
      <c r="AE48" s="776"/>
      <c r="AF48" s="776"/>
      <c r="AG48" s="776"/>
      <c r="AH48" s="776"/>
      <c r="AI48" s="776"/>
      <c r="AJ48" s="776"/>
      <c r="AK48" s="776"/>
      <c r="AL48" s="778"/>
      <c r="AN48" s="734"/>
      <c r="AO48" s="735"/>
      <c r="AP48" s="737"/>
      <c r="AQ48" s="737"/>
      <c r="AR48" s="737"/>
      <c r="AS48" s="737"/>
      <c r="AT48" s="737"/>
      <c r="AU48" s="737"/>
      <c r="AV48" s="737"/>
      <c r="AW48" s="613"/>
      <c r="AX48" s="613"/>
      <c r="AY48" s="738"/>
      <c r="AZ48" s="738"/>
      <c r="BA48" s="738"/>
      <c r="BB48" s="738"/>
      <c r="BC48" s="738"/>
      <c r="BD48" s="738"/>
      <c r="BE48" s="738"/>
      <c r="BF48" s="738"/>
      <c r="BG48" s="738"/>
      <c r="BH48" s="738"/>
      <c r="BI48" s="739"/>
    </row>
    <row r="49" spans="1:61" ht="9.75" customHeight="1">
      <c r="A49" s="605"/>
      <c r="B49" s="605"/>
      <c r="C49" s="779"/>
      <c r="D49" s="780"/>
      <c r="E49" s="780"/>
      <c r="F49" s="780"/>
      <c r="G49" s="781"/>
      <c r="H49" s="782"/>
      <c r="I49" s="782"/>
      <c r="J49" s="782"/>
      <c r="K49" s="782"/>
      <c r="L49" s="782"/>
      <c r="M49" s="782"/>
      <c r="N49" s="782"/>
      <c r="O49" s="782"/>
      <c r="P49" s="782"/>
      <c r="Q49" s="782"/>
      <c r="R49" s="782"/>
      <c r="S49" s="782"/>
      <c r="T49" s="782"/>
      <c r="U49" s="782"/>
      <c r="V49" s="782"/>
      <c r="W49" s="782"/>
      <c r="X49" s="783"/>
      <c r="Y49" s="783"/>
      <c r="Z49" s="783"/>
      <c r="AA49" s="783"/>
      <c r="AB49" s="783"/>
      <c r="AC49" s="783"/>
      <c r="AD49" s="783"/>
      <c r="AE49" s="783"/>
      <c r="AF49" s="783"/>
      <c r="AG49" s="783"/>
      <c r="AH49" s="783"/>
      <c r="AI49" s="783"/>
      <c r="AJ49" s="783"/>
      <c r="AK49" s="784"/>
      <c r="AL49" s="785" t="s">
        <v>402</v>
      </c>
      <c r="AN49" s="734"/>
      <c r="AO49" s="735"/>
      <c r="AP49" s="736" t="s">
        <v>43</v>
      </c>
      <c r="AQ49" s="736"/>
      <c r="AR49" s="786" t="s">
        <v>58</v>
      </c>
      <c r="AS49" s="786"/>
      <c r="AT49" s="786"/>
      <c r="AU49" s="786"/>
      <c r="AV49" s="786"/>
      <c r="AW49" s="613" t="s">
        <v>59</v>
      </c>
      <c r="AX49" s="613"/>
      <c r="AY49" s="738"/>
      <c r="AZ49" s="738"/>
      <c r="BA49" s="738"/>
      <c r="BB49" s="738"/>
      <c r="BC49" s="738"/>
      <c r="BD49" s="738"/>
      <c r="BE49" s="738"/>
      <c r="BF49" s="738"/>
      <c r="BG49" s="738"/>
      <c r="BH49" s="738"/>
      <c r="BI49" s="739"/>
    </row>
    <row r="50" spans="1:61" ht="9.75" customHeight="1">
      <c r="A50" s="605"/>
      <c r="B50" s="605"/>
      <c r="C50" s="787"/>
      <c r="D50" s="788"/>
      <c r="E50" s="788"/>
      <c r="F50" s="788"/>
      <c r="G50" s="789"/>
      <c r="H50" s="782"/>
      <c r="I50" s="782"/>
      <c r="J50" s="782"/>
      <c r="K50" s="782"/>
      <c r="L50" s="782"/>
      <c r="M50" s="782"/>
      <c r="N50" s="782"/>
      <c r="O50" s="782"/>
      <c r="P50" s="782"/>
      <c r="Q50" s="782"/>
      <c r="R50" s="782"/>
      <c r="S50" s="782"/>
      <c r="T50" s="782"/>
      <c r="U50" s="782"/>
      <c r="V50" s="782"/>
      <c r="W50" s="782"/>
      <c r="X50" s="783"/>
      <c r="Y50" s="783"/>
      <c r="Z50" s="783"/>
      <c r="AA50" s="783"/>
      <c r="AB50" s="783"/>
      <c r="AC50" s="783"/>
      <c r="AD50" s="783"/>
      <c r="AE50" s="783"/>
      <c r="AF50" s="783"/>
      <c r="AG50" s="783"/>
      <c r="AH50" s="783"/>
      <c r="AI50" s="783"/>
      <c r="AJ50" s="783"/>
      <c r="AK50" s="784"/>
      <c r="AL50" s="790"/>
      <c r="AN50" s="734"/>
      <c r="AO50" s="735"/>
      <c r="AP50" s="736"/>
      <c r="AQ50" s="736"/>
      <c r="AR50" s="786"/>
      <c r="AS50" s="786"/>
      <c r="AT50" s="786"/>
      <c r="AU50" s="786"/>
      <c r="AV50" s="786"/>
      <c r="AW50" s="613"/>
      <c r="AX50" s="613"/>
      <c r="AY50" s="738"/>
      <c r="AZ50" s="738"/>
      <c r="BA50" s="738"/>
      <c r="BB50" s="738"/>
      <c r="BC50" s="738"/>
      <c r="BD50" s="738"/>
      <c r="BE50" s="738"/>
      <c r="BF50" s="738"/>
      <c r="BG50" s="738"/>
      <c r="BH50" s="738"/>
      <c r="BI50" s="739"/>
    </row>
    <row r="51" spans="1:61" ht="9.75" customHeight="1">
      <c r="A51" s="605"/>
      <c r="B51" s="605"/>
      <c r="C51" s="787"/>
      <c r="D51" s="788"/>
      <c r="E51" s="788"/>
      <c r="F51" s="788"/>
      <c r="G51" s="789"/>
      <c r="H51" s="782"/>
      <c r="I51" s="782"/>
      <c r="J51" s="782"/>
      <c r="K51" s="782"/>
      <c r="L51" s="782"/>
      <c r="M51" s="782"/>
      <c r="N51" s="782"/>
      <c r="O51" s="782"/>
      <c r="P51" s="782"/>
      <c r="Q51" s="782"/>
      <c r="R51" s="782"/>
      <c r="S51" s="782"/>
      <c r="T51" s="782"/>
      <c r="U51" s="782"/>
      <c r="V51" s="782"/>
      <c r="W51" s="782"/>
      <c r="X51" s="783"/>
      <c r="Y51" s="783"/>
      <c r="Z51" s="783"/>
      <c r="AA51" s="783"/>
      <c r="AB51" s="783"/>
      <c r="AC51" s="783"/>
      <c r="AD51" s="783"/>
      <c r="AE51" s="783"/>
      <c r="AF51" s="783"/>
      <c r="AG51" s="783"/>
      <c r="AH51" s="783"/>
      <c r="AI51" s="783"/>
      <c r="AJ51" s="783"/>
      <c r="AK51" s="784"/>
      <c r="AL51" s="791"/>
      <c r="AN51" s="734"/>
      <c r="AO51" s="735"/>
      <c r="AP51" s="736"/>
      <c r="AQ51" s="736"/>
      <c r="AR51" s="737" t="s">
        <v>165</v>
      </c>
      <c r="AS51" s="737"/>
      <c r="AT51" s="737"/>
      <c r="AU51" s="737"/>
      <c r="AV51" s="737"/>
      <c r="AW51" s="613" t="s">
        <v>28</v>
      </c>
      <c r="AX51" s="613"/>
      <c r="AY51" s="738"/>
      <c r="AZ51" s="738"/>
      <c r="BA51" s="738"/>
      <c r="BB51" s="738"/>
      <c r="BC51" s="738"/>
      <c r="BD51" s="738"/>
      <c r="BE51" s="738"/>
      <c r="BF51" s="738"/>
      <c r="BG51" s="738"/>
      <c r="BH51" s="738"/>
      <c r="BI51" s="739"/>
    </row>
    <row r="52" spans="1:61" ht="9.75" customHeight="1">
      <c r="A52" s="605"/>
      <c r="B52" s="605"/>
      <c r="C52" s="792" t="s">
        <v>354</v>
      </c>
      <c r="D52" s="793"/>
      <c r="E52" s="793"/>
      <c r="F52" s="793"/>
      <c r="G52" s="794"/>
      <c r="H52" s="782"/>
      <c r="I52" s="782"/>
      <c r="J52" s="782"/>
      <c r="K52" s="782"/>
      <c r="L52" s="782"/>
      <c r="M52" s="782"/>
      <c r="N52" s="782"/>
      <c r="O52" s="782"/>
      <c r="P52" s="782"/>
      <c r="Q52" s="782"/>
      <c r="R52" s="782"/>
      <c r="S52" s="782"/>
      <c r="T52" s="782"/>
      <c r="U52" s="782"/>
      <c r="V52" s="782"/>
      <c r="W52" s="782"/>
      <c r="X52" s="783"/>
      <c r="Y52" s="783"/>
      <c r="Z52" s="783"/>
      <c r="AA52" s="783"/>
      <c r="AB52" s="783"/>
      <c r="AC52" s="783"/>
      <c r="AD52" s="783"/>
      <c r="AE52" s="783"/>
      <c r="AF52" s="783"/>
      <c r="AG52" s="783"/>
      <c r="AH52" s="783"/>
      <c r="AI52" s="783"/>
      <c r="AJ52" s="783"/>
      <c r="AK52" s="784"/>
      <c r="AL52" s="791"/>
      <c r="AN52" s="734"/>
      <c r="AO52" s="735"/>
      <c r="AP52" s="736"/>
      <c r="AQ52" s="736"/>
      <c r="AR52" s="737"/>
      <c r="AS52" s="737"/>
      <c r="AT52" s="737"/>
      <c r="AU52" s="737"/>
      <c r="AV52" s="737"/>
      <c r="AW52" s="613"/>
      <c r="AX52" s="613"/>
      <c r="AY52" s="738"/>
      <c r="AZ52" s="738"/>
      <c r="BA52" s="738"/>
      <c r="BB52" s="738"/>
      <c r="BC52" s="738"/>
      <c r="BD52" s="738"/>
      <c r="BE52" s="738"/>
      <c r="BF52" s="738"/>
      <c r="BG52" s="738"/>
      <c r="BH52" s="738"/>
      <c r="BI52" s="739"/>
    </row>
    <row r="53" spans="1:61" ht="9.75" customHeight="1">
      <c r="A53" s="605"/>
      <c r="B53" s="605"/>
      <c r="C53" s="792"/>
      <c r="D53" s="793"/>
      <c r="E53" s="793"/>
      <c r="F53" s="793"/>
      <c r="G53" s="794"/>
      <c r="H53" s="782"/>
      <c r="I53" s="782"/>
      <c r="J53" s="782"/>
      <c r="K53" s="782"/>
      <c r="L53" s="782"/>
      <c r="M53" s="782"/>
      <c r="N53" s="782"/>
      <c r="O53" s="782"/>
      <c r="P53" s="782"/>
      <c r="Q53" s="782"/>
      <c r="R53" s="782"/>
      <c r="S53" s="782"/>
      <c r="T53" s="782"/>
      <c r="U53" s="782"/>
      <c r="V53" s="782"/>
      <c r="W53" s="782"/>
      <c r="X53" s="783"/>
      <c r="Y53" s="783"/>
      <c r="Z53" s="783"/>
      <c r="AA53" s="783"/>
      <c r="AB53" s="783"/>
      <c r="AC53" s="783"/>
      <c r="AD53" s="783"/>
      <c r="AE53" s="783"/>
      <c r="AF53" s="783"/>
      <c r="AG53" s="783"/>
      <c r="AH53" s="783"/>
      <c r="AI53" s="783"/>
      <c r="AJ53" s="783"/>
      <c r="AK53" s="784"/>
      <c r="AL53" s="791"/>
      <c r="AN53" s="734"/>
      <c r="AO53" s="735"/>
      <c r="AP53" s="736"/>
      <c r="AQ53" s="736"/>
      <c r="AR53" s="737" t="s">
        <v>49</v>
      </c>
      <c r="AS53" s="737"/>
      <c r="AT53" s="737"/>
      <c r="AU53" s="737"/>
      <c r="AV53" s="737"/>
      <c r="AW53" s="613" t="s">
        <v>62</v>
      </c>
      <c r="AX53" s="613"/>
      <c r="AY53" s="738"/>
      <c r="AZ53" s="738"/>
      <c r="BA53" s="738"/>
      <c r="BB53" s="738"/>
      <c r="BC53" s="738"/>
      <c r="BD53" s="738"/>
      <c r="BE53" s="738"/>
      <c r="BF53" s="738"/>
      <c r="BG53" s="738"/>
      <c r="BH53" s="738"/>
      <c r="BI53" s="739"/>
    </row>
    <row r="54" spans="1:61" ht="9.75" customHeight="1">
      <c r="A54" s="605"/>
      <c r="B54" s="605"/>
      <c r="C54" s="792"/>
      <c r="D54" s="793"/>
      <c r="E54" s="793"/>
      <c r="F54" s="793"/>
      <c r="G54" s="794"/>
      <c r="H54" s="782"/>
      <c r="I54" s="782"/>
      <c r="J54" s="782"/>
      <c r="K54" s="782"/>
      <c r="L54" s="782"/>
      <c r="M54" s="782"/>
      <c r="N54" s="782"/>
      <c r="O54" s="782"/>
      <c r="P54" s="782"/>
      <c r="Q54" s="782"/>
      <c r="R54" s="782"/>
      <c r="S54" s="782"/>
      <c r="T54" s="782"/>
      <c r="U54" s="782"/>
      <c r="V54" s="782"/>
      <c r="W54" s="782"/>
      <c r="X54" s="783"/>
      <c r="Y54" s="783"/>
      <c r="Z54" s="783"/>
      <c r="AA54" s="783"/>
      <c r="AB54" s="783"/>
      <c r="AC54" s="783"/>
      <c r="AD54" s="783"/>
      <c r="AE54" s="783"/>
      <c r="AF54" s="783"/>
      <c r="AG54" s="783"/>
      <c r="AH54" s="783"/>
      <c r="AI54" s="783"/>
      <c r="AJ54" s="783"/>
      <c r="AK54" s="784"/>
      <c r="AL54" s="791"/>
      <c r="AN54" s="734"/>
      <c r="AO54" s="735"/>
      <c r="AP54" s="736"/>
      <c r="AQ54" s="736"/>
      <c r="AR54" s="737"/>
      <c r="AS54" s="737"/>
      <c r="AT54" s="737"/>
      <c r="AU54" s="737"/>
      <c r="AV54" s="737"/>
      <c r="AW54" s="613"/>
      <c r="AX54" s="613"/>
      <c r="AY54" s="738"/>
      <c r="AZ54" s="738"/>
      <c r="BA54" s="738"/>
      <c r="BB54" s="738"/>
      <c r="BC54" s="738"/>
      <c r="BD54" s="738"/>
      <c r="BE54" s="738"/>
      <c r="BF54" s="738"/>
      <c r="BG54" s="738"/>
      <c r="BH54" s="738"/>
      <c r="BI54" s="739"/>
    </row>
    <row r="55" spans="1:61" ht="9.75" customHeight="1">
      <c r="A55" s="605"/>
      <c r="B55" s="605"/>
      <c r="C55" s="792"/>
      <c r="D55" s="793"/>
      <c r="E55" s="793"/>
      <c r="F55" s="793"/>
      <c r="G55" s="794"/>
      <c r="H55" s="795" t="s">
        <v>386</v>
      </c>
      <c r="I55" s="796"/>
      <c r="J55" s="796"/>
      <c r="K55" s="796"/>
      <c r="L55" s="796"/>
      <c r="M55" s="796"/>
      <c r="N55" s="796"/>
      <c r="O55" s="796"/>
      <c r="P55" s="796"/>
      <c r="Q55" s="796"/>
      <c r="R55" s="796"/>
      <c r="S55" s="796"/>
      <c r="T55" s="796"/>
      <c r="U55" s="796"/>
      <c r="V55" s="796"/>
      <c r="W55" s="797"/>
      <c r="X55" s="1904">
        <f>X49+X51+X53</f>
        <v>0</v>
      </c>
      <c r="Y55" s="1905"/>
      <c r="Z55" s="1905"/>
      <c r="AA55" s="1905"/>
      <c r="AB55" s="1905"/>
      <c r="AC55" s="1905"/>
      <c r="AD55" s="1905"/>
      <c r="AE55" s="1905"/>
      <c r="AF55" s="1905"/>
      <c r="AG55" s="1905"/>
      <c r="AH55" s="1905"/>
      <c r="AI55" s="1905"/>
      <c r="AJ55" s="1905"/>
      <c r="AK55" s="1905"/>
      <c r="AL55" s="791"/>
      <c r="AN55" s="734"/>
      <c r="AO55" s="735"/>
      <c r="AP55" s="798" t="s">
        <v>60</v>
      </c>
      <c r="AQ55" s="798"/>
      <c r="AR55" s="737" t="s">
        <v>61</v>
      </c>
      <c r="AS55" s="737"/>
      <c r="AT55" s="737"/>
      <c r="AU55" s="737"/>
      <c r="AV55" s="737"/>
      <c r="AW55" s="613" t="s">
        <v>38</v>
      </c>
      <c r="AX55" s="613"/>
      <c r="AY55" s="738"/>
      <c r="AZ55" s="738"/>
      <c r="BA55" s="738"/>
      <c r="BB55" s="738"/>
      <c r="BC55" s="738"/>
      <c r="BD55" s="738"/>
      <c r="BE55" s="738"/>
      <c r="BF55" s="738"/>
      <c r="BG55" s="738"/>
      <c r="BH55" s="738"/>
      <c r="BI55" s="739"/>
    </row>
    <row r="56" spans="1:61" ht="9.75" customHeight="1">
      <c r="A56" s="605"/>
      <c r="B56" s="605"/>
      <c r="C56" s="799"/>
      <c r="D56" s="800"/>
      <c r="E56" s="800"/>
      <c r="F56" s="800"/>
      <c r="G56" s="801"/>
      <c r="H56" s="802"/>
      <c r="I56" s="803"/>
      <c r="J56" s="803"/>
      <c r="K56" s="803"/>
      <c r="L56" s="803"/>
      <c r="M56" s="803"/>
      <c r="N56" s="803"/>
      <c r="O56" s="803"/>
      <c r="P56" s="803"/>
      <c r="Q56" s="803"/>
      <c r="R56" s="803"/>
      <c r="S56" s="803"/>
      <c r="T56" s="803"/>
      <c r="U56" s="803"/>
      <c r="V56" s="803"/>
      <c r="W56" s="804"/>
      <c r="X56" s="1906"/>
      <c r="Y56" s="1907"/>
      <c r="Z56" s="1907"/>
      <c r="AA56" s="1907"/>
      <c r="AB56" s="1907"/>
      <c r="AC56" s="1907"/>
      <c r="AD56" s="1907"/>
      <c r="AE56" s="1907"/>
      <c r="AF56" s="1907"/>
      <c r="AG56" s="1907"/>
      <c r="AH56" s="1907"/>
      <c r="AI56" s="1907"/>
      <c r="AJ56" s="1907"/>
      <c r="AK56" s="1907"/>
      <c r="AL56" s="805"/>
      <c r="AN56" s="734"/>
      <c r="AO56" s="735"/>
      <c r="AP56" s="798"/>
      <c r="AQ56" s="798"/>
      <c r="AR56" s="737"/>
      <c r="AS56" s="737"/>
      <c r="AT56" s="737"/>
      <c r="AU56" s="737"/>
      <c r="AV56" s="737"/>
      <c r="AW56" s="613"/>
      <c r="AX56" s="613"/>
      <c r="AY56" s="738"/>
      <c r="AZ56" s="738"/>
      <c r="BA56" s="738"/>
      <c r="BB56" s="738"/>
      <c r="BC56" s="738"/>
      <c r="BD56" s="738"/>
      <c r="BE56" s="738"/>
      <c r="BF56" s="738"/>
      <c r="BG56" s="738"/>
      <c r="BH56" s="738"/>
      <c r="BI56" s="739"/>
    </row>
    <row r="57" spans="1:61" ht="9.75" customHeight="1">
      <c r="A57" s="605"/>
      <c r="B57" s="605"/>
      <c r="C57" s="772" t="s">
        <v>355</v>
      </c>
      <c r="D57" s="773"/>
      <c r="E57" s="773"/>
      <c r="F57" s="773"/>
      <c r="G57" s="774"/>
      <c r="H57" s="775" t="s">
        <v>72</v>
      </c>
      <c r="I57" s="776"/>
      <c r="J57" s="776"/>
      <c r="K57" s="776"/>
      <c r="L57" s="776"/>
      <c r="M57" s="776"/>
      <c r="N57" s="776"/>
      <c r="O57" s="776"/>
      <c r="P57" s="777"/>
      <c r="Q57" s="776" t="s">
        <v>74</v>
      </c>
      <c r="R57" s="776"/>
      <c r="S57" s="776"/>
      <c r="T57" s="776"/>
      <c r="U57" s="776"/>
      <c r="V57" s="776"/>
      <c r="W57" s="776"/>
      <c r="X57" s="776"/>
      <c r="Y57" s="806"/>
      <c r="Z57" s="772" t="s">
        <v>357</v>
      </c>
      <c r="AA57" s="773"/>
      <c r="AB57" s="773"/>
      <c r="AC57" s="773"/>
      <c r="AD57" s="774"/>
      <c r="AE57" s="807" t="s">
        <v>141</v>
      </c>
      <c r="AF57" s="808"/>
      <c r="AG57" s="808"/>
      <c r="AH57" s="808"/>
      <c r="AI57" s="808"/>
      <c r="AJ57" s="808"/>
      <c r="AK57" s="808"/>
      <c r="AL57" s="809"/>
      <c r="AN57" s="734"/>
      <c r="AO57" s="735"/>
      <c r="AP57" s="798"/>
      <c r="AQ57" s="798"/>
      <c r="AR57" s="737" t="s">
        <v>21</v>
      </c>
      <c r="AS57" s="737"/>
      <c r="AT57" s="737"/>
      <c r="AU57" s="737"/>
      <c r="AV57" s="737"/>
      <c r="AW57" s="613" t="s">
        <v>65</v>
      </c>
      <c r="AX57" s="613"/>
      <c r="AY57" s="738"/>
      <c r="AZ57" s="738"/>
      <c r="BA57" s="738"/>
      <c r="BB57" s="738"/>
      <c r="BC57" s="738"/>
      <c r="BD57" s="738"/>
      <c r="BE57" s="738"/>
      <c r="BF57" s="738"/>
      <c r="BG57" s="738"/>
      <c r="BH57" s="738"/>
      <c r="BI57" s="739"/>
    </row>
    <row r="58" spans="1:61" ht="9.75" customHeight="1">
      <c r="A58" s="605"/>
      <c r="B58" s="605"/>
      <c r="C58" s="779"/>
      <c r="D58" s="780"/>
      <c r="E58" s="780"/>
      <c r="F58" s="780"/>
      <c r="G58" s="781"/>
      <c r="H58" s="810"/>
      <c r="I58" s="811"/>
      <c r="J58" s="811"/>
      <c r="K58" s="811"/>
      <c r="L58" s="811"/>
      <c r="M58" s="811"/>
      <c r="N58" s="811"/>
      <c r="O58" s="812" t="s">
        <v>57</v>
      </c>
      <c r="P58" s="813"/>
      <c r="Q58" s="814"/>
      <c r="R58" s="814"/>
      <c r="S58" s="814"/>
      <c r="T58" s="814"/>
      <c r="U58" s="814"/>
      <c r="V58" s="814"/>
      <c r="W58" s="814"/>
      <c r="X58" s="812" t="s">
        <v>57</v>
      </c>
      <c r="Y58" s="815"/>
      <c r="Z58" s="792" t="s">
        <v>358</v>
      </c>
      <c r="AA58" s="793"/>
      <c r="AB58" s="793"/>
      <c r="AC58" s="793"/>
      <c r="AD58" s="794"/>
      <c r="AE58" s="816"/>
      <c r="AF58" s="817"/>
      <c r="AG58" s="817"/>
      <c r="AH58" s="817"/>
      <c r="AI58" s="817"/>
      <c r="AJ58" s="817"/>
      <c r="AK58" s="818" t="s">
        <v>57</v>
      </c>
      <c r="AL58" s="819"/>
      <c r="AN58" s="734"/>
      <c r="AO58" s="735"/>
      <c r="AP58" s="798"/>
      <c r="AQ58" s="798"/>
      <c r="AR58" s="737"/>
      <c r="AS58" s="737"/>
      <c r="AT58" s="737"/>
      <c r="AU58" s="737"/>
      <c r="AV58" s="737"/>
      <c r="AW58" s="613"/>
      <c r="AX58" s="613"/>
      <c r="AY58" s="738"/>
      <c r="AZ58" s="738"/>
      <c r="BA58" s="738"/>
      <c r="BB58" s="738"/>
      <c r="BC58" s="738"/>
      <c r="BD58" s="738"/>
      <c r="BE58" s="738"/>
      <c r="BF58" s="738"/>
      <c r="BG58" s="738"/>
      <c r="BH58" s="738"/>
      <c r="BI58" s="739"/>
    </row>
    <row r="59" spans="1:61" ht="9.75" customHeight="1">
      <c r="A59" s="605"/>
      <c r="B59" s="605"/>
      <c r="C59" s="792" t="s">
        <v>356</v>
      </c>
      <c r="D59" s="793"/>
      <c r="E59" s="793"/>
      <c r="F59" s="793"/>
      <c r="G59" s="794"/>
      <c r="H59" s="810"/>
      <c r="I59" s="811"/>
      <c r="J59" s="811"/>
      <c r="K59" s="811"/>
      <c r="L59" s="811"/>
      <c r="M59" s="811"/>
      <c r="N59" s="811"/>
      <c r="O59" s="812"/>
      <c r="P59" s="813"/>
      <c r="Q59" s="814"/>
      <c r="R59" s="814"/>
      <c r="S59" s="814"/>
      <c r="T59" s="814"/>
      <c r="U59" s="814"/>
      <c r="V59" s="814"/>
      <c r="W59" s="814"/>
      <c r="X59" s="812"/>
      <c r="Y59" s="815"/>
      <c r="Z59" s="792"/>
      <c r="AA59" s="793"/>
      <c r="AB59" s="793"/>
      <c r="AC59" s="793"/>
      <c r="AD59" s="794"/>
      <c r="AE59" s="820"/>
      <c r="AF59" s="821"/>
      <c r="AG59" s="821"/>
      <c r="AH59" s="821"/>
      <c r="AI59" s="821"/>
      <c r="AJ59" s="821"/>
      <c r="AK59" s="822"/>
      <c r="AL59" s="823"/>
      <c r="AN59" s="734"/>
      <c r="AO59" s="735"/>
      <c r="AP59" s="737" t="s">
        <v>53</v>
      </c>
      <c r="AQ59" s="737"/>
      <c r="AR59" s="737"/>
      <c r="AS59" s="737"/>
      <c r="AT59" s="737"/>
      <c r="AU59" s="737"/>
      <c r="AV59" s="737"/>
      <c r="AW59" s="613" t="s">
        <v>160</v>
      </c>
      <c r="AX59" s="613"/>
      <c r="AY59" s="738"/>
      <c r="AZ59" s="738"/>
      <c r="BA59" s="738"/>
      <c r="BB59" s="738"/>
      <c r="BC59" s="738"/>
      <c r="BD59" s="738"/>
      <c r="BE59" s="738"/>
      <c r="BF59" s="738"/>
      <c r="BG59" s="738"/>
      <c r="BH59" s="738"/>
      <c r="BI59" s="739"/>
    </row>
    <row r="60" spans="1:61" ht="9.75" customHeight="1">
      <c r="A60" s="605"/>
      <c r="B60" s="605"/>
      <c r="C60" s="792"/>
      <c r="D60" s="793"/>
      <c r="E60" s="793"/>
      <c r="F60" s="793"/>
      <c r="G60" s="794"/>
      <c r="H60" s="824" t="s">
        <v>385</v>
      </c>
      <c r="I60" s="825"/>
      <c r="J60" s="825"/>
      <c r="K60" s="825"/>
      <c r="L60" s="825"/>
      <c r="M60" s="825"/>
      <c r="N60" s="825"/>
      <c r="O60" s="825"/>
      <c r="P60" s="826"/>
      <c r="Q60" s="825" t="s">
        <v>77</v>
      </c>
      <c r="R60" s="825"/>
      <c r="S60" s="825"/>
      <c r="T60" s="825"/>
      <c r="U60" s="825"/>
      <c r="V60" s="825"/>
      <c r="W60" s="825"/>
      <c r="X60" s="825"/>
      <c r="Y60" s="827"/>
      <c r="Z60" s="792"/>
      <c r="AA60" s="793"/>
      <c r="AB60" s="793"/>
      <c r="AC60" s="793"/>
      <c r="AD60" s="794"/>
      <c r="AE60" s="828" t="s">
        <v>359</v>
      </c>
      <c r="AF60" s="829"/>
      <c r="AG60" s="829"/>
      <c r="AH60" s="829"/>
      <c r="AI60" s="829"/>
      <c r="AJ60" s="829"/>
      <c r="AK60" s="829"/>
      <c r="AL60" s="830"/>
      <c r="AN60" s="831"/>
      <c r="AO60" s="832"/>
      <c r="AP60" s="833"/>
      <c r="AQ60" s="833"/>
      <c r="AR60" s="833"/>
      <c r="AS60" s="833"/>
      <c r="AT60" s="833"/>
      <c r="AU60" s="833"/>
      <c r="AV60" s="833"/>
      <c r="AW60" s="645"/>
      <c r="AX60" s="645"/>
      <c r="AY60" s="834"/>
      <c r="AZ60" s="834"/>
      <c r="BA60" s="834"/>
      <c r="BB60" s="834"/>
      <c r="BC60" s="834"/>
      <c r="BD60" s="834"/>
      <c r="BE60" s="834"/>
      <c r="BF60" s="834"/>
      <c r="BG60" s="834"/>
      <c r="BH60" s="834"/>
      <c r="BI60" s="835"/>
    </row>
    <row r="61" spans="1:61" ht="9.75" customHeight="1">
      <c r="A61" s="605"/>
      <c r="B61" s="605"/>
      <c r="C61" s="792"/>
      <c r="D61" s="793"/>
      <c r="E61" s="793"/>
      <c r="F61" s="793"/>
      <c r="G61" s="794"/>
      <c r="H61" s="810"/>
      <c r="I61" s="811"/>
      <c r="J61" s="811"/>
      <c r="K61" s="811"/>
      <c r="L61" s="811"/>
      <c r="M61" s="811"/>
      <c r="N61" s="811"/>
      <c r="O61" s="812" t="s">
        <v>57</v>
      </c>
      <c r="P61" s="813"/>
      <c r="Q61" s="814"/>
      <c r="R61" s="814"/>
      <c r="S61" s="814"/>
      <c r="T61" s="814"/>
      <c r="U61" s="814"/>
      <c r="V61" s="814"/>
      <c r="W61" s="814"/>
      <c r="X61" s="812" t="s">
        <v>57</v>
      </c>
      <c r="Y61" s="815"/>
      <c r="Z61" s="792"/>
      <c r="AA61" s="793"/>
      <c r="AB61" s="793"/>
      <c r="AC61" s="793"/>
      <c r="AD61" s="794"/>
      <c r="AE61" s="836"/>
      <c r="AF61" s="837"/>
      <c r="AG61" s="837"/>
      <c r="AH61" s="837"/>
      <c r="AI61" s="837"/>
      <c r="AJ61" s="837"/>
      <c r="AK61" s="818" t="s">
        <v>57</v>
      </c>
      <c r="AL61" s="819"/>
      <c r="AN61" s="838" t="s">
        <v>66</v>
      </c>
      <c r="AO61" s="839"/>
      <c r="AP61" s="723" t="s">
        <v>32</v>
      </c>
      <c r="AQ61" s="723"/>
      <c r="AR61" s="724" t="s">
        <v>34</v>
      </c>
      <c r="AS61" s="724"/>
      <c r="AT61" s="724"/>
      <c r="AU61" s="724"/>
      <c r="AV61" s="724"/>
      <c r="AW61" s="725" t="s">
        <v>67</v>
      </c>
      <c r="AX61" s="725"/>
      <c r="AY61" s="726"/>
      <c r="AZ61" s="726"/>
      <c r="BA61" s="726"/>
      <c r="BB61" s="726"/>
      <c r="BC61" s="726"/>
      <c r="BD61" s="726"/>
      <c r="BE61" s="726"/>
      <c r="BF61" s="726"/>
      <c r="BG61" s="726"/>
      <c r="BH61" s="726"/>
      <c r="BI61" s="727"/>
    </row>
    <row r="62" spans="1:61" ht="9.75" customHeight="1">
      <c r="A62" s="605"/>
      <c r="B62" s="605"/>
      <c r="C62" s="792"/>
      <c r="D62" s="793"/>
      <c r="E62" s="793"/>
      <c r="F62" s="793"/>
      <c r="G62" s="794"/>
      <c r="H62" s="810"/>
      <c r="I62" s="811"/>
      <c r="J62" s="811"/>
      <c r="K62" s="811"/>
      <c r="L62" s="811"/>
      <c r="M62" s="811"/>
      <c r="N62" s="811"/>
      <c r="O62" s="812"/>
      <c r="P62" s="813"/>
      <c r="Q62" s="814"/>
      <c r="R62" s="814"/>
      <c r="S62" s="814"/>
      <c r="T62" s="814"/>
      <c r="U62" s="814"/>
      <c r="V62" s="814"/>
      <c r="W62" s="814"/>
      <c r="X62" s="812"/>
      <c r="Y62" s="815"/>
      <c r="Z62" s="792"/>
      <c r="AA62" s="793"/>
      <c r="AB62" s="793"/>
      <c r="AC62" s="793"/>
      <c r="AD62" s="794"/>
      <c r="AE62" s="840"/>
      <c r="AF62" s="841"/>
      <c r="AG62" s="841"/>
      <c r="AH62" s="841"/>
      <c r="AI62" s="841"/>
      <c r="AJ62" s="841"/>
      <c r="AK62" s="842"/>
      <c r="AL62" s="843"/>
      <c r="AN62" s="844"/>
      <c r="AO62" s="845"/>
      <c r="AP62" s="736"/>
      <c r="AQ62" s="736"/>
      <c r="AR62" s="737"/>
      <c r="AS62" s="737"/>
      <c r="AT62" s="737"/>
      <c r="AU62" s="737"/>
      <c r="AV62" s="737"/>
      <c r="AW62" s="613"/>
      <c r="AX62" s="613"/>
      <c r="AY62" s="738"/>
      <c r="AZ62" s="738"/>
      <c r="BA62" s="738"/>
      <c r="BB62" s="738"/>
      <c r="BC62" s="738"/>
      <c r="BD62" s="738"/>
      <c r="BE62" s="738"/>
      <c r="BF62" s="738"/>
      <c r="BG62" s="738"/>
      <c r="BH62" s="738"/>
      <c r="BI62" s="739"/>
    </row>
    <row r="63" spans="1:61" ht="9.75" customHeight="1">
      <c r="A63" s="605"/>
      <c r="B63" s="605"/>
      <c r="C63" s="792"/>
      <c r="D63" s="793"/>
      <c r="E63" s="793"/>
      <c r="F63" s="793"/>
      <c r="G63" s="794"/>
      <c r="H63" s="824" t="s">
        <v>81</v>
      </c>
      <c r="I63" s="825"/>
      <c r="J63" s="825"/>
      <c r="K63" s="825"/>
      <c r="L63" s="825"/>
      <c r="M63" s="825"/>
      <c r="N63" s="825"/>
      <c r="O63" s="825"/>
      <c r="P63" s="826"/>
      <c r="Q63" s="846"/>
      <c r="R63" s="847"/>
      <c r="S63" s="847"/>
      <c r="T63" s="847"/>
      <c r="U63" s="847"/>
      <c r="V63" s="847"/>
      <c r="W63" s="847"/>
      <c r="X63" s="847"/>
      <c r="Y63" s="847"/>
      <c r="Z63" s="847"/>
      <c r="AA63" s="847"/>
      <c r="AB63" s="847"/>
      <c r="AC63" s="847"/>
      <c r="AD63" s="847"/>
      <c r="AE63" s="847"/>
      <c r="AF63" s="847"/>
      <c r="AG63" s="847"/>
      <c r="AH63" s="847"/>
      <c r="AI63" s="847"/>
      <c r="AJ63" s="847"/>
      <c r="AK63" s="847"/>
      <c r="AL63" s="848"/>
      <c r="AN63" s="844"/>
      <c r="AO63" s="845"/>
      <c r="AP63" s="736"/>
      <c r="AQ63" s="736"/>
      <c r="AR63" s="737" t="s">
        <v>37</v>
      </c>
      <c r="AS63" s="737"/>
      <c r="AT63" s="737"/>
      <c r="AU63" s="737"/>
      <c r="AV63" s="737"/>
      <c r="AW63" s="613" t="s">
        <v>68</v>
      </c>
      <c r="AX63" s="613"/>
      <c r="AY63" s="738"/>
      <c r="AZ63" s="738"/>
      <c r="BA63" s="738"/>
      <c r="BB63" s="738"/>
      <c r="BC63" s="738"/>
      <c r="BD63" s="738"/>
      <c r="BE63" s="738"/>
      <c r="BF63" s="738"/>
      <c r="BG63" s="738"/>
      <c r="BH63" s="738"/>
      <c r="BI63" s="739"/>
    </row>
    <row r="64" spans="1:61" ht="9.75" customHeight="1">
      <c r="A64" s="605"/>
      <c r="B64" s="605"/>
      <c r="C64" s="792"/>
      <c r="D64" s="793"/>
      <c r="E64" s="793"/>
      <c r="F64" s="793"/>
      <c r="G64" s="794"/>
      <c r="H64" s="810"/>
      <c r="I64" s="811"/>
      <c r="J64" s="811"/>
      <c r="K64" s="811"/>
      <c r="L64" s="811"/>
      <c r="M64" s="811"/>
      <c r="N64" s="811"/>
      <c r="O64" s="812" t="s">
        <v>57</v>
      </c>
      <c r="P64" s="813"/>
      <c r="Q64" s="849"/>
      <c r="R64" s="850"/>
      <c r="S64" s="850"/>
      <c r="T64" s="850"/>
      <c r="U64" s="850"/>
      <c r="V64" s="850"/>
      <c r="W64" s="850"/>
      <c r="X64" s="850"/>
      <c r="Y64" s="850"/>
      <c r="Z64" s="850"/>
      <c r="AA64" s="850"/>
      <c r="AB64" s="850"/>
      <c r="AC64" s="850"/>
      <c r="AD64" s="850"/>
      <c r="AE64" s="850"/>
      <c r="AF64" s="850"/>
      <c r="AG64" s="850"/>
      <c r="AH64" s="850"/>
      <c r="AI64" s="850"/>
      <c r="AJ64" s="850"/>
      <c r="AK64" s="850"/>
      <c r="AL64" s="851"/>
      <c r="AN64" s="844"/>
      <c r="AO64" s="845"/>
      <c r="AP64" s="736"/>
      <c r="AQ64" s="736"/>
      <c r="AR64" s="737"/>
      <c r="AS64" s="737"/>
      <c r="AT64" s="737"/>
      <c r="AU64" s="737"/>
      <c r="AV64" s="737"/>
      <c r="AW64" s="613"/>
      <c r="AX64" s="613"/>
      <c r="AY64" s="738"/>
      <c r="AZ64" s="738"/>
      <c r="BA64" s="738"/>
      <c r="BB64" s="738"/>
      <c r="BC64" s="738"/>
      <c r="BD64" s="738"/>
      <c r="BE64" s="738"/>
      <c r="BF64" s="738"/>
      <c r="BG64" s="738"/>
      <c r="BH64" s="738"/>
      <c r="BI64" s="739"/>
    </row>
    <row r="65" spans="1:95" ht="6" customHeight="1">
      <c r="A65" s="605"/>
      <c r="B65" s="605"/>
      <c r="C65" s="799"/>
      <c r="D65" s="800"/>
      <c r="E65" s="800"/>
      <c r="F65" s="800"/>
      <c r="G65" s="801"/>
      <c r="H65" s="852"/>
      <c r="I65" s="853"/>
      <c r="J65" s="853"/>
      <c r="K65" s="853"/>
      <c r="L65" s="853"/>
      <c r="M65" s="853"/>
      <c r="N65" s="853"/>
      <c r="O65" s="854"/>
      <c r="P65" s="855"/>
      <c r="Q65" s="856"/>
      <c r="R65" s="857"/>
      <c r="S65" s="857"/>
      <c r="T65" s="857"/>
      <c r="U65" s="857"/>
      <c r="V65" s="857"/>
      <c r="W65" s="857"/>
      <c r="X65" s="857"/>
      <c r="Y65" s="857"/>
      <c r="Z65" s="857"/>
      <c r="AA65" s="857"/>
      <c r="AB65" s="857"/>
      <c r="AC65" s="857"/>
      <c r="AD65" s="857"/>
      <c r="AE65" s="857"/>
      <c r="AF65" s="857"/>
      <c r="AG65" s="857"/>
      <c r="AH65" s="857"/>
      <c r="AI65" s="857"/>
      <c r="AJ65" s="857"/>
      <c r="AK65" s="857"/>
      <c r="AL65" s="858"/>
      <c r="AN65" s="844"/>
      <c r="AO65" s="845"/>
      <c r="AP65" s="737" t="s">
        <v>35</v>
      </c>
      <c r="AQ65" s="737"/>
      <c r="AR65" s="737"/>
      <c r="AS65" s="737"/>
      <c r="AT65" s="737"/>
      <c r="AU65" s="737"/>
      <c r="AV65" s="737"/>
      <c r="AW65" s="859" t="s">
        <v>71</v>
      </c>
      <c r="AX65" s="650"/>
      <c r="AY65" s="860"/>
      <c r="AZ65" s="861"/>
      <c r="BA65" s="861"/>
      <c r="BB65" s="861"/>
      <c r="BC65" s="861"/>
      <c r="BD65" s="861"/>
      <c r="BE65" s="861"/>
      <c r="BF65" s="861"/>
      <c r="BG65" s="861"/>
      <c r="BH65" s="861"/>
      <c r="BI65" s="862"/>
    </row>
    <row r="66" spans="1:95" ht="6.6" customHeight="1">
      <c r="A66" s="605"/>
      <c r="B66" s="605"/>
      <c r="C66" s="863" t="s">
        <v>178</v>
      </c>
      <c r="D66" s="864" t="s">
        <v>161</v>
      </c>
      <c r="E66" s="864"/>
      <c r="F66" s="865" t="s">
        <v>182</v>
      </c>
      <c r="G66" s="865"/>
      <c r="H66" s="865"/>
      <c r="I66" s="865"/>
      <c r="J66" s="865"/>
      <c r="K66" s="865"/>
      <c r="L66" s="866"/>
      <c r="M66" s="866"/>
      <c r="N66" s="866"/>
      <c r="O66" s="866"/>
      <c r="P66" s="867"/>
      <c r="Q66" s="868" t="s">
        <v>179</v>
      </c>
      <c r="R66" s="869"/>
      <c r="S66" s="869"/>
      <c r="T66" s="869"/>
      <c r="U66" s="869"/>
      <c r="V66" s="867"/>
      <c r="W66" s="870" t="s">
        <v>360</v>
      </c>
      <c r="X66" s="871"/>
      <c r="Y66" s="872" t="s">
        <v>161</v>
      </c>
      <c r="Z66" s="872"/>
      <c r="AA66" s="873" t="s">
        <v>190</v>
      </c>
      <c r="AB66" s="873"/>
      <c r="AC66" s="873"/>
      <c r="AD66" s="873"/>
      <c r="AE66" s="873"/>
      <c r="AF66" s="873"/>
      <c r="AG66" s="869"/>
      <c r="AH66" s="869"/>
      <c r="AI66" s="869"/>
      <c r="AJ66" s="869"/>
      <c r="AK66" s="869"/>
      <c r="AL66" s="867"/>
      <c r="AN66" s="844"/>
      <c r="AO66" s="845"/>
      <c r="AP66" s="737"/>
      <c r="AQ66" s="737"/>
      <c r="AR66" s="737"/>
      <c r="AS66" s="737"/>
      <c r="AT66" s="737"/>
      <c r="AU66" s="737"/>
      <c r="AV66" s="737"/>
      <c r="AW66" s="874"/>
      <c r="AX66" s="616"/>
      <c r="AY66" s="875"/>
      <c r="AZ66" s="876"/>
      <c r="BA66" s="876"/>
      <c r="BB66" s="876"/>
      <c r="BC66" s="876"/>
      <c r="BD66" s="876"/>
      <c r="BE66" s="876"/>
      <c r="BF66" s="876"/>
      <c r="BG66" s="876"/>
      <c r="BH66" s="876"/>
      <c r="BI66" s="877"/>
    </row>
    <row r="67" spans="1:95" ht="6" customHeight="1">
      <c r="A67" s="605"/>
      <c r="B67" s="605"/>
      <c r="C67" s="787"/>
      <c r="D67" s="878"/>
      <c r="E67" s="879" t="s">
        <v>161</v>
      </c>
      <c r="F67" s="879"/>
      <c r="G67" s="880" t="s">
        <v>184</v>
      </c>
      <c r="H67" s="880"/>
      <c r="I67" s="880"/>
      <c r="J67" s="879" t="s">
        <v>183</v>
      </c>
      <c r="K67" s="879"/>
      <c r="L67" s="880" t="s">
        <v>186</v>
      </c>
      <c r="M67" s="880"/>
      <c r="N67" s="880"/>
      <c r="O67" s="880"/>
      <c r="P67" s="878"/>
      <c r="Q67" s="787"/>
      <c r="R67" s="872" t="s">
        <v>161</v>
      </c>
      <c r="S67" s="872"/>
      <c r="T67" s="881" t="s">
        <v>188</v>
      </c>
      <c r="U67" s="881"/>
      <c r="V67" s="882"/>
      <c r="W67" s="883"/>
      <c r="X67" s="884"/>
      <c r="Y67" s="872"/>
      <c r="Z67" s="872"/>
      <c r="AA67" s="878"/>
      <c r="AB67" s="878"/>
      <c r="AC67" s="878"/>
      <c r="AD67" s="878"/>
      <c r="AE67" s="878"/>
      <c r="AF67" s="878"/>
      <c r="AG67" s="788"/>
      <c r="AH67" s="788"/>
      <c r="AI67" s="788"/>
      <c r="AJ67" s="788"/>
      <c r="AK67" s="788"/>
      <c r="AL67" s="885"/>
      <c r="AN67" s="844"/>
      <c r="AO67" s="845"/>
      <c r="AP67" s="737"/>
      <c r="AQ67" s="737"/>
      <c r="AR67" s="737"/>
      <c r="AS67" s="737"/>
      <c r="AT67" s="737"/>
      <c r="AU67" s="737"/>
      <c r="AV67" s="737"/>
      <c r="AW67" s="886"/>
      <c r="AX67" s="657"/>
      <c r="AY67" s="887"/>
      <c r="AZ67" s="888"/>
      <c r="BA67" s="888"/>
      <c r="BB67" s="888"/>
      <c r="BC67" s="888"/>
      <c r="BD67" s="888"/>
      <c r="BE67" s="888"/>
      <c r="BF67" s="888"/>
      <c r="BG67" s="888"/>
      <c r="BH67" s="888"/>
      <c r="BI67" s="889"/>
    </row>
    <row r="68" spans="1:95" ht="9.75" customHeight="1">
      <c r="A68" s="605"/>
      <c r="B68" s="605"/>
      <c r="C68" s="787"/>
      <c r="D68" s="878"/>
      <c r="E68" s="879"/>
      <c r="F68" s="879"/>
      <c r="G68" s="880"/>
      <c r="H68" s="880"/>
      <c r="I68" s="880"/>
      <c r="J68" s="879"/>
      <c r="K68" s="879"/>
      <c r="L68" s="880"/>
      <c r="M68" s="880"/>
      <c r="N68" s="880"/>
      <c r="O68" s="880"/>
      <c r="P68" s="878"/>
      <c r="Q68" s="787"/>
      <c r="R68" s="872"/>
      <c r="S68" s="872"/>
      <c r="T68" s="881"/>
      <c r="U68" s="881"/>
      <c r="V68" s="882"/>
      <c r="W68" s="787"/>
      <c r="X68" s="788"/>
      <c r="Y68" s="890" t="s">
        <v>180</v>
      </c>
      <c r="Z68" s="890"/>
      <c r="AA68" s="890"/>
      <c r="AB68" s="890"/>
      <c r="AC68" s="891"/>
      <c r="AD68" s="891"/>
      <c r="AE68" s="891"/>
      <c r="AF68" s="891"/>
      <c r="AG68" s="891"/>
      <c r="AH68" s="891"/>
      <c r="AI68" s="891"/>
      <c r="AJ68" s="891"/>
      <c r="AK68" s="891"/>
      <c r="AL68" s="892"/>
      <c r="AN68" s="844"/>
      <c r="AO68" s="845"/>
      <c r="AP68" s="737" t="s">
        <v>46</v>
      </c>
      <c r="AQ68" s="737"/>
      <c r="AR68" s="737"/>
      <c r="AS68" s="737"/>
      <c r="AT68" s="737"/>
      <c r="AU68" s="737"/>
      <c r="AV68" s="737"/>
      <c r="AW68" s="613" t="s">
        <v>75</v>
      </c>
      <c r="AX68" s="613"/>
      <c r="AY68" s="738"/>
      <c r="AZ68" s="738"/>
      <c r="BA68" s="738"/>
      <c r="BB68" s="738"/>
      <c r="BC68" s="738"/>
      <c r="BD68" s="738"/>
      <c r="BE68" s="738"/>
      <c r="BF68" s="738"/>
      <c r="BG68" s="738"/>
      <c r="BH68" s="738"/>
      <c r="BI68" s="739"/>
    </row>
    <row r="69" spans="1:95" ht="9.75" customHeight="1">
      <c r="A69" s="605"/>
      <c r="B69" s="605"/>
      <c r="C69" s="787"/>
      <c r="D69" s="878"/>
      <c r="E69" s="893" t="s">
        <v>161</v>
      </c>
      <c r="F69" s="893"/>
      <c r="G69" s="894" t="s">
        <v>185</v>
      </c>
      <c r="H69" s="894"/>
      <c r="I69" s="894"/>
      <c r="J69" s="893" t="s">
        <v>161</v>
      </c>
      <c r="K69" s="893"/>
      <c r="L69" s="894" t="s">
        <v>187</v>
      </c>
      <c r="M69" s="894"/>
      <c r="N69" s="894"/>
      <c r="O69" s="894"/>
      <c r="P69" s="878"/>
      <c r="Q69" s="787"/>
      <c r="R69" s="788"/>
      <c r="S69" s="895"/>
      <c r="T69" s="896" t="s">
        <v>189</v>
      </c>
      <c r="U69" s="896"/>
      <c r="V69" s="897"/>
      <c r="W69" s="787"/>
      <c r="X69" s="788"/>
      <c r="Y69" s="890"/>
      <c r="Z69" s="890"/>
      <c r="AA69" s="890"/>
      <c r="AB69" s="890"/>
      <c r="AC69" s="891"/>
      <c r="AD69" s="891"/>
      <c r="AE69" s="891"/>
      <c r="AF69" s="891"/>
      <c r="AG69" s="891"/>
      <c r="AH69" s="891"/>
      <c r="AI69" s="891"/>
      <c r="AJ69" s="891"/>
      <c r="AK69" s="891"/>
      <c r="AL69" s="892"/>
      <c r="AN69" s="844"/>
      <c r="AO69" s="845"/>
      <c r="AP69" s="737"/>
      <c r="AQ69" s="737"/>
      <c r="AR69" s="737"/>
      <c r="AS69" s="737"/>
      <c r="AT69" s="737"/>
      <c r="AU69" s="737"/>
      <c r="AV69" s="737"/>
      <c r="AW69" s="613"/>
      <c r="AX69" s="613"/>
      <c r="AY69" s="738"/>
      <c r="AZ69" s="738"/>
      <c r="BA69" s="738"/>
      <c r="BB69" s="738"/>
      <c r="BC69" s="738"/>
      <c r="BD69" s="738"/>
      <c r="BE69" s="738"/>
      <c r="BF69" s="738"/>
      <c r="BG69" s="738"/>
      <c r="BH69" s="738"/>
      <c r="BI69" s="739"/>
    </row>
    <row r="70" spans="1:95" ht="9.75" customHeight="1">
      <c r="A70" s="605"/>
      <c r="B70" s="605"/>
      <c r="C70" s="898"/>
      <c r="D70" s="899"/>
      <c r="E70" s="893"/>
      <c r="F70" s="893"/>
      <c r="G70" s="894"/>
      <c r="H70" s="894"/>
      <c r="I70" s="894"/>
      <c r="J70" s="893"/>
      <c r="K70" s="893"/>
      <c r="L70" s="900"/>
      <c r="M70" s="900"/>
      <c r="N70" s="900"/>
      <c r="O70" s="900"/>
      <c r="P70" s="899"/>
      <c r="Q70" s="898"/>
      <c r="R70" s="901"/>
      <c r="S70" s="902"/>
      <c r="T70" s="903"/>
      <c r="U70" s="903"/>
      <c r="V70" s="904"/>
      <c r="W70" s="898"/>
      <c r="X70" s="901"/>
      <c r="Y70" s="901"/>
      <c r="Z70" s="901"/>
      <c r="AA70" s="901"/>
      <c r="AB70" s="901"/>
      <c r="AC70" s="905"/>
      <c r="AD70" s="905"/>
      <c r="AE70" s="905"/>
      <c r="AF70" s="905"/>
      <c r="AG70" s="905"/>
      <c r="AH70" s="905"/>
      <c r="AI70" s="905"/>
      <c r="AJ70" s="905"/>
      <c r="AK70" s="905"/>
      <c r="AL70" s="906"/>
      <c r="AN70" s="844"/>
      <c r="AO70" s="845"/>
      <c r="AP70" s="737" t="s">
        <v>50</v>
      </c>
      <c r="AQ70" s="737"/>
      <c r="AR70" s="737"/>
      <c r="AS70" s="737"/>
      <c r="AT70" s="737"/>
      <c r="AU70" s="737"/>
      <c r="AV70" s="737"/>
      <c r="AW70" s="613" t="s">
        <v>79</v>
      </c>
      <c r="AX70" s="613"/>
      <c r="AY70" s="738"/>
      <c r="AZ70" s="738"/>
      <c r="BA70" s="738"/>
      <c r="BB70" s="738"/>
      <c r="BC70" s="738"/>
      <c r="BD70" s="738"/>
      <c r="BE70" s="738"/>
      <c r="BF70" s="738"/>
      <c r="BG70" s="738"/>
      <c r="BH70" s="738"/>
      <c r="BI70" s="739"/>
    </row>
    <row r="71" spans="1:95" ht="9.75" customHeight="1">
      <c r="A71" s="605"/>
      <c r="B71" s="605"/>
      <c r="C71" s="907" t="s">
        <v>361</v>
      </c>
      <c r="D71" s="908"/>
      <c r="E71" s="908"/>
      <c r="F71" s="908"/>
      <c r="G71" s="908"/>
      <c r="H71" s="909"/>
      <c r="I71" s="910">
        <v>1</v>
      </c>
      <c r="J71" s="910" t="s">
        <v>87</v>
      </c>
      <c r="K71" s="910"/>
      <c r="L71" s="910"/>
      <c r="M71" s="910"/>
      <c r="N71" s="910"/>
      <c r="O71" s="911"/>
      <c r="P71" s="912"/>
      <c r="Q71" s="912"/>
      <c r="R71" s="912"/>
      <c r="S71" s="912"/>
      <c r="T71" s="912"/>
      <c r="U71" s="912"/>
      <c r="V71" s="912"/>
      <c r="W71" s="912"/>
      <c r="X71" s="912"/>
      <c r="Y71" s="913"/>
      <c r="Z71" s="914" t="s">
        <v>388</v>
      </c>
      <c r="AA71" s="915"/>
      <c r="AB71" s="916"/>
      <c r="AC71" s="917"/>
      <c r="AD71" s="918"/>
      <c r="AE71" s="918"/>
      <c r="AF71" s="918"/>
      <c r="AG71" s="918"/>
      <c r="AH71" s="918"/>
      <c r="AI71" s="918"/>
      <c r="AJ71" s="918"/>
      <c r="AK71" s="918"/>
      <c r="AL71" s="919" t="s">
        <v>389</v>
      </c>
      <c r="AN71" s="844"/>
      <c r="AO71" s="845"/>
      <c r="AP71" s="737"/>
      <c r="AQ71" s="737"/>
      <c r="AR71" s="737"/>
      <c r="AS71" s="737"/>
      <c r="AT71" s="737"/>
      <c r="AU71" s="737"/>
      <c r="AV71" s="737"/>
      <c r="AW71" s="613"/>
      <c r="AX71" s="613"/>
      <c r="AY71" s="738"/>
      <c r="AZ71" s="738"/>
      <c r="BA71" s="738"/>
      <c r="BB71" s="738"/>
      <c r="BC71" s="738"/>
      <c r="BD71" s="738"/>
      <c r="BE71" s="738"/>
      <c r="BF71" s="738"/>
      <c r="BG71" s="738"/>
      <c r="BH71" s="738"/>
      <c r="BI71" s="739"/>
      <c r="BL71" s="920"/>
      <c r="BM71" s="920"/>
      <c r="BN71" s="920"/>
      <c r="BO71" s="920"/>
      <c r="BP71" s="920"/>
      <c r="BQ71" s="920"/>
      <c r="BU71" s="627"/>
      <c r="BV71" s="627"/>
      <c r="BW71" s="627"/>
      <c r="BX71" s="627"/>
      <c r="BY71" s="627"/>
      <c r="BZ71" s="627"/>
    </row>
    <row r="72" spans="1:95" ht="9.75" customHeight="1">
      <c r="A72" s="605"/>
      <c r="B72" s="605"/>
      <c r="C72" s="921"/>
      <c r="D72" s="922"/>
      <c r="E72" s="922"/>
      <c r="F72" s="922"/>
      <c r="G72" s="922"/>
      <c r="H72" s="923"/>
      <c r="I72" s="924"/>
      <c r="J72" s="924"/>
      <c r="K72" s="924"/>
      <c r="L72" s="924"/>
      <c r="M72" s="924"/>
      <c r="N72" s="924"/>
      <c r="O72" s="925"/>
      <c r="P72" s="926"/>
      <c r="Q72" s="926"/>
      <c r="R72" s="926"/>
      <c r="S72" s="926"/>
      <c r="T72" s="926"/>
      <c r="U72" s="926"/>
      <c r="V72" s="926"/>
      <c r="W72" s="926"/>
      <c r="X72" s="926"/>
      <c r="Y72" s="927"/>
      <c r="Z72" s="928"/>
      <c r="AA72" s="929"/>
      <c r="AB72" s="930"/>
      <c r="AC72" s="931"/>
      <c r="AD72" s="932"/>
      <c r="AE72" s="932"/>
      <c r="AF72" s="932"/>
      <c r="AG72" s="932"/>
      <c r="AH72" s="932"/>
      <c r="AI72" s="932"/>
      <c r="AJ72" s="932"/>
      <c r="AK72" s="932"/>
      <c r="AL72" s="933"/>
      <c r="AN72" s="844"/>
      <c r="AO72" s="845"/>
      <c r="AP72" s="737" t="s">
        <v>47</v>
      </c>
      <c r="AQ72" s="737"/>
      <c r="AR72" s="737"/>
      <c r="AS72" s="737"/>
      <c r="AT72" s="737"/>
      <c r="AU72" s="737"/>
      <c r="AV72" s="737"/>
      <c r="AW72" s="613" t="s">
        <v>80</v>
      </c>
      <c r="AX72" s="613"/>
      <c r="AY72" s="738"/>
      <c r="AZ72" s="738"/>
      <c r="BA72" s="738"/>
      <c r="BB72" s="738"/>
      <c r="BC72" s="738"/>
      <c r="BD72" s="738"/>
      <c r="BE72" s="738"/>
      <c r="BF72" s="738"/>
      <c r="BG72" s="738"/>
      <c r="BH72" s="738"/>
      <c r="BI72" s="739"/>
      <c r="BJ72" s="934" t="s">
        <v>223</v>
      </c>
      <c r="BK72" s="935"/>
      <c r="BL72" s="936" t="s">
        <v>238</v>
      </c>
      <c r="BM72" s="937"/>
      <c r="BN72" s="937"/>
      <c r="BO72" s="937"/>
      <c r="BP72" s="937"/>
      <c r="BQ72" s="938"/>
      <c r="BR72" s="939" t="s">
        <v>333</v>
      </c>
      <c r="BS72" s="940"/>
      <c r="BT72" s="940"/>
      <c r="BU72" s="940"/>
      <c r="BV72" s="940"/>
      <c r="BW72" s="940"/>
      <c r="BX72" s="940"/>
      <c r="BY72" s="940"/>
      <c r="BZ72" s="940"/>
      <c r="CA72" s="940"/>
      <c r="CB72" s="940"/>
      <c r="CC72" s="940"/>
      <c r="CD72" s="940"/>
      <c r="CE72" s="940"/>
      <c r="CF72" s="940"/>
      <c r="CG72" s="940"/>
    </row>
    <row r="73" spans="1:95" ht="9.75" customHeight="1">
      <c r="A73" s="605"/>
      <c r="B73" s="605"/>
      <c r="C73" s="941" t="s">
        <v>166</v>
      </c>
      <c r="D73" s="942"/>
      <c r="E73" s="942"/>
      <c r="F73" s="942"/>
      <c r="G73" s="942"/>
      <c r="H73" s="943"/>
      <c r="I73" s="924">
        <v>2</v>
      </c>
      <c r="J73" s="924" t="s">
        <v>87</v>
      </c>
      <c r="K73" s="924"/>
      <c r="L73" s="924"/>
      <c r="M73" s="924"/>
      <c r="N73" s="924"/>
      <c r="O73" s="782"/>
      <c r="P73" s="782"/>
      <c r="Q73" s="782"/>
      <c r="R73" s="782"/>
      <c r="S73" s="782"/>
      <c r="T73" s="782"/>
      <c r="U73" s="782"/>
      <c r="V73" s="782"/>
      <c r="W73" s="782"/>
      <c r="X73" s="782"/>
      <c r="Y73" s="782"/>
      <c r="Z73" s="944" t="s">
        <v>388</v>
      </c>
      <c r="AA73" s="945"/>
      <c r="AB73" s="946"/>
      <c r="AC73" s="947"/>
      <c r="AD73" s="948"/>
      <c r="AE73" s="948"/>
      <c r="AF73" s="948"/>
      <c r="AG73" s="948"/>
      <c r="AH73" s="948"/>
      <c r="AI73" s="948"/>
      <c r="AJ73" s="948"/>
      <c r="AK73" s="948"/>
      <c r="AL73" s="949" t="s">
        <v>389</v>
      </c>
      <c r="AN73" s="844"/>
      <c r="AO73" s="845"/>
      <c r="AP73" s="737"/>
      <c r="AQ73" s="737"/>
      <c r="AR73" s="737"/>
      <c r="AS73" s="737"/>
      <c r="AT73" s="737"/>
      <c r="AU73" s="737"/>
      <c r="AV73" s="737"/>
      <c r="AW73" s="613"/>
      <c r="AX73" s="613"/>
      <c r="AY73" s="738"/>
      <c r="AZ73" s="738"/>
      <c r="BA73" s="738"/>
      <c r="BB73" s="738"/>
      <c r="BC73" s="738"/>
      <c r="BD73" s="738"/>
      <c r="BE73" s="738"/>
      <c r="BF73" s="738"/>
      <c r="BG73" s="738"/>
      <c r="BH73" s="738"/>
      <c r="BI73" s="739"/>
      <c r="BJ73" s="934"/>
      <c r="BK73" s="935"/>
      <c r="BL73" s="950">
        <f>計算!U3</f>
        <v>0</v>
      </c>
      <c r="BM73" s="951"/>
      <c r="BN73" s="951"/>
      <c r="BO73" s="951"/>
      <c r="BP73" s="951"/>
      <c r="BQ73" s="952"/>
      <c r="BR73" s="953"/>
      <c r="BS73" s="954"/>
      <c r="BT73" s="954"/>
      <c r="BU73" s="954"/>
      <c r="BV73" s="954"/>
      <c r="BW73" s="954"/>
      <c r="BX73" s="954"/>
      <c r="BY73" s="954"/>
      <c r="BZ73" s="954"/>
      <c r="CA73" s="954"/>
      <c r="CB73" s="954"/>
      <c r="CC73" s="954"/>
      <c r="CD73" s="954"/>
      <c r="CE73" s="954"/>
      <c r="CF73" s="954"/>
      <c r="CG73" s="954"/>
    </row>
    <row r="74" spans="1:95" ht="9.75" customHeight="1">
      <c r="A74" s="605"/>
      <c r="B74" s="605"/>
      <c r="C74" s="955"/>
      <c r="D74" s="956"/>
      <c r="E74" s="956"/>
      <c r="F74" s="956"/>
      <c r="G74" s="956"/>
      <c r="H74" s="957"/>
      <c r="I74" s="958"/>
      <c r="J74" s="958"/>
      <c r="K74" s="958"/>
      <c r="L74" s="958"/>
      <c r="M74" s="958"/>
      <c r="N74" s="958"/>
      <c r="O74" s="959"/>
      <c r="P74" s="959"/>
      <c r="Q74" s="959"/>
      <c r="R74" s="959"/>
      <c r="S74" s="959"/>
      <c r="T74" s="959"/>
      <c r="U74" s="959"/>
      <c r="V74" s="959"/>
      <c r="W74" s="959"/>
      <c r="X74" s="959"/>
      <c r="Y74" s="959"/>
      <c r="Z74" s="960"/>
      <c r="AA74" s="961"/>
      <c r="AB74" s="962"/>
      <c r="AC74" s="963"/>
      <c r="AD74" s="964"/>
      <c r="AE74" s="964"/>
      <c r="AF74" s="964"/>
      <c r="AG74" s="964"/>
      <c r="AH74" s="964"/>
      <c r="AI74" s="964"/>
      <c r="AJ74" s="964"/>
      <c r="AK74" s="964"/>
      <c r="AL74" s="965"/>
      <c r="AN74" s="844"/>
      <c r="AO74" s="845"/>
      <c r="AP74" s="859" t="s">
        <v>43</v>
      </c>
      <c r="AQ74" s="649"/>
      <c r="AR74" s="966" t="s">
        <v>58</v>
      </c>
      <c r="AS74" s="967"/>
      <c r="AT74" s="967"/>
      <c r="AU74" s="967"/>
      <c r="AV74" s="968"/>
      <c r="AW74" s="859" t="s">
        <v>82</v>
      </c>
      <c r="AX74" s="650"/>
      <c r="AY74" s="738"/>
      <c r="AZ74" s="738"/>
      <c r="BA74" s="738"/>
      <c r="BB74" s="738"/>
      <c r="BC74" s="738"/>
      <c r="BD74" s="738"/>
      <c r="BE74" s="738"/>
      <c r="BF74" s="738"/>
      <c r="BG74" s="738"/>
      <c r="BH74" s="738"/>
      <c r="BI74" s="739"/>
      <c r="BJ74" s="934" t="s">
        <v>223</v>
      </c>
      <c r="BK74" s="935"/>
      <c r="BL74" s="936" t="s">
        <v>318</v>
      </c>
      <c r="BM74" s="937"/>
      <c r="BN74" s="937"/>
      <c r="BO74" s="937"/>
      <c r="BP74" s="937"/>
      <c r="BQ74" s="937"/>
      <c r="BR74" s="937"/>
      <c r="BS74" s="937"/>
      <c r="BT74" s="937"/>
      <c r="BU74" s="937"/>
      <c r="BV74" s="938"/>
      <c r="BW74" s="936" t="s">
        <v>319</v>
      </c>
      <c r="BX74" s="937"/>
      <c r="BY74" s="937"/>
      <c r="BZ74" s="937"/>
      <c r="CA74" s="937"/>
      <c r="CB74" s="937"/>
      <c r="CC74" s="937"/>
      <c r="CD74" s="937"/>
      <c r="CE74" s="937"/>
      <c r="CF74" s="937"/>
      <c r="CG74" s="938"/>
      <c r="CH74" s="969" t="s">
        <v>317</v>
      </c>
      <c r="CI74" s="969"/>
      <c r="CJ74" s="969"/>
      <c r="CK74" s="969"/>
      <c r="CL74" s="969"/>
      <c r="CM74" s="969"/>
      <c r="CN74" s="969"/>
      <c r="CO74" s="969"/>
      <c r="CP74" s="969"/>
      <c r="CQ74" s="969"/>
    </row>
    <row r="75" spans="1:95" ht="9.75" customHeight="1">
      <c r="A75" s="605"/>
      <c r="B75" s="605"/>
      <c r="C75" s="907" t="s">
        <v>362</v>
      </c>
      <c r="D75" s="908"/>
      <c r="E75" s="908"/>
      <c r="F75" s="908"/>
      <c r="G75" s="908"/>
      <c r="H75" s="909"/>
      <c r="I75" s="970" t="s">
        <v>78</v>
      </c>
      <c r="J75" s="971"/>
      <c r="K75" s="972" t="s">
        <v>15</v>
      </c>
      <c r="L75" s="973"/>
      <c r="M75" s="974"/>
      <c r="N75" s="975"/>
      <c r="O75" s="976"/>
      <c r="P75" s="976"/>
      <c r="Q75" s="976"/>
      <c r="R75" s="976"/>
      <c r="S75" s="976"/>
      <c r="T75" s="976"/>
      <c r="U75" s="976"/>
      <c r="V75" s="976"/>
      <c r="W75" s="976"/>
      <c r="X75" s="977"/>
      <c r="Y75" s="1944" t="s">
        <v>404</v>
      </c>
      <c r="Z75" s="978"/>
      <c r="AA75" s="978"/>
      <c r="AB75" s="978"/>
      <c r="AC75" s="978"/>
      <c r="AD75" s="979"/>
      <c r="AE75" s="980"/>
      <c r="AF75" s="981"/>
      <c r="AG75" s="981"/>
      <c r="AH75" s="981"/>
      <c r="AI75" s="981"/>
      <c r="AJ75" s="981"/>
      <c r="AK75" s="981"/>
      <c r="AL75" s="982" t="s">
        <v>57</v>
      </c>
      <c r="AN75" s="844"/>
      <c r="AO75" s="845"/>
      <c r="AP75" s="874"/>
      <c r="AQ75" s="615"/>
      <c r="AR75" s="983"/>
      <c r="AS75" s="984"/>
      <c r="AT75" s="984"/>
      <c r="AU75" s="984"/>
      <c r="AV75" s="985"/>
      <c r="AW75" s="886"/>
      <c r="AX75" s="657"/>
      <c r="AY75" s="738"/>
      <c r="AZ75" s="738"/>
      <c r="BA75" s="738"/>
      <c r="BB75" s="738"/>
      <c r="BC75" s="738"/>
      <c r="BD75" s="738"/>
      <c r="BE75" s="738"/>
      <c r="BF75" s="738"/>
      <c r="BG75" s="738"/>
      <c r="BH75" s="738"/>
      <c r="BI75" s="739"/>
      <c r="BJ75" s="934"/>
      <c r="BK75" s="935"/>
      <c r="BL75" s="986">
        <f>計算!U38</f>
        <v>0</v>
      </c>
      <c r="BM75" s="987"/>
      <c r="BN75" s="987"/>
      <c r="BO75" s="987"/>
      <c r="BP75" s="987"/>
      <c r="BQ75" s="987"/>
      <c r="BR75" s="987"/>
      <c r="BS75" s="987"/>
      <c r="BT75" s="987"/>
      <c r="BU75" s="987"/>
      <c r="BV75" s="988"/>
      <c r="BW75" s="986">
        <f>計算!BJ38</f>
        <v>0</v>
      </c>
      <c r="BX75" s="987"/>
      <c r="BY75" s="987"/>
      <c r="BZ75" s="987"/>
      <c r="CA75" s="987"/>
      <c r="CB75" s="987"/>
      <c r="CC75" s="987"/>
      <c r="CD75" s="987"/>
      <c r="CE75" s="987"/>
      <c r="CF75" s="987"/>
      <c r="CG75" s="988"/>
      <c r="CH75" s="969"/>
      <c r="CI75" s="969"/>
      <c r="CJ75" s="969"/>
      <c r="CK75" s="969"/>
      <c r="CL75" s="969"/>
      <c r="CM75" s="969"/>
      <c r="CN75" s="969"/>
      <c r="CO75" s="969"/>
      <c r="CP75" s="969"/>
      <c r="CQ75" s="969"/>
    </row>
    <row r="76" spans="1:95" ht="9.75" customHeight="1">
      <c r="A76" s="605"/>
      <c r="B76" s="605"/>
      <c r="C76" s="921"/>
      <c r="D76" s="922"/>
      <c r="E76" s="922"/>
      <c r="F76" s="922"/>
      <c r="G76" s="922"/>
      <c r="H76" s="923"/>
      <c r="I76" s="989"/>
      <c r="J76" s="990"/>
      <c r="K76" s="991"/>
      <c r="L76" s="992"/>
      <c r="M76" s="993"/>
      <c r="N76" s="994"/>
      <c r="O76" s="995"/>
      <c r="P76" s="995"/>
      <c r="Q76" s="996"/>
      <c r="R76" s="995"/>
      <c r="S76" s="995"/>
      <c r="T76" s="995"/>
      <c r="U76" s="995"/>
      <c r="V76" s="995"/>
      <c r="W76" s="996"/>
      <c r="X76" s="997"/>
      <c r="Y76" s="998"/>
      <c r="Z76" s="999"/>
      <c r="AA76" s="999"/>
      <c r="AB76" s="999"/>
      <c r="AC76" s="999"/>
      <c r="AD76" s="1000"/>
      <c r="AE76" s="1001"/>
      <c r="AF76" s="1002"/>
      <c r="AG76" s="1002"/>
      <c r="AH76" s="1002"/>
      <c r="AI76" s="1002"/>
      <c r="AJ76" s="1002"/>
      <c r="AK76" s="1002"/>
      <c r="AL76" s="1003"/>
      <c r="AN76" s="844"/>
      <c r="AO76" s="845"/>
      <c r="AP76" s="874"/>
      <c r="AQ76" s="615"/>
      <c r="AR76" s="737" t="s">
        <v>165</v>
      </c>
      <c r="AS76" s="737"/>
      <c r="AT76" s="737"/>
      <c r="AU76" s="737"/>
      <c r="AV76" s="737"/>
      <c r="AW76" s="859" t="s">
        <v>84</v>
      </c>
      <c r="AX76" s="650"/>
      <c r="AY76" s="738"/>
      <c r="AZ76" s="738"/>
      <c r="BA76" s="738"/>
      <c r="BB76" s="738"/>
      <c r="BC76" s="738"/>
      <c r="BD76" s="738"/>
      <c r="BE76" s="738"/>
      <c r="BF76" s="738"/>
      <c r="BG76" s="738"/>
      <c r="BH76" s="738"/>
      <c r="BI76" s="739"/>
      <c r="CH76" s="969"/>
      <c r="CI76" s="969"/>
      <c r="CJ76" s="969"/>
      <c r="CK76" s="969"/>
      <c r="CL76" s="969"/>
      <c r="CM76" s="969"/>
      <c r="CN76" s="969"/>
      <c r="CO76" s="969"/>
      <c r="CP76" s="969"/>
      <c r="CQ76" s="969"/>
    </row>
    <row r="77" spans="1:95" ht="9.75" customHeight="1">
      <c r="A77" s="605"/>
      <c r="B77" s="605"/>
      <c r="C77" s="1004" t="s">
        <v>170</v>
      </c>
      <c r="D77" s="1005"/>
      <c r="E77" s="1005"/>
      <c r="F77" s="1005"/>
      <c r="G77" s="1005"/>
      <c r="H77" s="1006"/>
      <c r="I77" s="989"/>
      <c r="J77" s="990"/>
      <c r="K77" s="1007" t="s">
        <v>91</v>
      </c>
      <c r="L77" s="686"/>
      <c r="M77" s="687"/>
      <c r="N77" s="944" t="s">
        <v>406</v>
      </c>
      <c r="O77" s="945"/>
      <c r="P77" s="945"/>
      <c r="Q77" s="1008"/>
      <c r="R77" s="1008"/>
      <c r="S77" s="686" t="s">
        <v>181</v>
      </c>
      <c r="T77" s="1008"/>
      <c r="U77" s="1008"/>
      <c r="V77" s="686" t="s">
        <v>181</v>
      </c>
      <c r="W77" s="1008"/>
      <c r="X77" s="1009"/>
      <c r="Y77" s="1010" t="s">
        <v>161</v>
      </c>
      <c r="Z77" s="1011"/>
      <c r="AA77" s="1012" t="s">
        <v>171</v>
      </c>
      <c r="AB77" s="1012"/>
      <c r="AC77" s="1012"/>
      <c r="AD77" s="1012"/>
      <c r="AE77" s="1012"/>
      <c r="AF77" s="1012"/>
      <c r="AG77" s="1012"/>
      <c r="AH77" s="1012"/>
      <c r="AI77" s="1012"/>
      <c r="AJ77" s="1012"/>
      <c r="AK77" s="1012"/>
      <c r="AL77" s="1013"/>
      <c r="AN77" s="844"/>
      <c r="AO77" s="845"/>
      <c r="AP77" s="874"/>
      <c r="AQ77" s="615"/>
      <c r="AR77" s="737"/>
      <c r="AS77" s="737"/>
      <c r="AT77" s="737"/>
      <c r="AU77" s="737"/>
      <c r="AV77" s="737"/>
      <c r="AW77" s="886"/>
      <c r="AX77" s="657"/>
      <c r="AY77" s="738"/>
      <c r="AZ77" s="738"/>
      <c r="BA77" s="738"/>
      <c r="BB77" s="738"/>
      <c r="BC77" s="738"/>
      <c r="BD77" s="738"/>
      <c r="BE77" s="738"/>
      <c r="BF77" s="738"/>
      <c r="BG77" s="738"/>
      <c r="BH77" s="738"/>
      <c r="BI77" s="739"/>
      <c r="CH77" s="969"/>
      <c r="CI77" s="969"/>
      <c r="CJ77" s="969"/>
      <c r="CK77" s="969"/>
      <c r="CL77" s="969"/>
      <c r="CM77" s="969"/>
      <c r="CN77" s="969"/>
      <c r="CO77" s="969"/>
      <c r="CP77" s="969"/>
      <c r="CQ77" s="969"/>
    </row>
    <row r="78" spans="1:95" ht="9.75" customHeight="1">
      <c r="A78" s="605"/>
      <c r="B78" s="605"/>
      <c r="C78" s="1004"/>
      <c r="D78" s="1005"/>
      <c r="E78" s="1005"/>
      <c r="F78" s="1005"/>
      <c r="G78" s="1005"/>
      <c r="H78" s="1006"/>
      <c r="I78" s="989"/>
      <c r="J78" s="990"/>
      <c r="K78" s="991"/>
      <c r="L78" s="992"/>
      <c r="M78" s="993"/>
      <c r="N78" s="928"/>
      <c r="O78" s="929"/>
      <c r="P78" s="929"/>
      <c r="Q78" s="926"/>
      <c r="R78" s="926"/>
      <c r="S78" s="992"/>
      <c r="T78" s="926"/>
      <c r="U78" s="926"/>
      <c r="V78" s="992"/>
      <c r="W78" s="926"/>
      <c r="X78" s="927"/>
      <c r="Y78" s="1014"/>
      <c r="Z78" s="1015"/>
      <c r="AA78" s="1016"/>
      <c r="AB78" s="1016"/>
      <c r="AC78" s="1016"/>
      <c r="AD78" s="1016"/>
      <c r="AE78" s="1016"/>
      <c r="AF78" s="1016"/>
      <c r="AG78" s="1016"/>
      <c r="AH78" s="1016"/>
      <c r="AI78" s="1016"/>
      <c r="AJ78" s="1016"/>
      <c r="AK78" s="1016"/>
      <c r="AL78" s="1017"/>
      <c r="AN78" s="844"/>
      <c r="AO78" s="845"/>
      <c r="AP78" s="874"/>
      <c r="AQ78" s="615"/>
      <c r="AR78" s="966" t="s">
        <v>49</v>
      </c>
      <c r="AS78" s="967"/>
      <c r="AT78" s="967"/>
      <c r="AU78" s="967"/>
      <c r="AV78" s="968"/>
      <c r="AW78" s="859" t="s">
        <v>86</v>
      </c>
      <c r="AX78" s="650"/>
      <c r="AY78" s="738"/>
      <c r="AZ78" s="738"/>
      <c r="BA78" s="738"/>
      <c r="BB78" s="738"/>
      <c r="BC78" s="738"/>
      <c r="BD78" s="738"/>
      <c r="BE78" s="738"/>
      <c r="BF78" s="738"/>
      <c r="BG78" s="738"/>
      <c r="BH78" s="738"/>
      <c r="BI78" s="739"/>
    </row>
    <row r="79" spans="1:95" ht="9.75" customHeight="1">
      <c r="A79" s="605"/>
      <c r="B79" s="605"/>
      <c r="C79" s="1004"/>
      <c r="D79" s="1005"/>
      <c r="E79" s="1005"/>
      <c r="F79" s="1005"/>
      <c r="G79" s="1005"/>
      <c r="H79" s="1006"/>
      <c r="I79" s="989"/>
      <c r="J79" s="990"/>
      <c r="K79" s="991" t="s">
        <v>22</v>
      </c>
      <c r="L79" s="992"/>
      <c r="M79" s="992"/>
      <c r="N79" s="993"/>
      <c r="O79" s="590"/>
      <c r="P79" s="590"/>
      <c r="Q79" s="590"/>
      <c r="R79" s="590"/>
      <c r="S79" s="590"/>
      <c r="T79" s="590"/>
      <c r="U79" s="590"/>
      <c r="V79" s="590"/>
      <c r="W79" s="590"/>
      <c r="X79" s="590"/>
      <c r="Y79" s="590"/>
      <c r="Z79" s="590"/>
      <c r="AA79" s="590"/>
      <c r="AB79" s="590"/>
      <c r="AC79" s="590"/>
      <c r="AD79" s="590"/>
      <c r="AE79" s="590"/>
      <c r="AF79" s="590"/>
      <c r="AG79" s="590"/>
      <c r="AH79" s="590"/>
      <c r="AI79" s="590"/>
      <c r="AJ79" s="590"/>
      <c r="AK79" s="590"/>
      <c r="AL79" s="1018"/>
      <c r="AN79" s="844"/>
      <c r="AO79" s="845"/>
      <c r="AP79" s="874"/>
      <c r="AQ79" s="615"/>
      <c r="AR79" s="983"/>
      <c r="AS79" s="984"/>
      <c r="AT79" s="984"/>
      <c r="AU79" s="984"/>
      <c r="AV79" s="985"/>
      <c r="AW79" s="886"/>
      <c r="AX79" s="657"/>
      <c r="AY79" s="738"/>
      <c r="AZ79" s="738"/>
      <c r="BA79" s="738"/>
      <c r="BB79" s="738"/>
      <c r="BC79" s="738"/>
      <c r="BD79" s="738"/>
      <c r="BE79" s="738"/>
      <c r="BF79" s="738"/>
      <c r="BG79" s="738"/>
      <c r="BH79" s="738"/>
      <c r="BI79" s="739"/>
    </row>
    <row r="80" spans="1:95" ht="9.75" customHeight="1">
      <c r="A80" s="605"/>
      <c r="B80" s="605"/>
      <c r="C80" s="1019"/>
      <c r="D80" s="1020"/>
      <c r="E80" s="1020"/>
      <c r="F80" s="1020"/>
      <c r="G80" s="1020"/>
      <c r="H80" s="1021"/>
      <c r="I80" s="1022"/>
      <c r="J80" s="1023"/>
      <c r="K80" s="1024"/>
      <c r="L80" s="1025"/>
      <c r="M80" s="1025"/>
      <c r="N80" s="1026"/>
      <c r="O80" s="591"/>
      <c r="P80" s="591"/>
      <c r="Q80" s="591"/>
      <c r="R80" s="591"/>
      <c r="S80" s="591"/>
      <c r="T80" s="591"/>
      <c r="U80" s="591"/>
      <c r="V80" s="591"/>
      <c r="W80" s="591"/>
      <c r="X80" s="591"/>
      <c r="Y80" s="591"/>
      <c r="Z80" s="591"/>
      <c r="AA80" s="591"/>
      <c r="AB80" s="591"/>
      <c r="AC80" s="591"/>
      <c r="AD80" s="591"/>
      <c r="AE80" s="591"/>
      <c r="AF80" s="591"/>
      <c r="AG80" s="591"/>
      <c r="AH80" s="591"/>
      <c r="AI80" s="591"/>
      <c r="AJ80" s="591"/>
      <c r="AK80" s="591"/>
      <c r="AL80" s="1027"/>
      <c r="AN80" s="844"/>
      <c r="AO80" s="845"/>
      <c r="AP80" s="1028"/>
      <c r="AQ80" s="1029"/>
      <c r="AR80" s="1030" t="s">
        <v>335</v>
      </c>
      <c r="AS80" s="1031"/>
      <c r="AT80" s="1031"/>
      <c r="AU80" s="1031"/>
      <c r="AV80" s="1032"/>
      <c r="AW80" s="859" t="s">
        <v>336</v>
      </c>
      <c r="AX80" s="650"/>
      <c r="AY80" s="1908">
        <f>SUM(AY74:BI79)</f>
        <v>0</v>
      </c>
      <c r="AZ80" s="1908"/>
      <c r="BA80" s="1908"/>
      <c r="BB80" s="1908"/>
      <c r="BC80" s="1908"/>
      <c r="BD80" s="1908"/>
      <c r="BE80" s="1908"/>
      <c r="BF80" s="1908"/>
      <c r="BG80" s="1908"/>
      <c r="BH80" s="1908"/>
      <c r="BI80" s="1909"/>
    </row>
    <row r="81" spans="1:93" ht="9.75" customHeight="1">
      <c r="A81" s="605"/>
      <c r="B81" s="605"/>
      <c r="C81" s="1945" t="s">
        <v>363</v>
      </c>
      <c r="D81" s="1946"/>
      <c r="E81" s="972" t="s">
        <v>87</v>
      </c>
      <c r="F81" s="973"/>
      <c r="G81" s="973"/>
      <c r="H81" s="973"/>
      <c r="I81" s="973"/>
      <c r="J81" s="973"/>
      <c r="K81" s="973"/>
      <c r="L81" s="973"/>
      <c r="M81" s="973"/>
      <c r="N81" s="973"/>
      <c r="O81" s="973"/>
      <c r="P81" s="974"/>
      <c r="Q81" s="1033" t="s">
        <v>91</v>
      </c>
      <c r="R81" s="1034"/>
      <c r="S81" s="1034"/>
      <c r="T81" s="1034"/>
      <c r="U81" s="1034"/>
      <c r="V81" s="1034"/>
      <c r="W81" s="1034"/>
      <c r="X81" s="1034"/>
      <c r="Y81" s="1035"/>
      <c r="Z81" s="1033" t="s">
        <v>98</v>
      </c>
      <c r="AA81" s="1034"/>
      <c r="AB81" s="1034"/>
      <c r="AC81" s="1035"/>
      <c r="AD81" s="972" t="s">
        <v>99</v>
      </c>
      <c r="AE81" s="973"/>
      <c r="AF81" s="974"/>
      <c r="AG81" s="972" t="s">
        <v>100</v>
      </c>
      <c r="AH81" s="973"/>
      <c r="AI81" s="973"/>
      <c r="AJ81" s="973"/>
      <c r="AK81" s="973"/>
      <c r="AL81" s="1036"/>
      <c r="AN81" s="844"/>
      <c r="AO81" s="845"/>
      <c r="AP81" s="1037"/>
      <c r="AQ81" s="1038"/>
      <c r="AR81" s="1039"/>
      <c r="AS81" s="1040"/>
      <c r="AT81" s="1040"/>
      <c r="AU81" s="1040"/>
      <c r="AV81" s="1041"/>
      <c r="AW81" s="886"/>
      <c r="AX81" s="657"/>
      <c r="AY81" s="1908"/>
      <c r="AZ81" s="1908"/>
      <c r="BA81" s="1908"/>
      <c r="BB81" s="1908"/>
      <c r="BC81" s="1908"/>
      <c r="BD81" s="1908"/>
      <c r="BE81" s="1908"/>
      <c r="BF81" s="1908"/>
      <c r="BG81" s="1908"/>
      <c r="BH81" s="1908"/>
      <c r="BI81" s="1909"/>
      <c r="CO81" s="595" t="s">
        <v>424</v>
      </c>
    </row>
    <row r="82" spans="1:93" ht="9.75" customHeight="1">
      <c r="A82" s="605"/>
      <c r="B82" s="605"/>
      <c r="C82" s="1947"/>
      <c r="D82" s="1948"/>
      <c r="E82" s="1042"/>
      <c r="F82" s="1043"/>
      <c r="G82" s="1043"/>
      <c r="H82" s="1043"/>
      <c r="I82" s="1043"/>
      <c r="J82" s="1043"/>
      <c r="K82" s="1043"/>
      <c r="L82" s="1043"/>
      <c r="M82" s="1043"/>
      <c r="N82" s="1043"/>
      <c r="O82" s="1043"/>
      <c r="P82" s="1044"/>
      <c r="Q82" s="1045"/>
      <c r="R82" s="1046"/>
      <c r="S82" s="1046"/>
      <c r="T82" s="1046"/>
      <c r="U82" s="1046"/>
      <c r="V82" s="1046"/>
      <c r="W82" s="1046"/>
      <c r="X82" s="1046"/>
      <c r="Y82" s="1047"/>
      <c r="Z82" s="1045"/>
      <c r="AA82" s="1046"/>
      <c r="AB82" s="1046"/>
      <c r="AC82" s="1047"/>
      <c r="AD82" s="1042"/>
      <c r="AE82" s="1043"/>
      <c r="AF82" s="1044"/>
      <c r="AG82" s="1042"/>
      <c r="AH82" s="1043"/>
      <c r="AI82" s="1043"/>
      <c r="AJ82" s="1043"/>
      <c r="AK82" s="1043"/>
      <c r="AL82" s="1048"/>
      <c r="AN82" s="844"/>
      <c r="AO82" s="845"/>
      <c r="AP82" s="1049" t="s">
        <v>83</v>
      </c>
      <c r="AQ82" s="1050"/>
      <c r="AR82" s="1050"/>
      <c r="AS82" s="1050"/>
      <c r="AT82" s="1050"/>
      <c r="AU82" s="1050"/>
      <c r="AV82" s="1051"/>
      <c r="AW82" s="859" t="s">
        <v>337</v>
      </c>
      <c r="AX82" s="650"/>
      <c r="AY82" s="738"/>
      <c r="AZ82" s="738"/>
      <c r="BA82" s="738"/>
      <c r="BB82" s="738"/>
      <c r="BC82" s="738"/>
      <c r="BD82" s="738"/>
      <c r="BE82" s="738"/>
      <c r="BF82" s="738"/>
      <c r="BG82" s="738"/>
      <c r="BH82" s="738"/>
      <c r="BI82" s="739"/>
      <c r="CO82" s="595" t="s">
        <v>425</v>
      </c>
    </row>
    <row r="83" spans="1:93" ht="9.75" customHeight="1">
      <c r="A83" s="605"/>
      <c r="B83" s="605"/>
      <c r="C83" s="1947"/>
      <c r="D83" s="1948"/>
      <c r="E83" s="1042"/>
      <c r="F83" s="1043"/>
      <c r="G83" s="1043"/>
      <c r="H83" s="1043"/>
      <c r="I83" s="1043"/>
      <c r="J83" s="1043"/>
      <c r="K83" s="1043"/>
      <c r="L83" s="1043"/>
      <c r="M83" s="1043"/>
      <c r="N83" s="1043"/>
      <c r="O83" s="1043"/>
      <c r="P83" s="1044"/>
      <c r="Q83" s="1045"/>
      <c r="R83" s="1046"/>
      <c r="S83" s="1046"/>
      <c r="T83" s="1046"/>
      <c r="U83" s="1046"/>
      <c r="V83" s="1046"/>
      <c r="W83" s="1046"/>
      <c r="X83" s="1046"/>
      <c r="Y83" s="1047"/>
      <c r="Z83" s="1045"/>
      <c r="AA83" s="1046"/>
      <c r="AB83" s="1046"/>
      <c r="AC83" s="1047"/>
      <c r="AD83" s="1042"/>
      <c r="AE83" s="1043"/>
      <c r="AF83" s="1044"/>
      <c r="AG83" s="1042"/>
      <c r="AH83" s="1043"/>
      <c r="AI83" s="1043"/>
      <c r="AJ83" s="1043"/>
      <c r="AK83" s="1043"/>
      <c r="AL83" s="1048"/>
      <c r="AN83" s="844"/>
      <c r="AO83" s="845"/>
      <c r="AP83" s="1052"/>
      <c r="AQ83" s="1053"/>
      <c r="AR83" s="1053"/>
      <c r="AS83" s="1053"/>
      <c r="AT83" s="1053"/>
      <c r="AU83" s="1053"/>
      <c r="AV83" s="1054"/>
      <c r="AW83" s="886"/>
      <c r="AX83" s="657"/>
      <c r="AY83" s="738"/>
      <c r="AZ83" s="738"/>
      <c r="BA83" s="738"/>
      <c r="BB83" s="738"/>
      <c r="BC83" s="738"/>
      <c r="BD83" s="738"/>
      <c r="BE83" s="738"/>
      <c r="BF83" s="738"/>
      <c r="BG83" s="738"/>
      <c r="BH83" s="738"/>
      <c r="BI83" s="739"/>
    </row>
    <row r="84" spans="1:93" ht="9.75" customHeight="1">
      <c r="A84" s="605"/>
      <c r="B84" s="605"/>
      <c r="C84" s="1947"/>
      <c r="D84" s="1948"/>
      <c r="E84" s="991"/>
      <c r="F84" s="992"/>
      <c r="G84" s="992"/>
      <c r="H84" s="992"/>
      <c r="I84" s="992"/>
      <c r="J84" s="992"/>
      <c r="K84" s="992"/>
      <c r="L84" s="992"/>
      <c r="M84" s="992"/>
      <c r="N84" s="992"/>
      <c r="O84" s="992"/>
      <c r="P84" s="993"/>
      <c r="Q84" s="1055"/>
      <c r="R84" s="1056"/>
      <c r="S84" s="1056"/>
      <c r="T84" s="1056"/>
      <c r="U84" s="1056"/>
      <c r="V84" s="1056"/>
      <c r="W84" s="1056"/>
      <c r="X84" s="1056"/>
      <c r="Y84" s="1057"/>
      <c r="Z84" s="1055"/>
      <c r="AA84" s="1056"/>
      <c r="AB84" s="1056"/>
      <c r="AC84" s="1057"/>
      <c r="AD84" s="991"/>
      <c r="AE84" s="992"/>
      <c r="AF84" s="993"/>
      <c r="AG84" s="991"/>
      <c r="AH84" s="992"/>
      <c r="AI84" s="992"/>
      <c r="AJ84" s="992"/>
      <c r="AK84" s="992"/>
      <c r="AL84" s="1058"/>
      <c r="AN84" s="844"/>
      <c r="AO84" s="845"/>
      <c r="AP84" s="1059" t="s">
        <v>85</v>
      </c>
      <c r="AQ84" s="1060"/>
      <c r="AR84" s="1060"/>
      <c r="AS84" s="1060"/>
      <c r="AT84" s="1060"/>
      <c r="AU84" s="1060"/>
      <c r="AV84" s="1061"/>
      <c r="AW84" s="859" t="s">
        <v>338</v>
      </c>
      <c r="AX84" s="650"/>
      <c r="AY84" s="1910">
        <f>SUM(AY61:BI73)+AY80+AY82</f>
        <v>0</v>
      </c>
      <c r="AZ84" s="1910"/>
      <c r="BA84" s="1910"/>
      <c r="BB84" s="1910"/>
      <c r="BC84" s="1910"/>
      <c r="BD84" s="1910"/>
      <c r="BE84" s="1910"/>
      <c r="BF84" s="1910"/>
      <c r="BG84" s="1910"/>
      <c r="BH84" s="1910"/>
      <c r="BI84" s="1911"/>
    </row>
    <row r="85" spans="1:93" ht="9.75" customHeight="1">
      <c r="A85" s="605"/>
      <c r="B85" s="605"/>
      <c r="C85" s="1947"/>
      <c r="D85" s="1948"/>
      <c r="E85" s="1062">
        <v>1</v>
      </c>
      <c r="F85" s="1063"/>
      <c r="G85" s="1008"/>
      <c r="H85" s="1008"/>
      <c r="I85" s="1008"/>
      <c r="J85" s="1008"/>
      <c r="K85" s="1008"/>
      <c r="L85" s="1008"/>
      <c r="M85" s="1008"/>
      <c r="N85" s="1008"/>
      <c r="O85" s="1008"/>
      <c r="P85" s="1009"/>
      <c r="Q85" s="944" t="s">
        <v>406</v>
      </c>
      <c r="R85" s="945"/>
      <c r="S85" s="945"/>
      <c r="T85" s="1064" t="s">
        <v>191</v>
      </c>
      <c r="U85" s="1064"/>
      <c r="V85" s="1064" t="s">
        <v>191</v>
      </c>
      <c r="W85" s="1064"/>
      <c r="X85" s="1065"/>
      <c r="Y85" s="1066"/>
      <c r="Z85" s="1067" t="s">
        <v>161</v>
      </c>
      <c r="AA85" s="686" t="s">
        <v>192</v>
      </c>
      <c r="AB85" s="686"/>
      <c r="AC85" s="687"/>
      <c r="AD85" s="1063"/>
      <c r="AE85" s="1008"/>
      <c r="AF85" s="1009"/>
      <c r="AG85" s="1068"/>
      <c r="AH85" s="1065"/>
      <c r="AI85" s="1065"/>
      <c r="AJ85" s="1065"/>
      <c r="AK85" s="1069" t="s">
        <v>40</v>
      </c>
      <c r="AL85" s="1070"/>
      <c r="AN85" s="1071"/>
      <c r="AO85" s="1072"/>
      <c r="AP85" s="1073"/>
      <c r="AQ85" s="1074"/>
      <c r="AR85" s="1074"/>
      <c r="AS85" s="1074"/>
      <c r="AT85" s="1074"/>
      <c r="AU85" s="1074"/>
      <c r="AV85" s="1075"/>
      <c r="AW85" s="886"/>
      <c r="AX85" s="657"/>
      <c r="AY85" s="1910"/>
      <c r="AZ85" s="1910"/>
      <c r="BA85" s="1910"/>
      <c r="BB85" s="1910"/>
      <c r="BC85" s="1910"/>
      <c r="BD85" s="1910"/>
      <c r="BE85" s="1910"/>
      <c r="BF85" s="1910"/>
      <c r="BG85" s="1910"/>
      <c r="BH85" s="1910"/>
      <c r="BI85" s="1911"/>
    </row>
    <row r="86" spans="1:93" ht="9.75" customHeight="1">
      <c r="A86" s="605"/>
      <c r="B86" s="605"/>
      <c r="C86" s="1947"/>
      <c r="D86" s="1948"/>
      <c r="E86" s="1076"/>
      <c r="F86" s="925"/>
      <c r="G86" s="926"/>
      <c r="H86" s="926"/>
      <c r="I86" s="926"/>
      <c r="J86" s="926"/>
      <c r="K86" s="926"/>
      <c r="L86" s="926"/>
      <c r="M86" s="926"/>
      <c r="N86" s="926"/>
      <c r="O86" s="926"/>
      <c r="P86" s="927"/>
      <c r="Q86" s="928"/>
      <c r="R86" s="929"/>
      <c r="S86" s="929"/>
      <c r="T86" s="1077"/>
      <c r="U86" s="1077"/>
      <c r="V86" s="1077"/>
      <c r="W86" s="1077"/>
      <c r="X86" s="1078"/>
      <c r="Y86" s="1079"/>
      <c r="Z86" s="1080" t="s">
        <v>161</v>
      </c>
      <c r="AA86" s="992" t="s">
        <v>193</v>
      </c>
      <c r="AB86" s="992"/>
      <c r="AC86" s="993"/>
      <c r="AD86" s="925"/>
      <c r="AE86" s="926"/>
      <c r="AF86" s="927"/>
      <c r="AG86" s="1081"/>
      <c r="AH86" s="1078"/>
      <c r="AI86" s="1078"/>
      <c r="AJ86" s="1078"/>
      <c r="AK86" s="1082"/>
      <c r="AL86" s="1003"/>
      <c r="AN86" s="838" t="s">
        <v>88</v>
      </c>
      <c r="AO86" s="839"/>
      <c r="AP86" s="1083" t="s">
        <v>69</v>
      </c>
      <c r="AQ86" s="1084"/>
      <c r="AR86" s="1084"/>
      <c r="AS86" s="1084"/>
      <c r="AT86" s="1084"/>
      <c r="AU86" s="1084"/>
      <c r="AV86" s="1085"/>
      <c r="AW86" s="725" t="s">
        <v>339</v>
      </c>
      <c r="AX86" s="725"/>
      <c r="AY86" s="1912"/>
      <c r="AZ86" s="1913"/>
      <c r="BA86" s="1913"/>
      <c r="BB86" s="1913"/>
      <c r="BC86" s="1913"/>
      <c r="BD86" s="1913"/>
      <c r="BE86" s="1913"/>
      <c r="BF86" s="1913"/>
      <c r="BG86" s="1913"/>
      <c r="BH86" s="1913"/>
      <c r="BI86" s="1914"/>
    </row>
    <row r="87" spans="1:93" ht="9.75" customHeight="1">
      <c r="A87" s="605"/>
      <c r="B87" s="605"/>
      <c r="C87" s="1947"/>
      <c r="D87" s="1948"/>
      <c r="E87" s="1076"/>
      <c r="F87" s="1007" t="s">
        <v>22</v>
      </c>
      <c r="G87" s="686"/>
      <c r="H87" s="686"/>
      <c r="I87" s="686"/>
      <c r="J87" s="687"/>
      <c r="K87" s="1086"/>
      <c r="L87" s="1086"/>
      <c r="M87" s="1086"/>
      <c r="N87" s="1086"/>
      <c r="O87" s="1086"/>
      <c r="P87" s="1086"/>
      <c r="Q87" s="1086"/>
      <c r="R87" s="1086"/>
      <c r="S87" s="1086"/>
      <c r="T87" s="1086"/>
      <c r="U87" s="1086"/>
      <c r="V87" s="1086"/>
      <c r="W87" s="1086"/>
      <c r="X87" s="1086"/>
      <c r="Y87" s="1086"/>
      <c r="Z87" s="1086"/>
      <c r="AA87" s="1086"/>
      <c r="AB87" s="1086"/>
      <c r="AC87" s="1086"/>
      <c r="AD87" s="1086"/>
      <c r="AE87" s="1086"/>
      <c r="AF87" s="1086"/>
      <c r="AG87" s="1086"/>
      <c r="AH87" s="1086"/>
      <c r="AI87" s="1087"/>
      <c r="AJ87" s="1087"/>
      <c r="AK87" s="1087"/>
      <c r="AL87" s="1088"/>
      <c r="AN87" s="844"/>
      <c r="AO87" s="845"/>
      <c r="AP87" s="1089"/>
      <c r="AQ87" s="1090"/>
      <c r="AR87" s="1090"/>
      <c r="AS87" s="1090"/>
      <c r="AT87" s="1090"/>
      <c r="AU87" s="1090"/>
      <c r="AV87" s="1091"/>
      <c r="AW87" s="613"/>
      <c r="AX87" s="613"/>
      <c r="AY87" s="1915"/>
      <c r="AZ87" s="1915"/>
      <c r="BA87" s="1915"/>
      <c r="BB87" s="1915"/>
      <c r="BC87" s="1915"/>
      <c r="BD87" s="1915"/>
      <c r="BE87" s="1915"/>
      <c r="BF87" s="1915"/>
      <c r="BG87" s="1915"/>
      <c r="BH87" s="1915"/>
      <c r="BI87" s="1916"/>
    </row>
    <row r="88" spans="1:93" ht="9.75" customHeight="1">
      <c r="A88" s="605"/>
      <c r="B88" s="605"/>
      <c r="C88" s="1947"/>
      <c r="D88" s="1948"/>
      <c r="E88" s="1092"/>
      <c r="F88" s="991"/>
      <c r="G88" s="992"/>
      <c r="H88" s="992"/>
      <c r="I88" s="992"/>
      <c r="J88" s="993"/>
      <c r="K88" s="1093"/>
      <c r="L88" s="1093"/>
      <c r="M88" s="1093"/>
      <c r="N88" s="1093"/>
      <c r="O88" s="1093"/>
      <c r="P88" s="1093"/>
      <c r="Q88" s="1093"/>
      <c r="R88" s="1093"/>
      <c r="S88" s="1093"/>
      <c r="T88" s="1093"/>
      <c r="U88" s="1093"/>
      <c r="V88" s="1093"/>
      <c r="W88" s="1093"/>
      <c r="X88" s="1093"/>
      <c r="Y88" s="1093"/>
      <c r="Z88" s="1093"/>
      <c r="AA88" s="1093"/>
      <c r="AB88" s="1093"/>
      <c r="AC88" s="1093"/>
      <c r="AD88" s="1093"/>
      <c r="AE88" s="1093"/>
      <c r="AF88" s="1093"/>
      <c r="AG88" s="1093"/>
      <c r="AH88" s="1093"/>
      <c r="AI88" s="1094"/>
      <c r="AJ88" s="1094"/>
      <c r="AK88" s="1094"/>
      <c r="AL88" s="1095"/>
      <c r="AN88" s="844"/>
      <c r="AO88" s="845"/>
      <c r="AP88" s="1096" t="s">
        <v>94</v>
      </c>
      <c r="AQ88" s="1097"/>
      <c r="AR88" s="1097"/>
      <c r="AS88" s="1097"/>
      <c r="AT88" s="1097"/>
      <c r="AU88" s="1097"/>
      <c r="AV88" s="1098"/>
      <c r="AW88" s="613" t="s">
        <v>340</v>
      </c>
      <c r="AX88" s="613"/>
      <c r="AY88" s="1128"/>
      <c r="AZ88" s="1129"/>
      <c r="BA88" s="1129"/>
      <c r="BB88" s="1129"/>
      <c r="BC88" s="1129"/>
      <c r="BD88" s="1129"/>
      <c r="BE88" s="1129"/>
      <c r="BF88" s="1129"/>
      <c r="BG88" s="1129"/>
      <c r="BH88" s="1129"/>
      <c r="BI88" s="1130"/>
    </row>
    <row r="89" spans="1:93" ht="9.75" customHeight="1">
      <c r="A89" s="605"/>
      <c r="B89" s="605"/>
      <c r="C89" s="1947"/>
      <c r="D89" s="1948"/>
      <c r="E89" s="1062">
        <v>2</v>
      </c>
      <c r="F89" s="1063"/>
      <c r="G89" s="1008"/>
      <c r="H89" s="1008"/>
      <c r="I89" s="1008"/>
      <c r="J89" s="1008"/>
      <c r="K89" s="1099"/>
      <c r="L89" s="1099"/>
      <c r="M89" s="1099"/>
      <c r="N89" s="1099"/>
      <c r="O89" s="1099"/>
      <c r="P89" s="1100"/>
      <c r="Q89" s="944" t="s">
        <v>103</v>
      </c>
      <c r="R89" s="945"/>
      <c r="S89" s="945"/>
      <c r="T89" s="1064" t="s">
        <v>191</v>
      </c>
      <c r="U89" s="1064"/>
      <c r="V89" s="1064" t="s">
        <v>191</v>
      </c>
      <c r="W89" s="1064"/>
      <c r="X89" s="1065"/>
      <c r="Y89" s="1066"/>
      <c r="Z89" s="1067" t="s">
        <v>161</v>
      </c>
      <c r="AA89" s="686" t="s">
        <v>192</v>
      </c>
      <c r="AB89" s="686"/>
      <c r="AC89" s="687"/>
      <c r="AD89" s="1063"/>
      <c r="AE89" s="1008"/>
      <c r="AF89" s="1009"/>
      <c r="AG89" s="1068"/>
      <c r="AH89" s="1065"/>
      <c r="AI89" s="1065"/>
      <c r="AJ89" s="1065"/>
      <c r="AK89" s="1069" t="s">
        <v>40</v>
      </c>
      <c r="AL89" s="1070"/>
      <c r="AN89" s="844"/>
      <c r="AO89" s="845"/>
      <c r="AP89" s="1101"/>
      <c r="AQ89" s="1102"/>
      <c r="AR89" s="1102"/>
      <c r="AS89" s="1102"/>
      <c r="AT89" s="1102"/>
      <c r="AU89" s="1102"/>
      <c r="AV89" s="1103"/>
      <c r="AW89" s="613"/>
      <c r="AX89" s="613"/>
      <c r="AY89" s="1129"/>
      <c r="AZ89" s="1129"/>
      <c r="BA89" s="1129"/>
      <c r="BB89" s="1129"/>
      <c r="BC89" s="1129"/>
      <c r="BD89" s="1129"/>
      <c r="BE89" s="1129"/>
      <c r="BF89" s="1129"/>
      <c r="BG89" s="1129"/>
      <c r="BH89" s="1129"/>
      <c r="BI89" s="1130"/>
    </row>
    <row r="90" spans="1:93" ht="9.75" customHeight="1">
      <c r="A90" s="605"/>
      <c r="B90" s="605"/>
      <c r="C90" s="1947"/>
      <c r="D90" s="1948"/>
      <c r="E90" s="1076"/>
      <c r="F90" s="1081"/>
      <c r="G90" s="1078"/>
      <c r="H90" s="1078"/>
      <c r="I90" s="1078"/>
      <c r="J90" s="1078"/>
      <c r="K90" s="1078"/>
      <c r="L90" s="1078"/>
      <c r="M90" s="1078"/>
      <c r="N90" s="1078"/>
      <c r="O90" s="1078"/>
      <c r="P90" s="1079"/>
      <c r="Q90" s="928"/>
      <c r="R90" s="929"/>
      <c r="S90" s="929"/>
      <c r="T90" s="1077"/>
      <c r="U90" s="1077"/>
      <c r="V90" s="1077"/>
      <c r="W90" s="1077"/>
      <c r="X90" s="1078"/>
      <c r="Y90" s="1079"/>
      <c r="Z90" s="1080" t="s">
        <v>161</v>
      </c>
      <c r="AA90" s="992" t="s">
        <v>193</v>
      </c>
      <c r="AB90" s="992"/>
      <c r="AC90" s="993"/>
      <c r="AD90" s="925"/>
      <c r="AE90" s="926"/>
      <c r="AF90" s="927"/>
      <c r="AG90" s="1081"/>
      <c r="AH90" s="1078"/>
      <c r="AI90" s="1078"/>
      <c r="AJ90" s="1078"/>
      <c r="AK90" s="1082"/>
      <c r="AL90" s="1003"/>
      <c r="AN90" s="844"/>
      <c r="AO90" s="845"/>
      <c r="AP90" s="1104" t="s">
        <v>97</v>
      </c>
      <c r="AQ90" s="1105"/>
      <c r="AR90" s="1105"/>
      <c r="AS90" s="1105"/>
      <c r="AT90" s="1105"/>
      <c r="AU90" s="1105"/>
      <c r="AV90" s="1106"/>
      <c r="AW90" s="613" t="s">
        <v>341</v>
      </c>
      <c r="AX90" s="613"/>
      <c r="AY90" s="738"/>
      <c r="AZ90" s="738"/>
      <c r="BA90" s="738"/>
      <c r="BB90" s="738"/>
      <c r="BC90" s="738"/>
      <c r="BD90" s="738"/>
      <c r="BE90" s="738"/>
      <c r="BF90" s="738"/>
      <c r="BG90" s="738"/>
      <c r="BH90" s="738"/>
      <c r="BI90" s="739"/>
      <c r="BJ90" s="934" t="s">
        <v>223</v>
      </c>
      <c r="BK90" s="935"/>
      <c r="BL90" s="936" t="s">
        <v>265</v>
      </c>
      <c r="BM90" s="937"/>
      <c r="BN90" s="937"/>
      <c r="BO90" s="937"/>
      <c r="BP90" s="937"/>
      <c r="BQ90" s="938"/>
    </row>
    <row r="91" spans="1:93" ht="9.75" customHeight="1">
      <c r="A91" s="605"/>
      <c r="B91" s="605"/>
      <c r="C91" s="1947"/>
      <c r="D91" s="1948"/>
      <c r="E91" s="1076"/>
      <c r="F91" s="1007" t="s">
        <v>22</v>
      </c>
      <c r="G91" s="686"/>
      <c r="H91" s="686"/>
      <c r="I91" s="686"/>
      <c r="J91" s="687"/>
      <c r="K91" s="1107"/>
      <c r="L91" s="1107"/>
      <c r="M91" s="1107"/>
      <c r="N91" s="1107"/>
      <c r="O91" s="1107"/>
      <c r="P91" s="1107"/>
      <c r="Q91" s="1107"/>
      <c r="R91" s="1107"/>
      <c r="S91" s="1107"/>
      <c r="T91" s="1107"/>
      <c r="U91" s="1107"/>
      <c r="V91" s="1107"/>
      <c r="W91" s="1107"/>
      <c r="X91" s="1107"/>
      <c r="Y91" s="1107"/>
      <c r="Z91" s="1107"/>
      <c r="AA91" s="1107"/>
      <c r="AB91" s="1107"/>
      <c r="AC91" s="1107"/>
      <c r="AD91" s="1107"/>
      <c r="AE91" s="1107"/>
      <c r="AF91" s="1107"/>
      <c r="AG91" s="1107"/>
      <c r="AH91" s="1107"/>
      <c r="AI91" s="1108"/>
      <c r="AJ91" s="1087"/>
      <c r="AK91" s="1087"/>
      <c r="AL91" s="1088"/>
      <c r="AN91" s="844"/>
      <c r="AO91" s="845"/>
      <c r="AP91" s="1089"/>
      <c r="AQ91" s="1090"/>
      <c r="AR91" s="1090"/>
      <c r="AS91" s="1090"/>
      <c r="AT91" s="1090"/>
      <c r="AU91" s="1090"/>
      <c r="AV91" s="1091"/>
      <c r="AW91" s="613"/>
      <c r="AX91" s="613"/>
      <c r="AY91" s="738"/>
      <c r="AZ91" s="738"/>
      <c r="BA91" s="738"/>
      <c r="BB91" s="738"/>
      <c r="BC91" s="738"/>
      <c r="BD91" s="738"/>
      <c r="BE91" s="738"/>
      <c r="BF91" s="738"/>
      <c r="BG91" s="738"/>
      <c r="BH91" s="738"/>
      <c r="BI91" s="739"/>
      <c r="BJ91" s="934"/>
      <c r="BK91" s="935"/>
      <c r="BL91" s="986">
        <f>計算!BE67</f>
        <v>0</v>
      </c>
      <c r="BM91" s="987"/>
      <c r="BN91" s="987"/>
      <c r="BO91" s="987"/>
      <c r="BP91" s="987"/>
      <c r="BQ91" s="988"/>
    </row>
    <row r="92" spans="1:93" ht="9.75" customHeight="1">
      <c r="A92" s="605"/>
      <c r="B92" s="605"/>
      <c r="C92" s="1947"/>
      <c r="D92" s="1948"/>
      <c r="E92" s="1092"/>
      <c r="F92" s="991"/>
      <c r="G92" s="992"/>
      <c r="H92" s="992"/>
      <c r="I92" s="992"/>
      <c r="J92" s="993"/>
      <c r="K92" s="1109"/>
      <c r="L92" s="1109"/>
      <c r="M92" s="1109"/>
      <c r="N92" s="1109"/>
      <c r="O92" s="1109"/>
      <c r="P92" s="1109"/>
      <c r="Q92" s="1109"/>
      <c r="R92" s="1109"/>
      <c r="S92" s="1109"/>
      <c r="T92" s="1109"/>
      <c r="U92" s="1109"/>
      <c r="V92" s="1109"/>
      <c r="W92" s="1109"/>
      <c r="X92" s="1109"/>
      <c r="Y92" s="1109"/>
      <c r="Z92" s="1109"/>
      <c r="AA92" s="1109"/>
      <c r="AB92" s="1109"/>
      <c r="AC92" s="1109"/>
      <c r="AD92" s="1109"/>
      <c r="AE92" s="1109"/>
      <c r="AF92" s="1109"/>
      <c r="AG92" s="1109"/>
      <c r="AH92" s="1109"/>
      <c r="AI92" s="1110"/>
      <c r="AJ92" s="1094"/>
      <c r="AK92" s="1094"/>
      <c r="AL92" s="1095"/>
      <c r="AN92" s="844"/>
      <c r="AO92" s="845"/>
      <c r="AP92" s="1104" t="s">
        <v>101</v>
      </c>
      <c r="AQ92" s="1105"/>
      <c r="AR92" s="1105"/>
      <c r="AS92" s="1105"/>
      <c r="AT92" s="1105"/>
      <c r="AU92" s="1105"/>
      <c r="AV92" s="1106"/>
      <c r="AW92" s="613" t="s">
        <v>342</v>
      </c>
      <c r="AX92" s="613"/>
      <c r="AY92" s="738"/>
      <c r="AZ92" s="738"/>
      <c r="BA92" s="738"/>
      <c r="BB92" s="738"/>
      <c r="BC92" s="738"/>
      <c r="BD92" s="738"/>
      <c r="BE92" s="738"/>
      <c r="BF92" s="738"/>
      <c r="BG92" s="738"/>
      <c r="BH92" s="738"/>
      <c r="BI92" s="739"/>
      <c r="BJ92" s="934" t="s">
        <v>223</v>
      </c>
      <c r="BK92" s="935"/>
      <c r="BL92" s="936" t="s">
        <v>276</v>
      </c>
      <c r="BM92" s="937"/>
      <c r="BN92" s="937"/>
      <c r="BO92" s="937"/>
      <c r="BP92" s="937"/>
      <c r="BQ92" s="938"/>
    </row>
    <row r="93" spans="1:93" ht="9.75" customHeight="1">
      <c r="A93" s="605"/>
      <c r="B93" s="605"/>
      <c r="C93" s="1947"/>
      <c r="D93" s="1948"/>
      <c r="E93" s="1062">
        <v>3</v>
      </c>
      <c r="F93" s="1063"/>
      <c r="G93" s="1008"/>
      <c r="H93" s="1008"/>
      <c r="I93" s="1008"/>
      <c r="J93" s="1008"/>
      <c r="K93" s="1008"/>
      <c r="L93" s="1008"/>
      <c r="M93" s="1008"/>
      <c r="N93" s="1008"/>
      <c r="O93" s="1008"/>
      <c r="P93" s="1009"/>
      <c r="Q93" s="944" t="s">
        <v>103</v>
      </c>
      <c r="R93" s="945"/>
      <c r="S93" s="945"/>
      <c r="T93" s="1064" t="s">
        <v>191</v>
      </c>
      <c r="U93" s="1064"/>
      <c r="V93" s="1064" t="s">
        <v>191</v>
      </c>
      <c r="W93" s="1064"/>
      <c r="X93" s="1065"/>
      <c r="Y93" s="1066"/>
      <c r="Z93" s="1067" t="s">
        <v>161</v>
      </c>
      <c r="AA93" s="686" t="s">
        <v>192</v>
      </c>
      <c r="AB93" s="686"/>
      <c r="AC93" s="687"/>
      <c r="AD93" s="1063"/>
      <c r="AE93" s="1008"/>
      <c r="AF93" s="1009"/>
      <c r="AG93" s="1068"/>
      <c r="AH93" s="1065"/>
      <c r="AI93" s="1065"/>
      <c r="AJ93" s="1065"/>
      <c r="AK93" s="1069" t="s">
        <v>40</v>
      </c>
      <c r="AL93" s="1070"/>
      <c r="AN93" s="844"/>
      <c r="AO93" s="845"/>
      <c r="AP93" s="1089"/>
      <c r="AQ93" s="1090"/>
      <c r="AR93" s="1090"/>
      <c r="AS93" s="1090"/>
      <c r="AT93" s="1090"/>
      <c r="AU93" s="1090"/>
      <c r="AV93" s="1091"/>
      <c r="AW93" s="613"/>
      <c r="AX93" s="613"/>
      <c r="AY93" s="738"/>
      <c r="AZ93" s="738"/>
      <c r="BA93" s="738"/>
      <c r="BB93" s="738"/>
      <c r="BC93" s="738"/>
      <c r="BD93" s="738"/>
      <c r="BE93" s="738"/>
      <c r="BF93" s="738"/>
      <c r="BG93" s="738"/>
      <c r="BH93" s="738"/>
      <c r="BI93" s="739"/>
      <c r="BJ93" s="934"/>
      <c r="BK93" s="935"/>
      <c r="BL93" s="986">
        <f>計算!AE105</f>
        <v>0</v>
      </c>
      <c r="BM93" s="987"/>
      <c r="BN93" s="987"/>
      <c r="BO93" s="987"/>
      <c r="BP93" s="987"/>
      <c r="BQ93" s="988"/>
    </row>
    <row r="94" spans="1:93" ht="9.75" customHeight="1">
      <c r="A94" s="605"/>
      <c r="B94" s="605"/>
      <c r="C94" s="1947"/>
      <c r="D94" s="1948"/>
      <c r="E94" s="1076"/>
      <c r="F94" s="925"/>
      <c r="G94" s="926"/>
      <c r="H94" s="926"/>
      <c r="I94" s="926"/>
      <c r="J94" s="926"/>
      <c r="K94" s="926"/>
      <c r="L94" s="926"/>
      <c r="M94" s="926"/>
      <c r="N94" s="926"/>
      <c r="O94" s="926"/>
      <c r="P94" s="927"/>
      <c r="Q94" s="928"/>
      <c r="R94" s="929"/>
      <c r="S94" s="929"/>
      <c r="T94" s="1077"/>
      <c r="U94" s="1077"/>
      <c r="V94" s="1077"/>
      <c r="W94" s="1077"/>
      <c r="X94" s="1078"/>
      <c r="Y94" s="1079"/>
      <c r="Z94" s="1080" t="s">
        <v>161</v>
      </c>
      <c r="AA94" s="992" t="s">
        <v>193</v>
      </c>
      <c r="AB94" s="992"/>
      <c r="AC94" s="993"/>
      <c r="AD94" s="925"/>
      <c r="AE94" s="926"/>
      <c r="AF94" s="927"/>
      <c r="AG94" s="1081"/>
      <c r="AH94" s="1078"/>
      <c r="AI94" s="1078"/>
      <c r="AJ94" s="1078"/>
      <c r="AK94" s="1082"/>
      <c r="AL94" s="1003"/>
      <c r="AN94" s="844"/>
      <c r="AO94" s="845"/>
      <c r="AP94" s="1111" t="s">
        <v>173</v>
      </c>
      <c r="AQ94" s="1112"/>
      <c r="AR94" s="1112"/>
      <c r="AS94" s="1112"/>
      <c r="AT94" s="1112"/>
      <c r="AU94" s="1112"/>
      <c r="AV94" s="1113"/>
      <c r="AW94" s="1114" t="s">
        <v>343</v>
      </c>
      <c r="AX94" s="1114"/>
      <c r="AY94" s="1917">
        <f>IF(IF(D66="☑",260000,0)+IF(R67="☑",300000,0)&gt;300001,"両方選択されています。ご確認ください。",IF(D66="☑",260000,0)+IF(R67="☑",300000,0))</f>
        <v>0</v>
      </c>
      <c r="AZ94" s="1918"/>
      <c r="BA94" s="1918"/>
      <c r="BB94" s="1918"/>
      <c r="BC94" s="1918"/>
      <c r="BD94" s="1918"/>
      <c r="BE94" s="1918"/>
      <c r="BF94" s="1918"/>
      <c r="BG94" s="1918"/>
      <c r="BH94" s="1918"/>
      <c r="BI94" s="1919"/>
    </row>
    <row r="95" spans="1:93" ht="9.75" customHeight="1">
      <c r="A95" s="605"/>
      <c r="B95" s="605"/>
      <c r="C95" s="1947"/>
      <c r="D95" s="1948"/>
      <c r="E95" s="1076"/>
      <c r="F95" s="1007" t="s">
        <v>22</v>
      </c>
      <c r="G95" s="686"/>
      <c r="H95" s="686"/>
      <c r="I95" s="686"/>
      <c r="J95" s="687"/>
      <c r="K95" s="1086"/>
      <c r="L95" s="1086"/>
      <c r="M95" s="1086"/>
      <c r="N95" s="1086"/>
      <c r="O95" s="1086"/>
      <c r="P95" s="1086"/>
      <c r="Q95" s="1086"/>
      <c r="R95" s="1086"/>
      <c r="S95" s="1086"/>
      <c r="T95" s="1086"/>
      <c r="U95" s="1086"/>
      <c r="V95" s="1086"/>
      <c r="W95" s="1086"/>
      <c r="X95" s="1086"/>
      <c r="Y95" s="1086"/>
      <c r="Z95" s="1086"/>
      <c r="AA95" s="1086"/>
      <c r="AB95" s="1086"/>
      <c r="AC95" s="1086"/>
      <c r="AD95" s="1086"/>
      <c r="AE95" s="1086"/>
      <c r="AF95" s="1086"/>
      <c r="AG95" s="1086"/>
      <c r="AH95" s="1086"/>
      <c r="AI95" s="1108"/>
      <c r="AJ95" s="1087"/>
      <c r="AK95" s="1087"/>
      <c r="AL95" s="1088"/>
      <c r="AN95" s="844"/>
      <c r="AO95" s="845"/>
      <c r="AP95" s="1115"/>
      <c r="AQ95" s="1116"/>
      <c r="AR95" s="1116"/>
      <c r="AS95" s="1116"/>
      <c r="AT95" s="1116"/>
      <c r="AU95" s="1116"/>
      <c r="AV95" s="1117"/>
      <c r="AW95" s="1114"/>
      <c r="AX95" s="1114"/>
      <c r="AY95" s="1918"/>
      <c r="AZ95" s="1918"/>
      <c r="BA95" s="1918"/>
      <c r="BB95" s="1918"/>
      <c r="BC95" s="1918"/>
      <c r="BD95" s="1918"/>
      <c r="BE95" s="1918"/>
      <c r="BF95" s="1918"/>
      <c r="BG95" s="1918"/>
      <c r="BH95" s="1918"/>
      <c r="BI95" s="1919"/>
      <c r="BJ95" s="1118" t="s">
        <v>407</v>
      </c>
      <c r="BK95" s="1119"/>
      <c r="BL95" s="1120" t="s">
        <v>418</v>
      </c>
      <c r="BM95" s="1120"/>
      <c r="BN95" s="1120"/>
      <c r="BO95" s="1120"/>
      <c r="BP95" s="1120"/>
      <c r="BQ95" s="1120"/>
      <c r="BR95" s="1121" t="s">
        <v>411</v>
      </c>
      <c r="BS95" s="1122"/>
      <c r="BT95" s="1122"/>
      <c r="BU95" s="1123"/>
      <c r="BV95" s="1124"/>
      <c r="BW95" s="1124"/>
      <c r="BX95" s="1124"/>
      <c r="BY95" s="1124"/>
      <c r="BZ95" s="1124"/>
      <c r="CA95" s="1124"/>
      <c r="CB95" s="1124"/>
      <c r="CC95" s="1124"/>
      <c r="CD95" s="1124"/>
      <c r="CE95" s="1124"/>
      <c r="CF95" s="1124"/>
      <c r="CG95" s="1124"/>
      <c r="CH95" s="1124"/>
      <c r="CI95" s="1124"/>
      <c r="CJ95" s="1124"/>
      <c r="CK95" s="1124"/>
      <c r="CL95" s="1124"/>
    </row>
    <row r="96" spans="1:93" ht="9.75" customHeight="1">
      <c r="A96" s="605"/>
      <c r="B96" s="605"/>
      <c r="C96" s="1947"/>
      <c r="D96" s="1948"/>
      <c r="E96" s="1092"/>
      <c r="F96" s="991"/>
      <c r="G96" s="992"/>
      <c r="H96" s="992"/>
      <c r="I96" s="992"/>
      <c r="J96" s="993"/>
      <c r="K96" s="1093"/>
      <c r="L96" s="1093"/>
      <c r="M96" s="1093"/>
      <c r="N96" s="1093"/>
      <c r="O96" s="1093"/>
      <c r="P96" s="1093"/>
      <c r="Q96" s="1093"/>
      <c r="R96" s="1093"/>
      <c r="S96" s="1093"/>
      <c r="T96" s="1093"/>
      <c r="U96" s="1093"/>
      <c r="V96" s="1093"/>
      <c r="W96" s="1093"/>
      <c r="X96" s="1093"/>
      <c r="Y96" s="1093"/>
      <c r="Z96" s="1093"/>
      <c r="AA96" s="1093"/>
      <c r="AB96" s="1093"/>
      <c r="AC96" s="1093"/>
      <c r="AD96" s="1093"/>
      <c r="AE96" s="1093"/>
      <c r="AF96" s="1093"/>
      <c r="AG96" s="1093"/>
      <c r="AH96" s="1093"/>
      <c r="AI96" s="1110"/>
      <c r="AJ96" s="1094"/>
      <c r="AK96" s="1094"/>
      <c r="AL96" s="1095"/>
      <c r="AN96" s="844"/>
      <c r="AO96" s="845"/>
      <c r="AP96" s="1125" t="s">
        <v>102</v>
      </c>
      <c r="AQ96" s="1126"/>
      <c r="AR96" s="1126"/>
      <c r="AS96" s="1126"/>
      <c r="AT96" s="1126"/>
      <c r="AU96" s="1126"/>
      <c r="AV96" s="1127"/>
      <c r="AW96" s="1114" t="s">
        <v>344</v>
      </c>
      <c r="AX96" s="1114"/>
      <c r="AY96" s="1128"/>
      <c r="AZ96" s="1129"/>
      <c r="BA96" s="1129"/>
      <c r="BB96" s="1129"/>
      <c r="BC96" s="1129"/>
      <c r="BD96" s="1129"/>
      <c r="BE96" s="1129"/>
      <c r="BF96" s="1129"/>
      <c r="BG96" s="1129"/>
      <c r="BH96" s="1129"/>
      <c r="BI96" s="1130"/>
      <c r="BL96" s="1131" t="s">
        <v>417</v>
      </c>
      <c r="BM96" s="1132"/>
      <c r="BN96" s="1132"/>
      <c r="BO96" s="1132"/>
      <c r="BP96" s="1132"/>
      <c r="BQ96" s="1133"/>
      <c r="BR96" s="1131" t="s">
        <v>408</v>
      </c>
      <c r="BS96" s="1133"/>
      <c r="BT96" s="1123" t="s">
        <v>409</v>
      </c>
      <c r="BU96" s="1120"/>
      <c r="BV96" s="1120"/>
      <c r="BW96" s="1120" t="s">
        <v>411</v>
      </c>
      <c r="BX96" s="1120"/>
      <c r="BY96" s="1120"/>
      <c r="BZ96" s="1120"/>
      <c r="CA96" s="1134" t="s">
        <v>413</v>
      </c>
      <c r="CB96" s="1135"/>
      <c r="CC96" s="1135"/>
      <c r="CD96" s="1120" t="s">
        <v>409</v>
      </c>
      <c r="CE96" s="1120"/>
      <c r="CF96" s="1120"/>
      <c r="CG96" s="1121" t="s">
        <v>411</v>
      </c>
      <c r="CH96" s="1122"/>
      <c r="CI96" s="1122"/>
      <c r="CJ96" s="1122"/>
      <c r="CK96" s="1122"/>
      <c r="CL96" s="1123"/>
    </row>
    <row r="97" spans="1:90" ht="9.75" customHeight="1">
      <c r="A97" s="605"/>
      <c r="B97" s="605"/>
      <c r="C97" s="1947"/>
      <c r="D97" s="1948"/>
      <c r="E97" s="1062">
        <v>4</v>
      </c>
      <c r="F97" s="1063"/>
      <c r="G97" s="1008"/>
      <c r="H97" s="1008"/>
      <c r="I97" s="1008"/>
      <c r="J97" s="1008"/>
      <c r="K97" s="1008"/>
      <c r="L97" s="1008"/>
      <c r="M97" s="1008"/>
      <c r="N97" s="1008"/>
      <c r="O97" s="1008"/>
      <c r="P97" s="1009"/>
      <c r="Q97" s="944" t="s">
        <v>103</v>
      </c>
      <c r="R97" s="945"/>
      <c r="S97" s="945"/>
      <c r="T97" s="1136" t="s">
        <v>191</v>
      </c>
      <c r="U97" s="1136"/>
      <c r="V97" s="1136" t="s">
        <v>191</v>
      </c>
      <c r="W97" s="1136"/>
      <c r="X97" s="1065"/>
      <c r="Y97" s="1066"/>
      <c r="Z97" s="1067" t="s">
        <v>161</v>
      </c>
      <c r="AA97" s="686" t="s">
        <v>192</v>
      </c>
      <c r="AB97" s="686"/>
      <c r="AC97" s="687"/>
      <c r="AD97" s="1063"/>
      <c r="AE97" s="1008"/>
      <c r="AF97" s="1009"/>
      <c r="AG97" s="1068"/>
      <c r="AH97" s="1065"/>
      <c r="AI97" s="1065"/>
      <c r="AJ97" s="1065"/>
      <c r="AK97" s="1069" t="s">
        <v>40</v>
      </c>
      <c r="AL97" s="1070"/>
      <c r="AN97" s="844"/>
      <c r="AO97" s="845"/>
      <c r="AP97" s="1137"/>
      <c r="AQ97" s="1138"/>
      <c r="AR97" s="1138"/>
      <c r="AS97" s="1138"/>
      <c r="AT97" s="1138"/>
      <c r="AU97" s="1138"/>
      <c r="AV97" s="1139"/>
      <c r="AW97" s="1114"/>
      <c r="AX97" s="1114"/>
      <c r="AY97" s="1129"/>
      <c r="AZ97" s="1129"/>
      <c r="BA97" s="1129"/>
      <c r="BB97" s="1129"/>
      <c r="BC97" s="1129"/>
      <c r="BD97" s="1129"/>
      <c r="BE97" s="1129"/>
      <c r="BF97" s="1129"/>
      <c r="BG97" s="1129"/>
      <c r="BH97" s="1129"/>
      <c r="BI97" s="1130"/>
      <c r="BL97" s="1140"/>
      <c r="BM97" s="1043"/>
      <c r="BN97" s="1043"/>
      <c r="BO97" s="1043"/>
      <c r="BP97" s="1043"/>
      <c r="BQ97" s="1141"/>
      <c r="BR97" s="1140"/>
      <c r="BS97" s="1141"/>
      <c r="BT97" s="1131" t="s">
        <v>410</v>
      </c>
      <c r="BU97" s="1132"/>
      <c r="BV97" s="1132"/>
      <c r="BW97" s="1131" t="s">
        <v>412</v>
      </c>
      <c r="BX97" s="1132"/>
      <c r="BY97" s="1132"/>
      <c r="BZ97" s="1133"/>
      <c r="CA97" s="1135"/>
      <c r="CB97" s="1135"/>
      <c r="CC97" s="1135"/>
      <c r="CD97" s="1120" t="s">
        <v>410</v>
      </c>
      <c r="CE97" s="1120"/>
      <c r="CF97" s="1120"/>
      <c r="CG97" s="1120" t="s">
        <v>414</v>
      </c>
      <c r="CH97" s="1120"/>
      <c r="CI97" s="1120" t="s">
        <v>416</v>
      </c>
      <c r="CJ97" s="1120"/>
      <c r="CK97" s="1120"/>
      <c r="CL97" s="1120"/>
    </row>
    <row r="98" spans="1:90" ht="9.75" customHeight="1">
      <c r="A98" s="605"/>
      <c r="B98" s="605"/>
      <c r="C98" s="1947"/>
      <c r="D98" s="1948"/>
      <c r="E98" s="1076"/>
      <c r="F98" s="925"/>
      <c r="G98" s="926"/>
      <c r="H98" s="926"/>
      <c r="I98" s="926"/>
      <c r="J98" s="926"/>
      <c r="K98" s="926"/>
      <c r="L98" s="926"/>
      <c r="M98" s="926"/>
      <c r="N98" s="926"/>
      <c r="O98" s="926"/>
      <c r="P98" s="927"/>
      <c r="Q98" s="928"/>
      <c r="R98" s="929"/>
      <c r="S98" s="929"/>
      <c r="T98" s="1077"/>
      <c r="U98" s="1077"/>
      <c r="V98" s="1077"/>
      <c r="W98" s="1077"/>
      <c r="X98" s="1078"/>
      <c r="Y98" s="1079"/>
      <c r="Z98" s="1080" t="s">
        <v>161</v>
      </c>
      <c r="AA98" s="992" t="s">
        <v>193</v>
      </c>
      <c r="AB98" s="992"/>
      <c r="AC98" s="993"/>
      <c r="AD98" s="925"/>
      <c r="AE98" s="926"/>
      <c r="AF98" s="927"/>
      <c r="AG98" s="1081"/>
      <c r="AH98" s="1078"/>
      <c r="AI98" s="1078"/>
      <c r="AJ98" s="1078"/>
      <c r="AK98" s="1082"/>
      <c r="AL98" s="1003"/>
      <c r="AN98" s="844"/>
      <c r="AO98" s="845"/>
      <c r="AP98" s="1111" t="s">
        <v>136</v>
      </c>
      <c r="AQ98" s="1112"/>
      <c r="AR98" s="1112"/>
      <c r="AS98" s="1112"/>
      <c r="AT98" s="1112"/>
      <c r="AU98" s="1112"/>
      <c r="AV98" s="1113"/>
      <c r="AW98" s="1114" t="s">
        <v>345</v>
      </c>
      <c r="AX98" s="1114"/>
      <c r="AY98" s="738"/>
      <c r="AZ98" s="738"/>
      <c r="BA98" s="738"/>
      <c r="BB98" s="738"/>
      <c r="BC98" s="738"/>
      <c r="BD98" s="738"/>
      <c r="BE98" s="738"/>
      <c r="BF98" s="738"/>
      <c r="BG98" s="738"/>
      <c r="BH98" s="738"/>
      <c r="BI98" s="739"/>
      <c r="BJ98" s="934" t="s">
        <v>223</v>
      </c>
      <c r="BK98" s="935"/>
      <c r="BL98" s="1142"/>
      <c r="BM98" s="1143"/>
      <c r="BN98" s="1143"/>
      <c r="BO98" s="1143"/>
      <c r="BP98" s="1143"/>
      <c r="BQ98" s="1144"/>
      <c r="BR98" s="1142"/>
      <c r="BS98" s="1144"/>
      <c r="BT98" s="1142"/>
      <c r="BU98" s="1143"/>
      <c r="BV98" s="1143"/>
      <c r="BW98" s="1142"/>
      <c r="BX98" s="1143"/>
      <c r="BY98" s="1143"/>
      <c r="BZ98" s="1144"/>
      <c r="CA98" s="1135"/>
      <c r="CB98" s="1135"/>
      <c r="CC98" s="1135"/>
      <c r="CD98" s="1120"/>
      <c r="CE98" s="1120"/>
      <c r="CF98" s="1120"/>
      <c r="CG98" s="1120" t="s">
        <v>415</v>
      </c>
      <c r="CH98" s="1120"/>
      <c r="CI98" s="1120" t="s">
        <v>412</v>
      </c>
      <c r="CJ98" s="1120"/>
      <c r="CK98" s="1120"/>
      <c r="CL98" s="1120"/>
    </row>
    <row r="99" spans="1:90" ht="9.75" customHeight="1">
      <c r="A99" s="605"/>
      <c r="B99" s="605"/>
      <c r="C99" s="1947"/>
      <c r="D99" s="1948"/>
      <c r="E99" s="1076"/>
      <c r="F99" s="1007" t="s">
        <v>22</v>
      </c>
      <c r="G99" s="686"/>
      <c r="H99" s="686"/>
      <c r="I99" s="686"/>
      <c r="J99" s="687"/>
      <c r="K99" s="1107"/>
      <c r="L99" s="1107"/>
      <c r="M99" s="1107"/>
      <c r="N99" s="1107"/>
      <c r="O99" s="1107"/>
      <c r="P99" s="1107"/>
      <c r="Q99" s="1107"/>
      <c r="R99" s="1107"/>
      <c r="S99" s="1107"/>
      <c r="T99" s="1107"/>
      <c r="U99" s="1107"/>
      <c r="V99" s="1107"/>
      <c r="W99" s="1107"/>
      <c r="X99" s="1107"/>
      <c r="Y99" s="1107"/>
      <c r="Z99" s="1107"/>
      <c r="AA99" s="1107"/>
      <c r="AB99" s="1107"/>
      <c r="AC99" s="1107"/>
      <c r="AD99" s="1107"/>
      <c r="AE99" s="1107"/>
      <c r="AF99" s="1107"/>
      <c r="AG99" s="1107"/>
      <c r="AH99" s="1107"/>
      <c r="AI99" s="1108"/>
      <c r="AJ99" s="1087"/>
      <c r="AK99" s="1087"/>
      <c r="AL99" s="1088"/>
      <c r="AN99" s="844"/>
      <c r="AO99" s="845"/>
      <c r="AP99" s="1115"/>
      <c r="AQ99" s="1116"/>
      <c r="AR99" s="1116"/>
      <c r="AS99" s="1116"/>
      <c r="AT99" s="1116"/>
      <c r="AU99" s="1116"/>
      <c r="AV99" s="1117"/>
      <c r="AW99" s="1114"/>
      <c r="AX99" s="1114"/>
      <c r="AY99" s="738"/>
      <c r="AZ99" s="738"/>
      <c r="BA99" s="738"/>
      <c r="BB99" s="738"/>
      <c r="BC99" s="738"/>
      <c r="BD99" s="738"/>
      <c r="BE99" s="738"/>
      <c r="BF99" s="738"/>
      <c r="BG99" s="738"/>
      <c r="BH99" s="738"/>
      <c r="BI99" s="739"/>
      <c r="BJ99" s="934"/>
      <c r="BK99" s="935"/>
      <c r="BL99" s="1145" t="s">
        <v>314</v>
      </c>
      <c r="BM99" s="1146"/>
      <c r="BN99" s="1146"/>
      <c r="BO99" s="1146"/>
      <c r="BP99" s="1146"/>
      <c r="BQ99" s="1146"/>
      <c r="BR99" s="1146"/>
      <c r="BS99" s="1146"/>
      <c r="BT99" s="1147"/>
      <c r="BU99" s="1148" t="s">
        <v>315</v>
      </c>
      <c r="BV99" s="1148"/>
      <c r="BW99" s="1148"/>
      <c r="BX99" s="1148"/>
      <c r="BY99" s="1148"/>
      <c r="BZ99" s="1148"/>
      <c r="CA99" s="969" t="s">
        <v>316</v>
      </c>
      <c r="CB99" s="969"/>
      <c r="CC99" s="969"/>
      <c r="CD99" s="969"/>
      <c r="CE99" s="969"/>
      <c r="CF99" s="969"/>
      <c r="CG99" s="969"/>
      <c r="CH99" s="969"/>
      <c r="CI99" s="969"/>
      <c r="CJ99" s="969"/>
    </row>
    <row r="100" spans="1:90" ht="9.75" customHeight="1">
      <c r="A100" s="605"/>
      <c r="B100" s="605"/>
      <c r="C100" s="1949"/>
      <c r="D100" s="1950"/>
      <c r="E100" s="1149"/>
      <c r="F100" s="1150"/>
      <c r="G100" s="700"/>
      <c r="H100" s="700"/>
      <c r="I100" s="700"/>
      <c r="J100" s="701"/>
      <c r="K100" s="1151"/>
      <c r="L100" s="1151"/>
      <c r="M100" s="1151"/>
      <c r="N100" s="1151"/>
      <c r="O100" s="1151"/>
      <c r="P100" s="1151"/>
      <c r="Q100" s="1151"/>
      <c r="R100" s="1151"/>
      <c r="S100" s="1151"/>
      <c r="T100" s="1151"/>
      <c r="U100" s="1151"/>
      <c r="V100" s="1151"/>
      <c r="W100" s="1151"/>
      <c r="X100" s="1151"/>
      <c r="Y100" s="1151"/>
      <c r="Z100" s="1151"/>
      <c r="AA100" s="1151"/>
      <c r="AB100" s="1151"/>
      <c r="AC100" s="1151"/>
      <c r="AD100" s="1151"/>
      <c r="AE100" s="1151"/>
      <c r="AF100" s="1151"/>
      <c r="AG100" s="1151"/>
      <c r="AH100" s="1151"/>
      <c r="AI100" s="1152"/>
      <c r="AJ100" s="1153"/>
      <c r="AK100" s="1153"/>
      <c r="AL100" s="1154"/>
      <c r="AN100" s="844"/>
      <c r="AO100" s="845"/>
      <c r="AP100" s="1104" t="s">
        <v>104</v>
      </c>
      <c r="AQ100" s="1105"/>
      <c r="AR100" s="1105"/>
      <c r="AS100" s="1105"/>
      <c r="AT100" s="1105"/>
      <c r="AU100" s="1105"/>
      <c r="AV100" s="1106"/>
      <c r="AW100" s="613" t="s">
        <v>346</v>
      </c>
      <c r="AX100" s="613"/>
      <c r="AY100" s="1920">
        <f>AA118*10000</f>
        <v>0</v>
      </c>
      <c r="AZ100" s="1921"/>
      <c r="BA100" s="1921"/>
      <c r="BB100" s="1921"/>
      <c r="BC100" s="1921"/>
      <c r="BD100" s="1921"/>
      <c r="BE100" s="1921"/>
      <c r="BF100" s="1921"/>
      <c r="BG100" s="1921"/>
      <c r="BH100" s="1921"/>
      <c r="BI100" s="1922"/>
      <c r="BL100" s="1155" t="s">
        <v>320</v>
      </c>
      <c r="BM100" s="1156"/>
      <c r="BN100" s="1156"/>
      <c r="BO100" s="1156"/>
      <c r="BP100" s="1140"/>
      <c r="BQ100" s="1157" t="str">
        <f>計算!AE136</f>
        <v>なし（入力なし）</v>
      </c>
      <c r="BR100" s="1157"/>
      <c r="BS100" s="1157"/>
      <c r="BT100" s="1158"/>
      <c r="BU100" s="1159" t="str">
        <f>計算!AP136</f>
        <v>なし</v>
      </c>
      <c r="BV100" s="1160"/>
      <c r="BW100" s="1160"/>
      <c r="BX100" s="1160"/>
      <c r="BY100" s="1160"/>
      <c r="BZ100" s="1160"/>
      <c r="CA100" s="969"/>
      <c r="CB100" s="969"/>
      <c r="CC100" s="969"/>
      <c r="CD100" s="969"/>
      <c r="CE100" s="969"/>
      <c r="CF100" s="969"/>
      <c r="CG100" s="969"/>
      <c r="CH100" s="969"/>
      <c r="CI100" s="969"/>
      <c r="CJ100" s="969"/>
    </row>
    <row r="101" spans="1:90" ht="9.75" customHeight="1">
      <c r="A101" s="605"/>
      <c r="B101" s="605"/>
      <c r="C101" s="1161"/>
      <c r="D101" s="1161"/>
      <c r="E101" s="1161"/>
      <c r="F101" s="1161"/>
      <c r="G101" s="1161"/>
      <c r="H101" s="1161"/>
      <c r="I101" s="1161"/>
      <c r="J101" s="1161"/>
      <c r="K101" s="1161"/>
      <c r="L101" s="1161"/>
      <c r="M101" s="1161"/>
      <c r="N101" s="1161"/>
      <c r="O101" s="1161"/>
      <c r="P101" s="1161"/>
      <c r="Q101" s="1161"/>
      <c r="R101" s="1161"/>
      <c r="S101" s="1161"/>
      <c r="T101" s="1161"/>
      <c r="U101" s="1161"/>
      <c r="V101" s="1161"/>
      <c r="W101" s="1161"/>
      <c r="X101" s="1161"/>
      <c r="Y101" s="1161"/>
      <c r="Z101" s="1161"/>
      <c r="AN101" s="844"/>
      <c r="AO101" s="845"/>
      <c r="AP101" s="1089"/>
      <c r="AQ101" s="1090"/>
      <c r="AR101" s="1090"/>
      <c r="AS101" s="1090"/>
      <c r="AT101" s="1090"/>
      <c r="AU101" s="1090"/>
      <c r="AV101" s="1091"/>
      <c r="AW101" s="613"/>
      <c r="AX101" s="613"/>
      <c r="AY101" s="1921"/>
      <c r="AZ101" s="1921"/>
      <c r="BA101" s="1921"/>
      <c r="BB101" s="1921"/>
      <c r="BC101" s="1921"/>
      <c r="BD101" s="1921"/>
      <c r="BE101" s="1921"/>
      <c r="BF101" s="1921"/>
      <c r="BG101" s="1921"/>
      <c r="BH101" s="1921"/>
      <c r="BI101" s="1922"/>
      <c r="BL101" s="1162" t="s">
        <v>321</v>
      </c>
      <c r="BM101" s="1160"/>
      <c r="BN101" s="1160"/>
      <c r="BO101" s="1160"/>
      <c r="BP101" s="1142"/>
      <c r="BQ101" s="1163" t="str">
        <f>計算!AE137</f>
        <v>なし（入力なし）</v>
      </c>
      <c r="BR101" s="1163"/>
      <c r="BS101" s="1163"/>
      <c r="BT101" s="1164"/>
      <c r="BU101" s="1120"/>
      <c r="BV101" s="1120"/>
      <c r="BW101" s="1120"/>
      <c r="BX101" s="1120"/>
      <c r="BY101" s="1120"/>
      <c r="BZ101" s="1120"/>
      <c r="CA101" s="969"/>
      <c r="CB101" s="969"/>
      <c r="CC101" s="969"/>
      <c r="CD101" s="969"/>
      <c r="CE101" s="969"/>
      <c r="CF101" s="969"/>
      <c r="CG101" s="969"/>
      <c r="CH101" s="969"/>
      <c r="CI101" s="969"/>
      <c r="CJ101" s="969"/>
    </row>
    <row r="102" spans="1:90" ht="9.75" customHeight="1">
      <c r="A102" s="605"/>
      <c r="B102" s="605"/>
      <c r="C102" s="1165" t="s">
        <v>106</v>
      </c>
      <c r="D102" s="1166"/>
      <c r="E102" s="972" t="s">
        <v>87</v>
      </c>
      <c r="F102" s="973"/>
      <c r="G102" s="973"/>
      <c r="H102" s="973"/>
      <c r="I102" s="973"/>
      <c r="J102" s="973"/>
      <c r="K102" s="973"/>
      <c r="L102" s="973"/>
      <c r="M102" s="973"/>
      <c r="N102" s="973"/>
      <c r="O102" s="973"/>
      <c r="P102" s="974"/>
      <c r="Q102" s="1033" t="s">
        <v>91</v>
      </c>
      <c r="R102" s="1034"/>
      <c r="S102" s="1034"/>
      <c r="T102" s="1034"/>
      <c r="U102" s="1034"/>
      <c r="V102" s="1034"/>
      <c r="W102" s="1034"/>
      <c r="X102" s="1034"/>
      <c r="Y102" s="1035"/>
      <c r="Z102" s="1033" t="s">
        <v>98</v>
      </c>
      <c r="AA102" s="1034"/>
      <c r="AB102" s="1034"/>
      <c r="AC102" s="1035"/>
      <c r="AD102" s="1033" t="s">
        <v>99</v>
      </c>
      <c r="AE102" s="1034"/>
      <c r="AF102" s="1167"/>
      <c r="AN102" s="844"/>
      <c r="AO102" s="845"/>
      <c r="AP102" s="1104" t="s">
        <v>105</v>
      </c>
      <c r="AQ102" s="1105"/>
      <c r="AR102" s="1105"/>
      <c r="AS102" s="1105"/>
      <c r="AT102" s="1105"/>
      <c r="AU102" s="1105"/>
      <c r="AV102" s="1106"/>
      <c r="AW102" s="613" t="s">
        <v>347</v>
      </c>
      <c r="AX102" s="613"/>
      <c r="AY102" s="860"/>
      <c r="AZ102" s="861"/>
      <c r="BA102" s="861"/>
      <c r="BB102" s="861"/>
      <c r="BC102" s="861"/>
      <c r="BD102" s="861"/>
      <c r="BE102" s="861"/>
      <c r="BF102" s="861"/>
      <c r="BG102" s="861"/>
      <c r="BH102" s="861"/>
      <c r="BI102" s="862"/>
      <c r="CA102" s="969"/>
      <c r="CB102" s="969"/>
      <c r="CC102" s="969"/>
      <c r="CD102" s="969"/>
      <c r="CE102" s="969"/>
      <c r="CF102" s="969"/>
      <c r="CG102" s="969"/>
      <c r="CH102" s="969"/>
      <c r="CI102" s="969"/>
      <c r="CJ102" s="969"/>
    </row>
    <row r="103" spans="1:90" ht="9.75" customHeight="1">
      <c r="A103" s="605"/>
      <c r="B103" s="605"/>
      <c r="C103" s="1168"/>
      <c r="D103" s="1169"/>
      <c r="E103" s="1042"/>
      <c r="F103" s="1043"/>
      <c r="G103" s="1043"/>
      <c r="H103" s="1043"/>
      <c r="I103" s="1043"/>
      <c r="J103" s="1043"/>
      <c r="K103" s="1043"/>
      <c r="L103" s="1043"/>
      <c r="M103" s="1043"/>
      <c r="N103" s="1043"/>
      <c r="O103" s="1043"/>
      <c r="P103" s="1044"/>
      <c r="Q103" s="1045"/>
      <c r="R103" s="1046"/>
      <c r="S103" s="1046"/>
      <c r="T103" s="1046"/>
      <c r="U103" s="1046"/>
      <c r="V103" s="1046"/>
      <c r="W103" s="1046"/>
      <c r="X103" s="1046"/>
      <c r="Y103" s="1047"/>
      <c r="Z103" s="1045"/>
      <c r="AA103" s="1046"/>
      <c r="AB103" s="1046"/>
      <c r="AC103" s="1047"/>
      <c r="AD103" s="1045"/>
      <c r="AE103" s="1046"/>
      <c r="AF103" s="1170"/>
      <c r="AN103" s="844"/>
      <c r="AO103" s="845"/>
      <c r="AP103" s="1089"/>
      <c r="AQ103" s="1090"/>
      <c r="AR103" s="1090"/>
      <c r="AS103" s="1090"/>
      <c r="AT103" s="1090"/>
      <c r="AU103" s="1090"/>
      <c r="AV103" s="1091"/>
      <c r="AW103" s="613"/>
      <c r="AX103" s="613"/>
      <c r="AY103" s="887"/>
      <c r="AZ103" s="888"/>
      <c r="BA103" s="888"/>
      <c r="BB103" s="888"/>
      <c r="BC103" s="888"/>
      <c r="BD103" s="888"/>
      <c r="BE103" s="888"/>
      <c r="BF103" s="888"/>
      <c r="BG103" s="888"/>
      <c r="BH103" s="888"/>
      <c r="BI103" s="889"/>
    </row>
    <row r="104" spans="1:90" ht="9.75" customHeight="1">
      <c r="A104" s="605"/>
      <c r="B104" s="605"/>
      <c r="C104" s="1168"/>
      <c r="D104" s="1169"/>
      <c r="E104" s="1042"/>
      <c r="F104" s="1043"/>
      <c r="G104" s="1043"/>
      <c r="H104" s="1043"/>
      <c r="I104" s="1043"/>
      <c r="J104" s="1043"/>
      <c r="K104" s="1043"/>
      <c r="L104" s="1043"/>
      <c r="M104" s="1043"/>
      <c r="N104" s="1043"/>
      <c r="O104" s="1043"/>
      <c r="P104" s="1044"/>
      <c r="Q104" s="1045"/>
      <c r="R104" s="1046"/>
      <c r="S104" s="1046"/>
      <c r="T104" s="1046"/>
      <c r="U104" s="1046"/>
      <c r="V104" s="1046"/>
      <c r="W104" s="1046"/>
      <c r="X104" s="1046"/>
      <c r="Y104" s="1047"/>
      <c r="Z104" s="1045"/>
      <c r="AA104" s="1046"/>
      <c r="AB104" s="1046"/>
      <c r="AC104" s="1047"/>
      <c r="AD104" s="1045"/>
      <c r="AE104" s="1046"/>
      <c r="AF104" s="1170"/>
      <c r="AN104" s="844"/>
      <c r="AO104" s="845"/>
      <c r="AP104" s="1111" t="s">
        <v>352</v>
      </c>
      <c r="AQ104" s="1112"/>
      <c r="AR104" s="1112"/>
      <c r="AS104" s="1112"/>
      <c r="AT104" s="1112"/>
      <c r="AU104" s="1112"/>
      <c r="AV104" s="1113"/>
      <c r="AW104" s="859" t="s">
        <v>348</v>
      </c>
      <c r="AX104" s="650"/>
      <c r="AY104" s="1908">
        <f>SUM(AY86:BI103)</f>
        <v>0</v>
      </c>
      <c r="AZ104" s="1908"/>
      <c r="BA104" s="1908"/>
      <c r="BB104" s="1908"/>
      <c r="BC104" s="1908"/>
      <c r="BD104" s="1908"/>
      <c r="BE104" s="1908"/>
      <c r="BF104" s="1908"/>
      <c r="BG104" s="1908"/>
      <c r="BH104" s="1908"/>
      <c r="BI104" s="1909"/>
    </row>
    <row r="105" spans="1:90" ht="9.75" customHeight="1">
      <c r="A105" s="605"/>
      <c r="B105" s="605"/>
      <c r="C105" s="1168"/>
      <c r="D105" s="1169"/>
      <c r="E105" s="991"/>
      <c r="F105" s="992"/>
      <c r="G105" s="992"/>
      <c r="H105" s="992"/>
      <c r="I105" s="992"/>
      <c r="J105" s="992"/>
      <c r="K105" s="992"/>
      <c r="L105" s="992"/>
      <c r="M105" s="992"/>
      <c r="N105" s="992"/>
      <c r="O105" s="992"/>
      <c r="P105" s="993"/>
      <c r="Q105" s="1055"/>
      <c r="R105" s="1056"/>
      <c r="S105" s="1056"/>
      <c r="T105" s="1056"/>
      <c r="U105" s="1056"/>
      <c r="V105" s="1056"/>
      <c r="W105" s="1056"/>
      <c r="X105" s="1056"/>
      <c r="Y105" s="1057"/>
      <c r="Z105" s="1055"/>
      <c r="AA105" s="1056"/>
      <c r="AB105" s="1056"/>
      <c r="AC105" s="1057"/>
      <c r="AD105" s="1055"/>
      <c r="AE105" s="1056"/>
      <c r="AF105" s="1171"/>
      <c r="AN105" s="844"/>
      <c r="AO105" s="845"/>
      <c r="AP105" s="1115"/>
      <c r="AQ105" s="1116"/>
      <c r="AR105" s="1116"/>
      <c r="AS105" s="1116"/>
      <c r="AT105" s="1116"/>
      <c r="AU105" s="1116"/>
      <c r="AV105" s="1117"/>
      <c r="AW105" s="886"/>
      <c r="AX105" s="657"/>
      <c r="AY105" s="1908"/>
      <c r="AZ105" s="1908"/>
      <c r="BA105" s="1908"/>
      <c r="BB105" s="1908"/>
      <c r="BC105" s="1908"/>
      <c r="BD105" s="1908"/>
      <c r="BE105" s="1908"/>
      <c r="BF105" s="1908"/>
      <c r="BG105" s="1908"/>
      <c r="BH105" s="1908"/>
      <c r="BI105" s="1909"/>
    </row>
    <row r="106" spans="1:90" ht="9.75" customHeight="1">
      <c r="A106" s="605"/>
      <c r="B106" s="605"/>
      <c r="C106" s="1168"/>
      <c r="D106" s="1169"/>
      <c r="E106" s="1062">
        <v>1</v>
      </c>
      <c r="F106" s="1063"/>
      <c r="G106" s="1065"/>
      <c r="H106" s="1065"/>
      <c r="I106" s="1065"/>
      <c r="J106" s="1065"/>
      <c r="K106" s="1065"/>
      <c r="L106" s="1065"/>
      <c r="M106" s="1065"/>
      <c r="N106" s="1065"/>
      <c r="O106" s="1065"/>
      <c r="P106" s="1066"/>
      <c r="Q106" s="1010" t="s">
        <v>172</v>
      </c>
      <c r="R106" s="1011"/>
      <c r="S106" s="1011"/>
      <c r="T106" s="1136" t="s">
        <v>191</v>
      </c>
      <c r="U106" s="1064"/>
      <c r="V106" s="1064" t="s">
        <v>191</v>
      </c>
      <c r="W106" s="1064"/>
      <c r="X106" s="1172"/>
      <c r="Y106" s="1173"/>
      <c r="Z106" s="1067" t="s">
        <v>161</v>
      </c>
      <c r="AA106" s="686" t="s">
        <v>192</v>
      </c>
      <c r="AB106" s="686"/>
      <c r="AC106" s="687"/>
      <c r="AD106" s="1063"/>
      <c r="AE106" s="1008"/>
      <c r="AF106" s="1174"/>
      <c r="AN106" s="844"/>
      <c r="AO106" s="845"/>
      <c r="AP106" s="1104" t="s">
        <v>89</v>
      </c>
      <c r="AQ106" s="1105"/>
      <c r="AR106" s="1105"/>
      <c r="AS106" s="1105"/>
      <c r="AT106" s="1105"/>
      <c r="AU106" s="1105"/>
      <c r="AV106" s="1106"/>
      <c r="AW106" s="613" t="s">
        <v>349</v>
      </c>
      <c r="AX106" s="613"/>
      <c r="AY106" s="738"/>
      <c r="AZ106" s="738"/>
      <c r="BA106" s="738"/>
      <c r="BB106" s="738"/>
      <c r="BC106" s="738"/>
      <c r="BD106" s="738"/>
      <c r="BE106" s="738"/>
      <c r="BF106" s="738"/>
      <c r="BG106" s="738"/>
      <c r="BH106" s="738"/>
      <c r="BI106" s="739"/>
    </row>
    <row r="107" spans="1:90" ht="9.75" customHeight="1">
      <c r="A107" s="605"/>
      <c r="B107" s="605"/>
      <c r="C107" s="1168"/>
      <c r="D107" s="1169"/>
      <c r="E107" s="1076"/>
      <c r="F107" s="1081"/>
      <c r="G107" s="1078"/>
      <c r="H107" s="1078"/>
      <c r="I107" s="1078"/>
      <c r="J107" s="1078"/>
      <c r="K107" s="1078"/>
      <c r="L107" s="1078"/>
      <c r="M107" s="1078"/>
      <c r="N107" s="1078"/>
      <c r="O107" s="1078"/>
      <c r="P107" s="1079"/>
      <c r="Q107" s="1014"/>
      <c r="R107" s="1015"/>
      <c r="S107" s="1015"/>
      <c r="T107" s="1077"/>
      <c r="U107" s="1077"/>
      <c r="V107" s="1077"/>
      <c r="W107" s="1077"/>
      <c r="X107" s="1175"/>
      <c r="Y107" s="1176"/>
      <c r="Z107" s="1080" t="s">
        <v>161</v>
      </c>
      <c r="AA107" s="992" t="s">
        <v>193</v>
      </c>
      <c r="AB107" s="992"/>
      <c r="AC107" s="993"/>
      <c r="AD107" s="925"/>
      <c r="AE107" s="926"/>
      <c r="AF107" s="1177"/>
      <c r="AN107" s="844"/>
      <c r="AO107" s="845"/>
      <c r="AP107" s="1089"/>
      <c r="AQ107" s="1090"/>
      <c r="AR107" s="1090"/>
      <c r="AS107" s="1090"/>
      <c r="AT107" s="1090"/>
      <c r="AU107" s="1090"/>
      <c r="AV107" s="1091"/>
      <c r="AW107" s="613"/>
      <c r="AX107" s="613"/>
      <c r="AY107" s="738"/>
      <c r="AZ107" s="738"/>
      <c r="BA107" s="738"/>
      <c r="BB107" s="738"/>
      <c r="BC107" s="738"/>
      <c r="BD107" s="738"/>
      <c r="BE107" s="738"/>
      <c r="BF107" s="738"/>
      <c r="BG107" s="738"/>
      <c r="BH107" s="738"/>
      <c r="BI107" s="739"/>
    </row>
    <row r="108" spans="1:90" ht="9.75" customHeight="1">
      <c r="A108" s="605"/>
      <c r="B108" s="605"/>
      <c r="C108" s="1168"/>
      <c r="D108" s="1169"/>
      <c r="E108" s="1076"/>
      <c r="F108" s="1007" t="s">
        <v>22</v>
      </c>
      <c r="G108" s="686"/>
      <c r="H108" s="687"/>
      <c r="I108" s="1086"/>
      <c r="J108" s="1086"/>
      <c r="K108" s="1086"/>
      <c r="L108" s="1086"/>
      <c r="M108" s="1086"/>
      <c r="N108" s="1086"/>
      <c r="O108" s="1086"/>
      <c r="P108" s="1086"/>
      <c r="Q108" s="1086"/>
      <c r="R108" s="1086"/>
      <c r="S108" s="1086"/>
      <c r="T108" s="1086"/>
      <c r="U108" s="1086"/>
      <c r="V108" s="1086"/>
      <c r="W108" s="1086"/>
      <c r="X108" s="1086"/>
      <c r="Y108" s="1086"/>
      <c r="Z108" s="1086"/>
      <c r="AA108" s="1086"/>
      <c r="AB108" s="1086"/>
      <c r="AC108" s="1086"/>
      <c r="AD108" s="1086"/>
      <c r="AE108" s="1086"/>
      <c r="AF108" s="1178"/>
      <c r="AN108" s="844"/>
      <c r="AO108" s="845"/>
      <c r="AP108" s="1111" t="s">
        <v>90</v>
      </c>
      <c r="AQ108" s="1112"/>
      <c r="AR108" s="1112"/>
      <c r="AS108" s="1112"/>
      <c r="AT108" s="1113"/>
      <c r="AU108" s="1179" t="s">
        <v>159</v>
      </c>
      <c r="AV108" s="1180" t="s">
        <v>195</v>
      </c>
      <c r="AW108" s="613" t="s">
        <v>350</v>
      </c>
      <c r="AX108" s="613"/>
      <c r="AY108" s="738"/>
      <c r="AZ108" s="738"/>
      <c r="BA108" s="738"/>
      <c r="BB108" s="738"/>
      <c r="BC108" s="738"/>
      <c r="BD108" s="738"/>
      <c r="BE108" s="738"/>
      <c r="BF108" s="738"/>
      <c r="BG108" s="738"/>
      <c r="BH108" s="738"/>
      <c r="BI108" s="739"/>
    </row>
    <row r="109" spans="1:90" ht="9.75" customHeight="1">
      <c r="A109" s="605"/>
      <c r="B109" s="605"/>
      <c r="C109" s="1168"/>
      <c r="D109" s="1169"/>
      <c r="E109" s="1181"/>
      <c r="F109" s="991"/>
      <c r="G109" s="992"/>
      <c r="H109" s="993"/>
      <c r="I109" s="1093"/>
      <c r="J109" s="1093"/>
      <c r="K109" s="1093"/>
      <c r="L109" s="1093"/>
      <c r="M109" s="1093"/>
      <c r="N109" s="1093"/>
      <c r="O109" s="1093"/>
      <c r="P109" s="1093"/>
      <c r="Q109" s="1093"/>
      <c r="R109" s="1093"/>
      <c r="S109" s="1093"/>
      <c r="T109" s="1093"/>
      <c r="U109" s="1093"/>
      <c r="V109" s="1093"/>
      <c r="W109" s="1093"/>
      <c r="X109" s="1093"/>
      <c r="Y109" s="1093"/>
      <c r="Z109" s="1093"/>
      <c r="AA109" s="1093"/>
      <c r="AB109" s="1093"/>
      <c r="AC109" s="1093"/>
      <c r="AD109" s="1093"/>
      <c r="AE109" s="1093"/>
      <c r="AF109" s="1182"/>
      <c r="AN109" s="844"/>
      <c r="AO109" s="845"/>
      <c r="AP109" s="1115"/>
      <c r="AQ109" s="1116"/>
      <c r="AR109" s="1116"/>
      <c r="AS109" s="1116"/>
      <c r="AT109" s="1117"/>
      <c r="AU109" s="1183"/>
      <c r="AV109" s="1184"/>
      <c r="AW109" s="613"/>
      <c r="AX109" s="613"/>
      <c r="AY109" s="738"/>
      <c r="AZ109" s="738"/>
      <c r="BA109" s="738"/>
      <c r="BB109" s="738"/>
      <c r="BC109" s="738"/>
      <c r="BD109" s="738"/>
      <c r="BE109" s="738"/>
      <c r="BF109" s="738"/>
      <c r="BG109" s="738"/>
      <c r="BH109" s="738"/>
      <c r="BI109" s="739"/>
    </row>
    <row r="110" spans="1:90" ht="9.75" customHeight="1">
      <c r="A110" s="605"/>
      <c r="B110" s="605"/>
      <c r="C110" s="1168"/>
      <c r="D110" s="1169"/>
      <c r="E110" s="1185">
        <v>2</v>
      </c>
      <c r="F110" s="1063"/>
      <c r="G110" s="1008"/>
      <c r="H110" s="1008"/>
      <c r="I110" s="1008"/>
      <c r="J110" s="1008"/>
      <c r="K110" s="1008"/>
      <c r="L110" s="1008"/>
      <c r="M110" s="1008"/>
      <c r="N110" s="1008"/>
      <c r="O110" s="1008"/>
      <c r="P110" s="1009"/>
      <c r="Q110" s="1010" t="s">
        <v>172</v>
      </c>
      <c r="R110" s="1011"/>
      <c r="S110" s="1011"/>
      <c r="T110" s="1136" t="s">
        <v>191</v>
      </c>
      <c r="U110" s="1064"/>
      <c r="V110" s="1064" t="s">
        <v>191</v>
      </c>
      <c r="W110" s="1064"/>
      <c r="X110" s="1172"/>
      <c r="Y110" s="1173"/>
      <c r="Z110" s="1067" t="s">
        <v>161</v>
      </c>
      <c r="AA110" s="686" t="s">
        <v>192</v>
      </c>
      <c r="AB110" s="686"/>
      <c r="AC110" s="687"/>
      <c r="AD110" s="1063"/>
      <c r="AE110" s="1008"/>
      <c r="AF110" s="1174"/>
      <c r="AN110" s="844"/>
      <c r="AO110" s="845"/>
      <c r="AP110" s="1186" t="s">
        <v>353</v>
      </c>
      <c r="AQ110" s="1187"/>
      <c r="AR110" s="1187"/>
      <c r="AS110" s="1187"/>
      <c r="AT110" s="1187"/>
      <c r="AU110" s="1187"/>
      <c r="AV110" s="1188"/>
      <c r="AW110" s="613" t="s">
        <v>351</v>
      </c>
      <c r="AX110" s="613"/>
      <c r="AY110" s="1920">
        <f>AY104+AY106+AY108</f>
        <v>0</v>
      </c>
      <c r="AZ110" s="1921"/>
      <c r="BA110" s="1921"/>
      <c r="BB110" s="1921"/>
      <c r="BC110" s="1921"/>
      <c r="BD110" s="1921"/>
      <c r="BE110" s="1921"/>
      <c r="BF110" s="1921"/>
      <c r="BG110" s="1921"/>
      <c r="BH110" s="1921"/>
      <c r="BI110" s="1922"/>
    </row>
    <row r="111" spans="1:90" ht="9.75" customHeight="1">
      <c r="A111" s="605"/>
      <c r="B111" s="605"/>
      <c r="C111" s="1168"/>
      <c r="D111" s="1169"/>
      <c r="E111" s="1076"/>
      <c r="F111" s="925"/>
      <c r="G111" s="926"/>
      <c r="H111" s="926"/>
      <c r="I111" s="926"/>
      <c r="J111" s="926"/>
      <c r="K111" s="926"/>
      <c r="L111" s="926"/>
      <c r="M111" s="926"/>
      <c r="N111" s="926"/>
      <c r="O111" s="926"/>
      <c r="P111" s="927"/>
      <c r="Q111" s="1014"/>
      <c r="R111" s="1015"/>
      <c r="S111" s="1015"/>
      <c r="T111" s="1077"/>
      <c r="U111" s="1077"/>
      <c r="V111" s="1077"/>
      <c r="W111" s="1077"/>
      <c r="X111" s="1175"/>
      <c r="Y111" s="1176"/>
      <c r="Z111" s="1080" t="s">
        <v>161</v>
      </c>
      <c r="AA111" s="992" t="s">
        <v>193</v>
      </c>
      <c r="AB111" s="992"/>
      <c r="AC111" s="993"/>
      <c r="AD111" s="925"/>
      <c r="AE111" s="926"/>
      <c r="AF111" s="1177"/>
      <c r="AN111" s="1189"/>
      <c r="AO111" s="1190"/>
      <c r="AP111" s="1191"/>
      <c r="AQ111" s="1192"/>
      <c r="AR111" s="1192"/>
      <c r="AS111" s="1192"/>
      <c r="AT111" s="1192"/>
      <c r="AU111" s="1192"/>
      <c r="AV111" s="1193"/>
      <c r="AW111" s="645"/>
      <c r="AX111" s="645"/>
      <c r="AY111" s="1923"/>
      <c r="AZ111" s="1923"/>
      <c r="BA111" s="1923"/>
      <c r="BB111" s="1923"/>
      <c r="BC111" s="1923"/>
      <c r="BD111" s="1923"/>
      <c r="BE111" s="1923"/>
      <c r="BF111" s="1923"/>
      <c r="BG111" s="1923"/>
      <c r="BH111" s="1923"/>
      <c r="BI111" s="1924"/>
    </row>
    <row r="112" spans="1:90" ht="9.75" customHeight="1">
      <c r="A112" s="605"/>
      <c r="B112" s="605"/>
      <c r="C112" s="1168"/>
      <c r="D112" s="1169"/>
      <c r="E112" s="1076"/>
      <c r="F112" s="1007" t="s">
        <v>22</v>
      </c>
      <c r="G112" s="686"/>
      <c r="H112" s="687"/>
      <c r="I112" s="1086"/>
      <c r="J112" s="1086"/>
      <c r="K112" s="1086"/>
      <c r="L112" s="1086"/>
      <c r="M112" s="1086"/>
      <c r="N112" s="1086"/>
      <c r="O112" s="1086"/>
      <c r="P112" s="1086"/>
      <c r="Q112" s="1086"/>
      <c r="R112" s="1086"/>
      <c r="S112" s="1086"/>
      <c r="T112" s="1086"/>
      <c r="U112" s="1086"/>
      <c r="V112" s="1086"/>
      <c r="W112" s="1086"/>
      <c r="X112" s="1086"/>
      <c r="Y112" s="1086"/>
      <c r="Z112" s="1086"/>
      <c r="AA112" s="1086"/>
      <c r="AB112" s="1086"/>
      <c r="AC112" s="1086"/>
      <c r="AD112" s="1086"/>
      <c r="AE112" s="1086"/>
      <c r="AF112" s="1178"/>
      <c r="AH112" s="1194"/>
      <c r="AN112" s="1195" t="s">
        <v>12</v>
      </c>
      <c r="AO112" s="1195"/>
      <c r="AP112" s="1195"/>
      <c r="AQ112" s="1195"/>
      <c r="AR112" s="1195"/>
      <c r="AS112" s="1195"/>
      <c r="AT112" s="1195"/>
      <c r="AU112" s="1195"/>
      <c r="AV112" s="1195"/>
      <c r="AW112" s="1195"/>
      <c r="AX112" s="1195"/>
      <c r="AY112" s="1195"/>
      <c r="AZ112" s="1195"/>
      <c r="BA112" s="1195"/>
      <c r="BB112" s="1195"/>
      <c r="BC112" s="1195"/>
      <c r="BD112" s="1195"/>
      <c r="BE112" s="1195"/>
      <c r="BF112" s="1195"/>
      <c r="BG112" s="1195"/>
      <c r="BH112" s="1195"/>
      <c r="BI112" s="1195"/>
      <c r="BK112" s="1196"/>
      <c r="BL112" s="1197"/>
      <c r="BM112" s="1197"/>
      <c r="BN112" s="1197"/>
      <c r="BO112" s="1197"/>
      <c r="BP112" s="1197"/>
      <c r="BQ112" s="1197"/>
      <c r="BR112" s="1197"/>
      <c r="BS112" s="1197"/>
      <c r="BT112" s="1197"/>
      <c r="BU112" s="1197"/>
      <c r="BV112" s="1197"/>
      <c r="BW112" s="1197"/>
      <c r="BX112" s="1197"/>
      <c r="BY112" s="1197"/>
      <c r="BZ112" s="1197"/>
      <c r="CA112" s="1197"/>
      <c r="CB112" s="1197"/>
      <c r="CC112" s="1197"/>
      <c r="CD112" s="1197"/>
      <c r="CE112" s="1197"/>
      <c r="CF112" s="1197"/>
      <c r="CG112" s="1197"/>
      <c r="CH112" s="1197"/>
      <c r="CI112" s="1197"/>
      <c r="CJ112" s="1198"/>
    </row>
    <row r="113" spans="1:88" ht="9.75" customHeight="1">
      <c r="A113" s="605"/>
      <c r="B113" s="605"/>
      <c r="C113" s="1168"/>
      <c r="D113" s="1169"/>
      <c r="E113" s="1181"/>
      <c r="F113" s="991"/>
      <c r="G113" s="992"/>
      <c r="H113" s="993"/>
      <c r="I113" s="1093"/>
      <c r="J113" s="1093"/>
      <c r="K113" s="1093"/>
      <c r="L113" s="1093"/>
      <c r="M113" s="1093"/>
      <c r="N113" s="1093"/>
      <c r="O113" s="1093"/>
      <c r="P113" s="1093"/>
      <c r="Q113" s="1093"/>
      <c r="R113" s="1093"/>
      <c r="S113" s="1093"/>
      <c r="T113" s="1093"/>
      <c r="U113" s="1093"/>
      <c r="V113" s="1093"/>
      <c r="W113" s="1093"/>
      <c r="X113" s="1093"/>
      <c r="Y113" s="1093"/>
      <c r="Z113" s="1093"/>
      <c r="AA113" s="1093"/>
      <c r="AB113" s="1093"/>
      <c r="AC113" s="1093"/>
      <c r="AD113" s="1093"/>
      <c r="AE113" s="1093"/>
      <c r="AF113" s="1182"/>
      <c r="AN113" s="1199"/>
      <c r="AO113" s="1199"/>
      <c r="AP113" s="1199"/>
      <c r="AQ113" s="1199"/>
      <c r="AR113" s="1199"/>
      <c r="AS113" s="1199"/>
      <c r="AT113" s="1199"/>
      <c r="AU113" s="1199"/>
      <c r="AV113" s="1199"/>
      <c r="AW113" s="1199"/>
      <c r="AX113" s="1199"/>
      <c r="AY113" s="1199"/>
      <c r="AZ113" s="1199"/>
      <c r="BA113" s="1199"/>
      <c r="BB113" s="1199"/>
      <c r="BC113" s="1199"/>
      <c r="BD113" s="1199"/>
      <c r="BE113" s="1199"/>
      <c r="BF113" s="1199"/>
      <c r="BG113" s="1199"/>
      <c r="BH113" s="1199"/>
      <c r="BI113" s="1199"/>
      <c r="BK113" s="1200"/>
      <c r="BL113" s="627"/>
      <c r="BM113" s="627"/>
      <c r="BN113" s="627"/>
      <c r="BO113" s="627"/>
      <c r="BP113" s="627"/>
      <c r="BQ113" s="627"/>
      <c r="BR113" s="627"/>
      <c r="BS113" s="627"/>
      <c r="BT113" s="627"/>
      <c r="BU113" s="627"/>
      <c r="BV113" s="627"/>
      <c r="BW113" s="627"/>
      <c r="BX113" s="627"/>
      <c r="BY113" s="627"/>
      <c r="BZ113" s="627"/>
      <c r="CA113" s="627"/>
      <c r="CB113" s="627"/>
      <c r="CC113" s="627"/>
      <c r="CD113" s="627"/>
      <c r="CE113" s="627"/>
      <c r="CF113" s="627"/>
      <c r="CG113" s="627"/>
      <c r="CH113" s="627"/>
      <c r="CI113" s="627"/>
      <c r="CJ113" s="1201"/>
    </row>
    <row r="114" spans="1:88" ht="9.75" customHeight="1">
      <c r="A114" s="605"/>
      <c r="B114" s="605"/>
      <c r="C114" s="1168"/>
      <c r="D114" s="1169"/>
      <c r="E114" s="1185">
        <v>3</v>
      </c>
      <c r="F114" s="1063"/>
      <c r="G114" s="1008"/>
      <c r="H114" s="1008"/>
      <c r="I114" s="1008"/>
      <c r="J114" s="1008"/>
      <c r="K114" s="1008"/>
      <c r="L114" s="1008"/>
      <c r="M114" s="1008"/>
      <c r="N114" s="1008"/>
      <c r="O114" s="1008"/>
      <c r="P114" s="1009"/>
      <c r="Q114" s="1010" t="s">
        <v>172</v>
      </c>
      <c r="R114" s="1011"/>
      <c r="S114" s="1011"/>
      <c r="T114" s="1136" t="s">
        <v>191</v>
      </c>
      <c r="U114" s="1064"/>
      <c r="V114" s="1064" t="s">
        <v>191</v>
      </c>
      <c r="W114" s="1064"/>
      <c r="X114" s="1172"/>
      <c r="Y114" s="1173"/>
      <c r="Z114" s="1067" t="s">
        <v>161</v>
      </c>
      <c r="AA114" s="686" t="s">
        <v>192</v>
      </c>
      <c r="AB114" s="686"/>
      <c r="AC114" s="687"/>
      <c r="AD114" s="1063"/>
      <c r="AE114" s="1008"/>
      <c r="AF114" s="1174"/>
      <c r="AH114" s="1202"/>
      <c r="AI114" s="1202"/>
      <c r="AJ114" s="1202"/>
      <c r="AK114" s="1202"/>
      <c r="AL114" s="1202"/>
      <c r="AM114" s="1202"/>
      <c r="AN114" s="1203"/>
      <c r="AO114" s="1203"/>
      <c r="AP114" s="1203"/>
      <c r="AQ114" s="1203"/>
      <c r="AR114" s="1203"/>
      <c r="AS114" s="1203"/>
      <c r="AT114" s="1203"/>
      <c r="AU114" s="1203"/>
      <c r="AV114" s="1203"/>
      <c r="AW114" s="1203"/>
      <c r="AX114" s="1203"/>
      <c r="AY114" s="1203"/>
      <c r="AZ114" s="1203"/>
      <c r="BA114" s="1203"/>
      <c r="BB114" s="1203"/>
      <c r="BC114" s="1203"/>
      <c r="BD114" s="1203"/>
      <c r="BE114" s="1203"/>
      <c r="BF114" s="1203"/>
      <c r="BG114" s="1203"/>
      <c r="BH114" s="1203"/>
      <c r="BI114" s="1203"/>
      <c r="BK114" s="1200"/>
      <c r="BL114" s="922" t="s">
        <v>334</v>
      </c>
      <c r="BM114" s="922"/>
      <c r="BN114" s="922"/>
      <c r="BO114" s="922"/>
      <c r="BP114" s="922"/>
      <c r="BQ114" s="922"/>
      <c r="BR114" s="922"/>
      <c r="BS114" s="922"/>
      <c r="BT114" s="922"/>
      <c r="BU114" s="922"/>
      <c r="BV114" s="922"/>
      <c r="BW114" s="922"/>
      <c r="BX114" s="922"/>
      <c r="BY114" s="922"/>
      <c r="BZ114" s="922"/>
      <c r="CA114" s="922"/>
      <c r="CB114" s="922"/>
      <c r="CC114" s="922"/>
      <c r="CD114" s="922"/>
      <c r="CE114" s="922"/>
      <c r="CF114" s="922"/>
      <c r="CG114" s="922"/>
      <c r="CH114" s="922"/>
      <c r="CI114" s="922"/>
      <c r="CJ114" s="1204"/>
    </row>
    <row r="115" spans="1:88" ht="9.75" customHeight="1">
      <c r="A115" s="605"/>
      <c r="B115" s="605"/>
      <c r="C115" s="1168"/>
      <c r="D115" s="1169"/>
      <c r="E115" s="1076"/>
      <c r="F115" s="925"/>
      <c r="G115" s="926"/>
      <c r="H115" s="926"/>
      <c r="I115" s="926"/>
      <c r="J115" s="926"/>
      <c r="K115" s="926"/>
      <c r="L115" s="926"/>
      <c r="M115" s="926"/>
      <c r="N115" s="926"/>
      <c r="O115" s="926"/>
      <c r="P115" s="927"/>
      <c r="Q115" s="1014"/>
      <c r="R115" s="1015"/>
      <c r="S115" s="1015"/>
      <c r="T115" s="1077"/>
      <c r="U115" s="1077"/>
      <c r="V115" s="1077"/>
      <c r="W115" s="1077"/>
      <c r="X115" s="1175"/>
      <c r="Y115" s="1176"/>
      <c r="Z115" s="1080" t="s">
        <v>161</v>
      </c>
      <c r="AA115" s="992" t="s">
        <v>193</v>
      </c>
      <c r="AB115" s="992"/>
      <c r="AC115" s="993"/>
      <c r="AD115" s="925"/>
      <c r="AE115" s="926"/>
      <c r="AF115" s="1177"/>
      <c r="AH115" s="1205"/>
      <c r="AI115" s="1205"/>
      <c r="AJ115" s="1205"/>
      <c r="AK115" s="1205"/>
      <c r="AL115" s="1205"/>
      <c r="AM115" s="1205"/>
      <c r="AN115" s="1206" t="s">
        <v>370</v>
      </c>
      <c r="AO115" s="1206"/>
      <c r="AP115" s="1206"/>
      <c r="AQ115" s="1206"/>
      <c r="AR115" s="1206"/>
      <c r="AS115" s="1206"/>
      <c r="AT115" s="1206"/>
      <c r="AU115" s="1206"/>
      <c r="AV115" s="1206"/>
      <c r="AW115" s="1206"/>
      <c r="AX115" s="1206"/>
      <c r="AY115" s="1206"/>
      <c r="AZ115" s="1206"/>
      <c r="BA115" s="1206"/>
      <c r="BB115" s="1206"/>
      <c r="BC115" s="1206"/>
      <c r="BD115" s="1206"/>
      <c r="BE115" s="1206"/>
      <c r="BF115" s="1206"/>
      <c r="BG115" s="1206"/>
      <c r="BH115" s="1206"/>
      <c r="BI115" s="1206"/>
      <c r="BK115" s="1200"/>
      <c r="BL115" s="922"/>
      <c r="BM115" s="922"/>
      <c r="BN115" s="922"/>
      <c r="BO115" s="922"/>
      <c r="BP115" s="922"/>
      <c r="BQ115" s="922"/>
      <c r="BR115" s="922"/>
      <c r="BS115" s="922"/>
      <c r="BT115" s="922"/>
      <c r="BU115" s="922"/>
      <c r="BV115" s="922"/>
      <c r="BW115" s="922"/>
      <c r="BX115" s="922"/>
      <c r="BY115" s="922"/>
      <c r="BZ115" s="922"/>
      <c r="CA115" s="922"/>
      <c r="CB115" s="922"/>
      <c r="CC115" s="922"/>
      <c r="CD115" s="922"/>
      <c r="CE115" s="922"/>
      <c r="CF115" s="922"/>
      <c r="CG115" s="922"/>
      <c r="CH115" s="922"/>
      <c r="CI115" s="922"/>
      <c r="CJ115" s="1204"/>
    </row>
    <row r="116" spans="1:88" ht="9.75" customHeight="1">
      <c r="A116" s="605"/>
      <c r="B116" s="605"/>
      <c r="C116" s="1168"/>
      <c r="D116" s="1169"/>
      <c r="E116" s="1076"/>
      <c r="F116" s="1007" t="s">
        <v>22</v>
      </c>
      <c r="G116" s="686"/>
      <c r="H116" s="687"/>
      <c r="I116" s="1086"/>
      <c r="J116" s="1086"/>
      <c r="K116" s="1086"/>
      <c r="L116" s="1086"/>
      <c r="M116" s="1086"/>
      <c r="N116" s="1086"/>
      <c r="O116" s="1086"/>
      <c r="P116" s="1086"/>
      <c r="Q116" s="1086"/>
      <c r="R116" s="1086"/>
      <c r="S116" s="1086"/>
      <c r="T116" s="1086"/>
      <c r="U116" s="1086"/>
      <c r="V116" s="1086"/>
      <c r="W116" s="1086"/>
      <c r="X116" s="1086"/>
      <c r="Y116" s="1086"/>
      <c r="Z116" s="1086"/>
      <c r="AA116" s="1086"/>
      <c r="AB116" s="1086"/>
      <c r="AC116" s="1086"/>
      <c r="AD116" s="1086"/>
      <c r="AE116" s="1086"/>
      <c r="AF116" s="1178"/>
      <c r="AG116" s="1194"/>
      <c r="AH116" s="1205"/>
      <c r="AI116" s="1205"/>
      <c r="AJ116" s="1205"/>
      <c r="AK116" s="1205"/>
      <c r="AL116" s="1205"/>
      <c r="AM116" s="1205"/>
      <c r="AN116" s="1206"/>
      <c r="AO116" s="1206"/>
      <c r="AP116" s="1206"/>
      <c r="AQ116" s="1206"/>
      <c r="AR116" s="1206"/>
      <c r="AS116" s="1206"/>
      <c r="AT116" s="1206"/>
      <c r="AU116" s="1206"/>
      <c r="AV116" s="1206"/>
      <c r="AW116" s="1206"/>
      <c r="AX116" s="1206"/>
      <c r="AY116" s="1206"/>
      <c r="AZ116" s="1206"/>
      <c r="BA116" s="1206"/>
      <c r="BB116" s="1206"/>
      <c r="BC116" s="1206"/>
      <c r="BD116" s="1206"/>
      <c r="BE116" s="1206"/>
      <c r="BF116" s="1206"/>
      <c r="BG116" s="1206"/>
      <c r="BH116" s="1206"/>
      <c r="BI116" s="1206"/>
      <c r="BK116" s="1200"/>
      <c r="BL116" s="922"/>
      <c r="BM116" s="922"/>
      <c r="BN116" s="922"/>
      <c r="BO116" s="922"/>
      <c r="BP116" s="922"/>
      <c r="BQ116" s="922"/>
      <c r="BR116" s="922"/>
      <c r="BS116" s="922"/>
      <c r="BT116" s="922"/>
      <c r="BU116" s="922"/>
      <c r="BV116" s="922"/>
      <c r="BW116" s="922"/>
      <c r="BX116" s="922"/>
      <c r="BY116" s="922"/>
      <c r="BZ116" s="922"/>
      <c r="CA116" s="922"/>
      <c r="CB116" s="922"/>
      <c r="CC116" s="922"/>
      <c r="CD116" s="922"/>
      <c r="CE116" s="922"/>
      <c r="CF116" s="922"/>
      <c r="CG116" s="922"/>
      <c r="CH116" s="922"/>
      <c r="CI116" s="922"/>
      <c r="CJ116" s="1204"/>
    </row>
    <row r="117" spans="1:88" ht="9.75" customHeight="1">
      <c r="A117" s="605"/>
      <c r="B117" s="605"/>
      <c r="C117" s="1207"/>
      <c r="D117" s="1208"/>
      <c r="E117" s="1149"/>
      <c r="F117" s="1150"/>
      <c r="G117" s="700"/>
      <c r="H117" s="701"/>
      <c r="I117" s="1209"/>
      <c r="J117" s="1209"/>
      <c r="K117" s="1209"/>
      <c r="L117" s="1209"/>
      <c r="M117" s="1209"/>
      <c r="N117" s="1209"/>
      <c r="O117" s="1209"/>
      <c r="P117" s="1209"/>
      <c r="Q117" s="1209"/>
      <c r="R117" s="1209"/>
      <c r="S117" s="1209"/>
      <c r="T117" s="1209"/>
      <c r="U117" s="1209"/>
      <c r="V117" s="1209"/>
      <c r="W117" s="1210"/>
      <c r="X117" s="1210"/>
      <c r="Y117" s="1210"/>
      <c r="Z117" s="1210"/>
      <c r="AA117" s="1210"/>
      <c r="AB117" s="1210"/>
      <c r="AC117" s="1210"/>
      <c r="AD117" s="1210"/>
      <c r="AE117" s="1210"/>
      <c r="AF117" s="1211"/>
      <c r="AH117" s="627"/>
      <c r="AI117" s="627"/>
      <c r="AJ117" s="627"/>
      <c r="AK117" s="627"/>
      <c r="AL117" s="627"/>
      <c r="AM117" s="1205"/>
      <c r="AN117" s="1925" t="s">
        <v>161</v>
      </c>
      <c r="AO117" s="1926"/>
      <c r="AP117" s="1213" t="s">
        <v>371</v>
      </c>
      <c r="AQ117" s="1213"/>
      <c r="AR117" s="1213"/>
      <c r="AS117" s="1213"/>
      <c r="AT117" s="1213"/>
      <c r="AU117" s="1213"/>
      <c r="AV117" s="1213"/>
      <c r="AW117" s="1213"/>
      <c r="AX117" s="1213"/>
      <c r="AY117" s="1213"/>
      <c r="AZ117" s="1213"/>
      <c r="BA117" s="1213"/>
      <c r="BB117" s="1213"/>
      <c r="BC117" s="1213"/>
      <c r="BD117" s="1213"/>
      <c r="BE117" s="1213"/>
      <c r="BF117" s="1213"/>
      <c r="BG117" s="1213"/>
      <c r="BH117" s="1213"/>
      <c r="BI117" s="1214"/>
      <c r="BK117" s="1200"/>
      <c r="BL117" s="922"/>
      <c r="BM117" s="922"/>
      <c r="BN117" s="922"/>
      <c r="BO117" s="922"/>
      <c r="BP117" s="922"/>
      <c r="BQ117" s="922"/>
      <c r="BR117" s="922"/>
      <c r="BS117" s="922"/>
      <c r="BT117" s="922"/>
      <c r="BU117" s="922"/>
      <c r="BV117" s="922"/>
      <c r="BW117" s="922"/>
      <c r="BX117" s="922"/>
      <c r="BY117" s="922"/>
      <c r="BZ117" s="922"/>
      <c r="CA117" s="922"/>
      <c r="CB117" s="922"/>
      <c r="CC117" s="922"/>
      <c r="CD117" s="922"/>
      <c r="CE117" s="922"/>
      <c r="CF117" s="922"/>
      <c r="CG117" s="922"/>
      <c r="CH117" s="922"/>
      <c r="CI117" s="922"/>
      <c r="CJ117" s="1204"/>
    </row>
    <row r="118" spans="1:88" ht="9.75" customHeight="1">
      <c r="A118" s="605"/>
      <c r="B118" s="605"/>
      <c r="C118" s="1215" t="s">
        <v>374</v>
      </c>
      <c r="D118" s="1215"/>
      <c r="E118" s="1215"/>
      <c r="F118" s="1215"/>
      <c r="G118" s="1215"/>
      <c r="H118" s="1215"/>
      <c r="I118" s="1215"/>
      <c r="J118" s="1215"/>
      <c r="K118" s="1215"/>
      <c r="L118" s="1215"/>
      <c r="M118" s="1215"/>
      <c r="N118" s="1215"/>
      <c r="O118" s="1215"/>
      <c r="P118" s="1215"/>
      <c r="Q118" s="1215"/>
      <c r="R118" s="1215"/>
      <c r="S118" s="1215"/>
      <c r="T118" s="1215"/>
      <c r="U118" s="1215"/>
      <c r="V118" s="1216"/>
      <c r="W118" s="1217" t="s">
        <v>373</v>
      </c>
      <c r="X118" s="1218"/>
      <c r="Y118" s="1218"/>
      <c r="Z118" s="1218"/>
      <c r="AA118" s="1212">
        <f>AG85+AG89+AG93+AG97</f>
        <v>0</v>
      </c>
      <c r="AB118" s="1219"/>
      <c r="AC118" s="1219"/>
      <c r="AD118" s="1219"/>
      <c r="AE118" s="1220" t="s">
        <v>377</v>
      </c>
      <c r="AF118" s="1221"/>
      <c r="AH118" s="627"/>
      <c r="AI118" s="627"/>
      <c r="AJ118" s="627"/>
      <c r="AK118" s="627"/>
      <c r="AL118" s="627"/>
      <c r="AM118" s="1205"/>
      <c r="AN118" s="1927"/>
      <c r="AO118" s="732"/>
      <c r="AP118" s="1222"/>
      <c r="AQ118" s="1222"/>
      <c r="AR118" s="1222"/>
      <c r="AS118" s="1222"/>
      <c r="AT118" s="1222"/>
      <c r="AU118" s="1222"/>
      <c r="AV118" s="1222"/>
      <c r="AW118" s="1222"/>
      <c r="AX118" s="1222"/>
      <c r="AY118" s="1222"/>
      <c r="AZ118" s="1222"/>
      <c r="BA118" s="1222"/>
      <c r="BB118" s="1222"/>
      <c r="BC118" s="1222"/>
      <c r="BD118" s="1222"/>
      <c r="BE118" s="1222"/>
      <c r="BF118" s="1222"/>
      <c r="BG118" s="1222"/>
      <c r="BH118" s="1222"/>
      <c r="BI118" s="1223"/>
      <c r="BK118" s="1200"/>
      <c r="BL118" s="1224"/>
      <c r="BM118" s="1224"/>
      <c r="BN118" s="1224"/>
      <c r="BO118" s="1224"/>
      <c r="BP118" s="1224"/>
      <c r="BQ118" s="1224"/>
      <c r="BR118" s="1224"/>
      <c r="BS118" s="1224"/>
      <c r="BT118" s="1224"/>
      <c r="BU118" s="1224"/>
      <c r="BV118" s="1224"/>
      <c r="BW118" s="1224"/>
      <c r="BX118" s="1224"/>
      <c r="BY118" s="1224"/>
      <c r="BZ118" s="1224"/>
      <c r="CA118" s="1224"/>
      <c r="CB118" s="1224"/>
      <c r="CC118" s="1224"/>
      <c r="CD118" s="1224"/>
      <c r="CE118" s="1224"/>
      <c r="CF118" s="1224"/>
      <c r="CG118" s="1224"/>
      <c r="CH118" s="1224"/>
      <c r="CI118" s="1224"/>
      <c r="CJ118" s="1225"/>
    </row>
    <row r="119" spans="1:88" ht="9.75" customHeight="1">
      <c r="A119" s="605"/>
      <c r="B119" s="605"/>
      <c r="C119" s="1226"/>
      <c r="D119" s="1226"/>
      <c r="E119" s="1226"/>
      <c r="F119" s="1226"/>
      <c r="G119" s="1226"/>
      <c r="H119" s="1226"/>
      <c r="I119" s="1226"/>
      <c r="J119" s="1226"/>
      <c r="K119" s="1226"/>
      <c r="L119" s="1226"/>
      <c r="M119" s="1226"/>
      <c r="N119" s="1226"/>
      <c r="O119" s="1226"/>
      <c r="P119" s="1226"/>
      <c r="Q119" s="1226"/>
      <c r="R119" s="1226"/>
      <c r="S119" s="1226"/>
      <c r="T119" s="1226"/>
      <c r="U119" s="1226"/>
      <c r="V119" s="1227"/>
      <c r="W119" s="1218"/>
      <c r="X119" s="1218"/>
      <c r="Y119" s="1218"/>
      <c r="Z119" s="1218"/>
      <c r="AA119" s="1228"/>
      <c r="AB119" s="1229"/>
      <c r="AC119" s="1229"/>
      <c r="AD119" s="1229"/>
      <c r="AE119" s="1230"/>
      <c r="AF119" s="1231"/>
      <c r="AH119" s="627"/>
      <c r="AI119" s="627"/>
      <c r="AJ119" s="627"/>
      <c r="AK119" s="627"/>
      <c r="AL119" s="627"/>
      <c r="AM119" s="627"/>
      <c r="AN119" s="1927" t="s">
        <v>161</v>
      </c>
      <c r="AO119" s="732"/>
      <c r="AP119" s="1222" t="s">
        <v>372</v>
      </c>
      <c r="AQ119" s="1222"/>
      <c r="AR119" s="1222"/>
      <c r="AS119" s="1222"/>
      <c r="AT119" s="1222"/>
      <c r="AU119" s="1222"/>
      <c r="AV119" s="1222"/>
      <c r="AW119" s="1222"/>
      <c r="AX119" s="1222"/>
      <c r="AY119" s="1222"/>
      <c r="AZ119" s="1222"/>
      <c r="BA119" s="1222"/>
      <c r="BB119" s="1222"/>
      <c r="BC119" s="1222"/>
      <c r="BD119" s="1222"/>
      <c r="BE119" s="1222"/>
      <c r="BF119" s="1222"/>
      <c r="BG119" s="1222"/>
      <c r="BH119" s="1222"/>
      <c r="BI119" s="1223"/>
      <c r="BK119" s="1200"/>
      <c r="BL119" s="1224"/>
      <c r="BM119" s="1224"/>
      <c r="BN119" s="1224"/>
      <c r="BO119" s="1224"/>
      <c r="BP119" s="1224"/>
      <c r="BQ119" s="1224"/>
      <c r="BR119" s="1224"/>
      <c r="BS119" s="1224"/>
      <c r="BT119" s="1224"/>
      <c r="BU119" s="1224"/>
      <c r="BV119" s="1224"/>
      <c r="BW119" s="1224"/>
      <c r="BX119" s="1224"/>
      <c r="BY119" s="1224"/>
      <c r="BZ119" s="1224"/>
      <c r="CA119" s="1224"/>
      <c r="CB119" s="1224"/>
      <c r="CC119" s="1224"/>
      <c r="CD119" s="1224"/>
      <c r="CE119" s="1224"/>
      <c r="CF119" s="1224"/>
      <c r="CG119" s="1224"/>
      <c r="CH119" s="1224"/>
      <c r="CI119" s="1224"/>
      <c r="CJ119" s="1225"/>
    </row>
    <row r="120" spans="1:88" ht="9.75" customHeight="1" thickBot="1">
      <c r="A120" s="605"/>
      <c r="B120" s="605"/>
      <c r="C120" s="1232" t="s">
        <v>364</v>
      </c>
      <c r="D120" s="1233"/>
      <c r="E120" s="1234"/>
      <c r="F120" s="1235" t="s">
        <v>24</v>
      </c>
      <c r="G120" s="1236"/>
      <c r="H120" s="1236"/>
      <c r="I120" s="1236"/>
      <c r="J120" s="1236"/>
      <c r="K120" s="1236"/>
      <c r="L120" s="1236"/>
      <c r="M120" s="1236"/>
      <c r="N120" s="1236"/>
      <c r="O120" s="1237"/>
      <c r="P120" s="1235" t="s">
        <v>56</v>
      </c>
      <c r="Q120" s="1236"/>
      <c r="R120" s="1236"/>
      <c r="S120" s="1236"/>
      <c r="T120" s="1236"/>
      <c r="U120" s="1236"/>
      <c r="V120" s="1236"/>
      <c r="W120" s="1238"/>
      <c r="X120" s="991" t="s">
        <v>45</v>
      </c>
      <c r="Y120" s="992"/>
      <c r="Z120" s="992"/>
      <c r="AA120" s="992"/>
      <c r="AB120" s="992"/>
      <c r="AC120" s="992"/>
      <c r="AD120" s="992"/>
      <c r="AE120" s="992"/>
      <c r="AF120" s="1058"/>
      <c r="AN120" s="1928"/>
      <c r="AO120" s="1929"/>
      <c r="AP120" s="1239"/>
      <c r="AQ120" s="1239"/>
      <c r="AR120" s="1239"/>
      <c r="AS120" s="1239"/>
      <c r="AT120" s="1239"/>
      <c r="AU120" s="1239"/>
      <c r="AV120" s="1239"/>
      <c r="AW120" s="1239"/>
      <c r="AX120" s="1239"/>
      <c r="AY120" s="1239"/>
      <c r="AZ120" s="1239"/>
      <c r="BA120" s="1239"/>
      <c r="BB120" s="1239"/>
      <c r="BC120" s="1239"/>
      <c r="BD120" s="1239"/>
      <c r="BE120" s="1239"/>
      <c r="BF120" s="1239"/>
      <c r="BG120" s="1239"/>
      <c r="BH120" s="1239"/>
      <c r="BI120" s="1240"/>
      <c r="BK120" s="1200"/>
      <c r="BL120" s="1241"/>
      <c r="BM120" s="1242"/>
      <c r="BN120" s="1242"/>
      <c r="BO120" s="1242"/>
      <c r="BP120" s="1243"/>
      <c r="BQ120" s="1244" t="s">
        <v>322</v>
      </c>
      <c r="BR120" s="1245"/>
      <c r="BS120" s="1245"/>
      <c r="BT120" s="1245"/>
      <c r="BU120" s="1246"/>
      <c r="BV120" s="1247" t="s">
        <v>323</v>
      </c>
      <c r="BW120" s="1248"/>
      <c r="BX120" s="1248"/>
      <c r="BY120" s="1248"/>
      <c r="BZ120" s="1248"/>
      <c r="CA120" s="1248"/>
      <c r="CB120" s="1248"/>
      <c r="CC120" s="1248"/>
      <c r="CD120" s="1248"/>
      <c r="CE120" s="1249"/>
      <c r="CF120" s="627"/>
      <c r="CG120" s="627"/>
      <c r="CH120" s="627"/>
      <c r="CI120" s="627"/>
      <c r="CJ120" s="1201"/>
    </row>
    <row r="121" spans="1:88" ht="9.6" customHeight="1">
      <c r="A121" s="605"/>
      <c r="B121" s="605"/>
      <c r="C121" s="1250"/>
      <c r="D121" s="1251"/>
      <c r="E121" s="1252"/>
      <c r="F121" s="1253"/>
      <c r="G121" s="1254"/>
      <c r="H121" s="1254"/>
      <c r="I121" s="1254"/>
      <c r="J121" s="1254"/>
      <c r="K121" s="1254"/>
      <c r="L121" s="1254"/>
      <c r="M121" s="1254"/>
      <c r="N121" s="1254"/>
      <c r="O121" s="1255"/>
      <c r="P121" s="1256"/>
      <c r="Q121" s="1257"/>
      <c r="R121" s="1258" t="s">
        <v>181</v>
      </c>
      <c r="S121" s="1257"/>
      <c r="T121" s="1257"/>
      <c r="U121" s="1258" t="s">
        <v>405</v>
      </c>
      <c r="V121" s="1259"/>
      <c r="W121" s="1260"/>
      <c r="X121" s="1063"/>
      <c r="Y121" s="1008"/>
      <c r="Z121" s="1008"/>
      <c r="AA121" s="1008"/>
      <c r="AB121" s="1008"/>
      <c r="AC121" s="1008"/>
      <c r="AD121" s="1008"/>
      <c r="AE121" s="1008"/>
      <c r="AF121" s="1174"/>
      <c r="AH121" s="627"/>
      <c r="AI121" s="1261"/>
      <c r="AJ121" s="1262"/>
      <c r="AK121" s="1262"/>
      <c r="AL121" s="1262"/>
      <c r="AM121" s="1262"/>
      <c r="AN121" s="1263" t="s">
        <v>383</v>
      </c>
      <c r="AO121" s="1263"/>
      <c r="AP121" s="1263"/>
      <c r="AQ121" s="1263"/>
      <c r="AR121" s="1263"/>
      <c r="AS121" s="1263"/>
      <c r="AT121" s="1263"/>
      <c r="AU121" s="1263"/>
      <c r="AV121" s="1263"/>
      <c r="AW121" s="1263"/>
      <c r="AX121" s="1263"/>
      <c r="AY121" s="1263"/>
      <c r="AZ121" s="1263"/>
      <c r="BA121" s="1263"/>
      <c r="BB121" s="1263"/>
      <c r="BC121" s="1263"/>
      <c r="BD121" s="1263"/>
      <c r="BE121" s="1263"/>
      <c r="BF121" s="1263"/>
      <c r="BG121" s="1263"/>
      <c r="BH121" s="1263"/>
      <c r="BI121" s="1263"/>
      <c r="BK121" s="1200"/>
      <c r="BL121" s="1131" t="s">
        <v>324</v>
      </c>
      <c r="BM121" s="1132"/>
      <c r="BN121" s="1132"/>
      <c r="BO121" s="1132"/>
      <c r="BP121" s="1132"/>
      <c r="BQ121" s="1264"/>
      <c r="BR121" s="1265"/>
      <c r="BS121" s="1265"/>
      <c r="BT121" s="1265"/>
      <c r="BU121" s="1266"/>
      <c r="BV121" s="1267">
        <f>計算!U177</f>
        <v>0</v>
      </c>
      <c r="BW121" s="1268"/>
      <c r="BX121" s="1268"/>
      <c r="BY121" s="1268"/>
      <c r="BZ121" s="1269"/>
      <c r="CA121" s="1270">
        <f>IF((BV121-BV124)&lt;0,0,BV121-BV124)</f>
        <v>0</v>
      </c>
      <c r="CB121" s="1271"/>
      <c r="CC121" s="1271"/>
      <c r="CD121" s="1271"/>
      <c r="CE121" s="1272"/>
      <c r="CF121" s="627"/>
      <c r="CG121" s="627"/>
      <c r="CH121" s="627"/>
      <c r="CI121" s="627"/>
      <c r="CJ121" s="1201"/>
    </row>
    <row r="122" spans="1:88" ht="9.75" customHeight="1" thickBot="1">
      <c r="A122" s="605"/>
      <c r="B122" s="605"/>
      <c r="C122" s="792" t="s">
        <v>158</v>
      </c>
      <c r="D122" s="793"/>
      <c r="E122" s="794"/>
      <c r="F122" s="1273"/>
      <c r="G122" s="1274"/>
      <c r="H122" s="1274"/>
      <c r="I122" s="1274"/>
      <c r="J122" s="1274"/>
      <c r="K122" s="1274"/>
      <c r="L122" s="1274"/>
      <c r="M122" s="1274"/>
      <c r="N122" s="1274"/>
      <c r="O122" s="1275"/>
      <c r="P122" s="1276"/>
      <c r="Q122" s="1277"/>
      <c r="R122" s="1278"/>
      <c r="S122" s="1277"/>
      <c r="T122" s="1277"/>
      <c r="U122" s="1278"/>
      <c r="V122" s="1279"/>
      <c r="W122" s="1280"/>
      <c r="X122" s="925"/>
      <c r="Y122" s="926"/>
      <c r="Z122" s="926"/>
      <c r="AA122" s="926"/>
      <c r="AB122" s="926"/>
      <c r="AC122" s="926"/>
      <c r="AD122" s="926"/>
      <c r="AE122" s="926"/>
      <c r="AF122" s="1177"/>
      <c r="AH122" s="1281"/>
      <c r="AI122" s="1281"/>
      <c r="AJ122" s="1282"/>
      <c r="AK122" s="1282"/>
      <c r="AL122" s="1282"/>
      <c r="AM122" s="1282"/>
      <c r="AN122" s="1283"/>
      <c r="AO122" s="1283"/>
      <c r="AP122" s="1283"/>
      <c r="AQ122" s="1283"/>
      <c r="AR122" s="1283"/>
      <c r="AS122" s="1283"/>
      <c r="AT122" s="1283"/>
      <c r="AU122" s="1283"/>
      <c r="AV122" s="1283"/>
      <c r="AW122" s="1283"/>
      <c r="AX122" s="1283"/>
      <c r="AY122" s="1283"/>
      <c r="AZ122" s="1283"/>
      <c r="BA122" s="1283"/>
      <c r="BB122" s="1283"/>
      <c r="BC122" s="1283"/>
      <c r="BD122" s="1283"/>
      <c r="BE122" s="1283"/>
      <c r="BF122" s="1283"/>
      <c r="BG122" s="1283"/>
      <c r="BH122" s="1283"/>
      <c r="BI122" s="1283"/>
      <c r="BK122" s="1200"/>
      <c r="BL122" s="1140"/>
      <c r="BM122" s="1043"/>
      <c r="BN122" s="1043"/>
      <c r="BO122" s="1043"/>
      <c r="BP122" s="1043"/>
      <c r="BQ122" s="1284"/>
      <c r="BR122" s="1285"/>
      <c r="BS122" s="1285"/>
      <c r="BT122" s="1285"/>
      <c r="BU122" s="1286"/>
      <c r="BV122" s="1287"/>
      <c r="BW122" s="1288"/>
      <c r="BX122" s="1288"/>
      <c r="BY122" s="1288"/>
      <c r="BZ122" s="1289"/>
      <c r="CA122" s="1290"/>
      <c r="CB122" s="1291"/>
      <c r="CC122" s="1291"/>
      <c r="CD122" s="1291"/>
      <c r="CE122" s="1292"/>
      <c r="CF122" s="627"/>
      <c r="CG122" s="627"/>
      <c r="CH122" s="627"/>
      <c r="CI122" s="627"/>
      <c r="CJ122" s="1201"/>
    </row>
    <row r="123" spans="1:88" ht="9.75" customHeight="1">
      <c r="A123" s="605"/>
      <c r="B123" s="605"/>
      <c r="C123" s="792"/>
      <c r="D123" s="793"/>
      <c r="E123" s="794"/>
      <c r="F123" s="824" t="s">
        <v>1</v>
      </c>
      <c r="G123" s="825"/>
      <c r="H123" s="825"/>
      <c r="I123" s="825"/>
      <c r="J123" s="825"/>
      <c r="K123" s="825"/>
      <c r="L123" s="825"/>
      <c r="M123" s="825"/>
      <c r="N123" s="825"/>
      <c r="O123" s="826"/>
      <c r="P123" s="1293" t="s">
        <v>4</v>
      </c>
      <c r="Q123" s="1294"/>
      <c r="R123" s="1294"/>
      <c r="S123" s="1294"/>
      <c r="T123" s="1294"/>
      <c r="U123" s="1294"/>
      <c r="V123" s="1294"/>
      <c r="W123" s="1295"/>
      <c r="X123" s="1293" t="s">
        <v>14</v>
      </c>
      <c r="Y123" s="1294"/>
      <c r="Z123" s="1294"/>
      <c r="AA123" s="1294"/>
      <c r="AB123" s="1294"/>
      <c r="AC123" s="1294"/>
      <c r="AD123" s="1294"/>
      <c r="AE123" s="1294"/>
      <c r="AF123" s="1296"/>
      <c r="AH123" s="1281"/>
      <c r="AI123" s="1281"/>
      <c r="AJ123" s="1282"/>
      <c r="AK123" s="1282"/>
      <c r="AL123" s="1282"/>
      <c r="AM123" s="1282"/>
      <c r="AN123" s="1283"/>
      <c r="AO123" s="1283"/>
      <c r="AP123" s="1283"/>
      <c r="AQ123" s="1283"/>
      <c r="AR123" s="1283"/>
      <c r="AS123" s="1283"/>
      <c r="AT123" s="1283"/>
      <c r="AU123" s="1283"/>
      <c r="AV123" s="1283"/>
      <c r="AW123" s="1283"/>
      <c r="AX123" s="1283"/>
      <c r="AY123" s="1283"/>
      <c r="AZ123" s="1283"/>
      <c r="BA123" s="1283"/>
      <c r="BB123" s="1283"/>
      <c r="BC123" s="1283"/>
      <c r="BD123" s="1283"/>
      <c r="BE123" s="1283"/>
      <c r="BF123" s="1283"/>
      <c r="BG123" s="1283"/>
      <c r="BH123" s="1283"/>
      <c r="BI123" s="1283"/>
      <c r="BK123" s="1200"/>
      <c r="BL123" s="1140"/>
      <c r="BM123" s="1043"/>
      <c r="BN123" s="1043"/>
      <c r="BO123" s="1043"/>
      <c r="BP123" s="1043"/>
      <c r="BQ123" s="1284"/>
      <c r="BR123" s="1285"/>
      <c r="BS123" s="1285"/>
      <c r="BT123" s="1285"/>
      <c r="BU123" s="1286"/>
      <c r="BV123" s="1297" t="s">
        <v>328</v>
      </c>
      <c r="BW123" s="1298"/>
      <c r="BX123" s="1298"/>
      <c r="BY123" s="1298"/>
      <c r="BZ123" s="1299"/>
      <c r="CA123" s="1290"/>
      <c r="CB123" s="1291"/>
      <c r="CC123" s="1291"/>
      <c r="CD123" s="1291"/>
      <c r="CE123" s="1292"/>
      <c r="CF123" s="627"/>
      <c r="CG123" s="627"/>
      <c r="CH123" s="627"/>
      <c r="CI123" s="627"/>
      <c r="CJ123" s="1201"/>
    </row>
    <row r="124" spans="1:88" ht="9.75" customHeight="1">
      <c r="A124" s="605"/>
      <c r="B124" s="605"/>
      <c r="C124" s="792"/>
      <c r="D124" s="793"/>
      <c r="E124" s="794"/>
      <c r="F124" s="1300"/>
      <c r="G124" s="1301"/>
      <c r="H124" s="1301"/>
      <c r="I124" s="1301"/>
      <c r="J124" s="1301"/>
      <c r="K124" s="1301"/>
      <c r="L124" s="1301"/>
      <c r="M124" s="1301"/>
      <c r="N124" s="1301"/>
      <c r="O124" s="1302" t="s">
        <v>57</v>
      </c>
      <c r="P124" s="1303"/>
      <c r="Q124" s="1304"/>
      <c r="R124" s="1304"/>
      <c r="S124" s="1304"/>
      <c r="T124" s="1304"/>
      <c r="U124" s="1304"/>
      <c r="V124" s="1304"/>
      <c r="W124" s="1302" t="s">
        <v>57</v>
      </c>
      <c r="X124" s="1303"/>
      <c r="Y124" s="1304"/>
      <c r="Z124" s="1304"/>
      <c r="AA124" s="1304"/>
      <c r="AB124" s="1304"/>
      <c r="AC124" s="1304"/>
      <c r="AD124" s="1304"/>
      <c r="AE124" s="1304"/>
      <c r="AF124" s="1305" t="s">
        <v>57</v>
      </c>
      <c r="AH124" s="627"/>
      <c r="AI124" s="1261"/>
      <c r="AJ124" s="1262"/>
      <c r="AK124" s="1262"/>
      <c r="AL124" s="1262"/>
      <c r="AM124" s="1262"/>
      <c r="AN124" s="1283"/>
      <c r="AO124" s="1283"/>
      <c r="AP124" s="1283"/>
      <c r="AQ124" s="1283"/>
      <c r="AR124" s="1283"/>
      <c r="AS124" s="1283"/>
      <c r="AT124" s="1283"/>
      <c r="AU124" s="1283"/>
      <c r="AV124" s="1283"/>
      <c r="AW124" s="1283"/>
      <c r="AX124" s="1283"/>
      <c r="AY124" s="1283"/>
      <c r="AZ124" s="1283"/>
      <c r="BA124" s="1283"/>
      <c r="BB124" s="1283"/>
      <c r="BC124" s="1283"/>
      <c r="BD124" s="1283"/>
      <c r="BE124" s="1283"/>
      <c r="BF124" s="1283"/>
      <c r="BG124" s="1283"/>
      <c r="BH124" s="1283"/>
      <c r="BI124" s="1283"/>
      <c r="BK124" s="1200"/>
      <c r="BL124" s="1140"/>
      <c r="BM124" s="1043"/>
      <c r="BN124" s="1043"/>
      <c r="BO124" s="1043"/>
      <c r="BP124" s="1043"/>
      <c r="BQ124" s="1284"/>
      <c r="BR124" s="1285"/>
      <c r="BS124" s="1285"/>
      <c r="BT124" s="1285"/>
      <c r="BU124" s="1286"/>
      <c r="BV124" s="1306"/>
      <c r="BW124" s="1307"/>
      <c r="BX124" s="1307"/>
      <c r="BY124" s="1307"/>
      <c r="BZ124" s="1308"/>
      <c r="CA124" s="1290"/>
      <c r="CB124" s="1291"/>
      <c r="CC124" s="1291"/>
      <c r="CD124" s="1291"/>
      <c r="CE124" s="1292"/>
      <c r="CF124" s="627"/>
      <c r="CG124" s="627"/>
      <c r="CH124" s="627"/>
      <c r="CI124" s="627"/>
      <c r="CJ124" s="1201"/>
    </row>
    <row r="125" spans="1:88" ht="9.75" customHeight="1" thickBot="1">
      <c r="A125" s="605"/>
      <c r="B125" s="605"/>
      <c r="C125" s="792"/>
      <c r="D125" s="793"/>
      <c r="E125" s="794"/>
      <c r="F125" s="1309"/>
      <c r="G125" s="1310"/>
      <c r="H125" s="1310"/>
      <c r="I125" s="1310"/>
      <c r="J125" s="1310"/>
      <c r="K125" s="1310"/>
      <c r="L125" s="1310"/>
      <c r="M125" s="1310"/>
      <c r="N125" s="1310"/>
      <c r="O125" s="1311"/>
      <c r="P125" s="1312"/>
      <c r="Q125" s="1313"/>
      <c r="R125" s="1313"/>
      <c r="S125" s="1313"/>
      <c r="T125" s="1313"/>
      <c r="U125" s="1314"/>
      <c r="V125" s="1314"/>
      <c r="W125" s="1311"/>
      <c r="X125" s="1315"/>
      <c r="Y125" s="1314"/>
      <c r="Z125" s="1314"/>
      <c r="AA125" s="1314"/>
      <c r="AB125" s="1314"/>
      <c r="AC125" s="1314"/>
      <c r="AD125" s="1314"/>
      <c r="AE125" s="1314"/>
      <c r="AF125" s="1316"/>
      <c r="AH125" s="627"/>
      <c r="AI125" s="1261"/>
      <c r="AJ125" s="1262"/>
      <c r="AK125" s="1262"/>
      <c r="AL125" s="1262"/>
      <c r="AM125" s="1262"/>
      <c r="AN125" s="1283"/>
      <c r="AO125" s="1283"/>
      <c r="AP125" s="1283"/>
      <c r="AQ125" s="1283"/>
      <c r="AR125" s="1283"/>
      <c r="AS125" s="1283"/>
      <c r="AT125" s="1283"/>
      <c r="AU125" s="1283"/>
      <c r="AV125" s="1283"/>
      <c r="AW125" s="1283"/>
      <c r="AX125" s="1283"/>
      <c r="AY125" s="1283"/>
      <c r="AZ125" s="1283"/>
      <c r="BA125" s="1283"/>
      <c r="BB125" s="1283"/>
      <c r="BC125" s="1283"/>
      <c r="BD125" s="1283"/>
      <c r="BE125" s="1283"/>
      <c r="BF125" s="1283"/>
      <c r="BG125" s="1283"/>
      <c r="BH125" s="1283"/>
      <c r="BI125" s="1283"/>
      <c r="BK125" s="1200"/>
      <c r="BL125" s="1142"/>
      <c r="BM125" s="1143"/>
      <c r="BN125" s="1143"/>
      <c r="BO125" s="1143"/>
      <c r="BP125" s="1143"/>
      <c r="BQ125" s="1317"/>
      <c r="BR125" s="1318"/>
      <c r="BS125" s="1318"/>
      <c r="BT125" s="1318"/>
      <c r="BU125" s="1319"/>
      <c r="BV125" s="1320"/>
      <c r="BW125" s="1321"/>
      <c r="BX125" s="1321"/>
      <c r="BY125" s="1321"/>
      <c r="BZ125" s="1322"/>
      <c r="CA125" s="1323"/>
      <c r="CB125" s="1324"/>
      <c r="CC125" s="1324"/>
      <c r="CD125" s="1324"/>
      <c r="CE125" s="1325"/>
      <c r="CF125" s="627"/>
      <c r="CG125" s="627"/>
      <c r="CH125" s="627"/>
      <c r="CI125" s="627"/>
      <c r="CJ125" s="1201"/>
    </row>
    <row r="126" spans="1:88" ht="9.75" customHeight="1">
      <c r="A126" s="605"/>
      <c r="B126" s="605"/>
      <c r="C126" s="1326" t="s">
        <v>365</v>
      </c>
      <c r="D126" s="1327"/>
      <c r="E126" s="1328"/>
      <c r="F126" s="824" t="s">
        <v>169</v>
      </c>
      <c r="G126" s="825"/>
      <c r="H126" s="825"/>
      <c r="I126" s="825"/>
      <c r="J126" s="825"/>
      <c r="K126" s="825"/>
      <c r="L126" s="825"/>
      <c r="M126" s="825"/>
      <c r="N126" s="825"/>
      <c r="O126" s="825"/>
      <c r="P126" s="825"/>
      <c r="Q126" s="825"/>
      <c r="R126" s="825"/>
      <c r="S126" s="825"/>
      <c r="T126" s="826"/>
      <c r="U126" s="1293" t="s">
        <v>4</v>
      </c>
      <c r="V126" s="1294"/>
      <c r="W126" s="1294"/>
      <c r="X126" s="1294"/>
      <c r="Y126" s="1294"/>
      <c r="Z126" s="1294"/>
      <c r="AA126" s="1294"/>
      <c r="AB126" s="1294"/>
      <c r="AC126" s="1294"/>
      <c r="AD126" s="1294"/>
      <c r="AE126" s="1294"/>
      <c r="AF126" s="1296"/>
      <c r="AH126" s="627"/>
      <c r="AI126" s="1261"/>
      <c r="AJ126" s="1262"/>
      <c r="AK126" s="1262"/>
      <c r="AL126" s="1262"/>
      <c r="AM126" s="1262"/>
      <c r="AN126" s="1262"/>
      <c r="AO126" s="1262"/>
      <c r="AP126" s="1262"/>
      <c r="AQ126" s="1262"/>
      <c r="AR126" s="1262"/>
      <c r="AS126" s="1262"/>
      <c r="AT126" s="1262"/>
      <c r="AU126" s="1262"/>
      <c r="AV126" s="1329"/>
      <c r="AW126" s="1261"/>
      <c r="AX126" s="1261"/>
      <c r="AY126" s="1262"/>
      <c r="AZ126" s="1262"/>
      <c r="BA126" s="1262"/>
      <c r="BB126" s="1262"/>
      <c r="BC126" s="1262"/>
      <c r="BD126" s="1330"/>
      <c r="BE126" s="1330"/>
      <c r="BF126" s="1330"/>
      <c r="BG126" s="1330"/>
      <c r="BH126" s="1330"/>
      <c r="BI126" s="1330"/>
      <c r="BK126" s="1200"/>
      <c r="BL126" s="1331" t="s">
        <v>325</v>
      </c>
      <c r="BM126" s="1268"/>
      <c r="BN126" s="1268"/>
      <c r="BO126" s="1268"/>
      <c r="BP126" s="1332"/>
      <c r="BQ126" s="1333"/>
      <c r="BR126" s="1334"/>
      <c r="BS126" s="1334"/>
      <c r="BT126" s="1334"/>
      <c r="BU126" s="1335"/>
      <c r="BV126" s="1336" t="s">
        <v>329</v>
      </c>
      <c r="BW126" s="1337"/>
      <c r="BX126" s="1337"/>
      <c r="BY126" s="1337"/>
      <c r="BZ126" s="1338"/>
      <c r="CA126" s="1333"/>
      <c r="CB126" s="1334"/>
      <c r="CC126" s="1334"/>
      <c r="CD126" s="1334"/>
      <c r="CE126" s="1335"/>
      <c r="CF126" s="627"/>
      <c r="CG126" s="627"/>
      <c r="CH126" s="627"/>
      <c r="CI126" s="627"/>
      <c r="CJ126" s="1201"/>
    </row>
    <row r="127" spans="1:88" ht="9.75" customHeight="1">
      <c r="A127" s="605"/>
      <c r="B127" s="605"/>
      <c r="C127" s="883" t="s">
        <v>164</v>
      </c>
      <c r="D127" s="884"/>
      <c r="E127" s="1339"/>
      <c r="F127" s="1300"/>
      <c r="G127" s="1301"/>
      <c r="H127" s="1301"/>
      <c r="I127" s="1301"/>
      <c r="J127" s="1301"/>
      <c r="K127" s="1301"/>
      <c r="L127" s="1301"/>
      <c r="M127" s="1301"/>
      <c r="N127" s="1301"/>
      <c r="O127" s="1301"/>
      <c r="P127" s="1301"/>
      <c r="Q127" s="1301"/>
      <c r="R127" s="1301"/>
      <c r="S127" s="1301"/>
      <c r="T127" s="1302" t="s">
        <v>57</v>
      </c>
      <c r="U127" s="1303"/>
      <c r="V127" s="1304"/>
      <c r="W127" s="1304"/>
      <c r="X127" s="1304"/>
      <c r="Y127" s="1304"/>
      <c r="Z127" s="1304"/>
      <c r="AA127" s="1304"/>
      <c r="AB127" s="1304"/>
      <c r="AC127" s="1304"/>
      <c r="AD127" s="1304"/>
      <c r="AE127" s="1304"/>
      <c r="AF127" s="1305" t="s">
        <v>57</v>
      </c>
      <c r="AH127" s="627"/>
      <c r="AI127" s="1261"/>
      <c r="AJ127" s="1262"/>
      <c r="AK127" s="1262"/>
      <c r="AL127" s="1262"/>
      <c r="AM127" s="1262"/>
      <c r="BK127" s="1200"/>
      <c r="BL127" s="1340"/>
      <c r="BM127" s="1341"/>
      <c r="BN127" s="1341"/>
      <c r="BO127" s="1341"/>
      <c r="BP127" s="1342"/>
      <c r="BQ127" s="1343"/>
      <c r="BR127" s="1344"/>
      <c r="BS127" s="1344"/>
      <c r="BT127" s="1344"/>
      <c r="BU127" s="1345"/>
      <c r="BV127" s="1346">
        <f>計算!U212</f>
        <v>0</v>
      </c>
      <c r="BW127" s="1347"/>
      <c r="BX127" s="1347"/>
      <c r="BY127" s="1347"/>
      <c r="BZ127" s="1348"/>
      <c r="CA127" s="1343"/>
      <c r="CB127" s="1344"/>
      <c r="CC127" s="1344"/>
      <c r="CD127" s="1344"/>
      <c r="CE127" s="1345"/>
      <c r="CF127" s="627"/>
      <c r="CG127" s="627"/>
      <c r="CH127" s="627"/>
      <c r="CI127" s="627"/>
      <c r="CJ127" s="1201"/>
    </row>
    <row r="128" spans="1:88" ht="9.75" customHeight="1">
      <c r="A128" s="605"/>
      <c r="B128" s="605"/>
      <c r="C128" s="1349"/>
      <c r="D128" s="1350"/>
      <c r="E128" s="1351"/>
      <c r="F128" s="1352"/>
      <c r="G128" s="1353"/>
      <c r="H128" s="1353"/>
      <c r="I128" s="1353"/>
      <c r="J128" s="1353"/>
      <c r="K128" s="1353"/>
      <c r="L128" s="1353"/>
      <c r="M128" s="1353"/>
      <c r="N128" s="1353"/>
      <c r="O128" s="1353"/>
      <c r="P128" s="1353"/>
      <c r="Q128" s="1353"/>
      <c r="R128" s="1353"/>
      <c r="S128" s="1353"/>
      <c r="T128" s="1354"/>
      <c r="U128" s="1355"/>
      <c r="V128" s="1356"/>
      <c r="W128" s="1356"/>
      <c r="X128" s="1356"/>
      <c r="Y128" s="1356"/>
      <c r="Z128" s="1356"/>
      <c r="AA128" s="1356"/>
      <c r="AB128" s="1356"/>
      <c r="AC128" s="1356"/>
      <c r="AD128" s="1356"/>
      <c r="AE128" s="1356"/>
      <c r="AF128" s="1357"/>
      <c r="AG128" s="627"/>
      <c r="AH128" s="627"/>
      <c r="AI128" s="1261"/>
      <c r="AJ128" s="1262"/>
      <c r="AK128" s="1262"/>
      <c r="AL128" s="1262"/>
      <c r="AM128" s="1262"/>
      <c r="AN128" s="627"/>
      <c r="AO128" s="627"/>
      <c r="AP128" s="627"/>
      <c r="AR128" s="1358" t="s">
        <v>95</v>
      </c>
      <c r="AS128" s="1358"/>
      <c r="AT128" s="1358"/>
      <c r="AU128" s="1358"/>
      <c r="AV128" s="1358"/>
      <c r="AW128" s="1358"/>
      <c r="AX128" s="1358" t="s">
        <v>107</v>
      </c>
      <c r="AY128" s="1358"/>
      <c r="AZ128" s="1358"/>
      <c r="BA128" s="1358"/>
      <c r="BB128" s="1358"/>
      <c r="BC128" s="1358"/>
      <c r="BD128" s="1358" t="s">
        <v>108</v>
      </c>
      <c r="BE128" s="1358"/>
      <c r="BF128" s="1358"/>
      <c r="BG128" s="1358"/>
      <c r="BH128" s="1358"/>
      <c r="BI128" s="1358"/>
      <c r="BK128" s="1200"/>
      <c r="BL128" s="1340"/>
      <c r="BM128" s="1341"/>
      <c r="BN128" s="1341"/>
      <c r="BO128" s="1341"/>
      <c r="BP128" s="1342"/>
      <c r="BQ128" s="1343"/>
      <c r="BR128" s="1344"/>
      <c r="BS128" s="1344"/>
      <c r="BT128" s="1344"/>
      <c r="BU128" s="1345"/>
      <c r="BV128" s="1359" t="s">
        <v>330</v>
      </c>
      <c r="BW128" s="1337"/>
      <c r="BX128" s="1337"/>
      <c r="BY128" s="1337"/>
      <c r="BZ128" s="1360"/>
      <c r="CA128" s="1343"/>
      <c r="CB128" s="1344"/>
      <c r="CC128" s="1344"/>
      <c r="CD128" s="1344"/>
      <c r="CE128" s="1345"/>
      <c r="CF128" s="627"/>
      <c r="CG128" s="627"/>
      <c r="CH128" s="627"/>
      <c r="CI128" s="627"/>
      <c r="CJ128" s="1201"/>
    </row>
    <row r="129" spans="1:88" ht="9.75" customHeight="1" thickBot="1">
      <c r="A129" s="605"/>
      <c r="B129" s="605"/>
      <c r="C129" s="1361"/>
      <c r="D129" s="1361"/>
      <c r="E129" s="1361"/>
      <c r="F129" s="1361"/>
      <c r="G129" s="1361"/>
      <c r="H129" s="1361"/>
      <c r="I129" s="1361"/>
      <c r="J129" s="627"/>
      <c r="K129" s="627"/>
      <c r="L129" s="627"/>
      <c r="M129" s="627"/>
      <c r="N129" s="627"/>
      <c r="O129" s="627"/>
      <c r="P129" s="627"/>
      <c r="Q129" s="627"/>
      <c r="R129" s="627"/>
      <c r="S129" s="627"/>
      <c r="T129" s="627"/>
      <c r="U129" s="627"/>
      <c r="V129" s="627"/>
      <c r="W129" s="627"/>
      <c r="X129" s="627"/>
      <c r="Y129" s="627"/>
      <c r="Z129" s="627"/>
      <c r="AA129" s="627"/>
      <c r="AB129" s="627"/>
      <c r="AC129" s="627"/>
      <c r="AD129" s="627"/>
      <c r="AE129" s="627"/>
      <c r="AF129" s="627"/>
      <c r="AG129" s="627"/>
      <c r="AH129" s="627"/>
      <c r="AN129" s="627"/>
      <c r="AO129" s="627"/>
      <c r="AP129" s="627"/>
      <c r="AR129" s="1930"/>
      <c r="AS129" s="1931"/>
      <c r="AT129" s="1931"/>
      <c r="AU129" s="1931"/>
      <c r="AV129" s="1931"/>
      <c r="AW129" s="1932"/>
      <c r="AX129" s="1930"/>
      <c r="AY129" s="1931"/>
      <c r="AZ129" s="1931"/>
      <c r="BA129" s="1931"/>
      <c r="BB129" s="1931"/>
      <c r="BC129" s="1932"/>
      <c r="BD129" s="1930"/>
      <c r="BE129" s="1931"/>
      <c r="BF129" s="1931"/>
      <c r="BG129" s="1931"/>
      <c r="BH129" s="1931"/>
      <c r="BI129" s="1932"/>
      <c r="BK129" s="1200"/>
      <c r="BL129" s="1362"/>
      <c r="BM129" s="1363"/>
      <c r="BN129" s="1363"/>
      <c r="BO129" s="1363"/>
      <c r="BP129" s="1364"/>
      <c r="BQ129" s="1320"/>
      <c r="BR129" s="1321"/>
      <c r="BS129" s="1321"/>
      <c r="BT129" s="1321"/>
      <c r="BU129" s="1322"/>
      <c r="BV129" s="1365">
        <f>計算!BJ212</f>
        <v>0</v>
      </c>
      <c r="BW129" s="1366"/>
      <c r="BX129" s="1366"/>
      <c r="BY129" s="1366"/>
      <c r="BZ129" s="1367"/>
      <c r="CA129" s="1320"/>
      <c r="CB129" s="1321"/>
      <c r="CC129" s="1321"/>
      <c r="CD129" s="1321"/>
      <c r="CE129" s="1322"/>
      <c r="CF129" s="627"/>
      <c r="CG129" s="627"/>
      <c r="CH129" s="627"/>
      <c r="CI129" s="627"/>
      <c r="CJ129" s="1201"/>
    </row>
    <row r="130" spans="1:88" ht="9.75" customHeight="1">
      <c r="A130" s="605"/>
      <c r="B130" s="605"/>
      <c r="C130" s="1368"/>
      <c r="D130" s="1368"/>
      <c r="E130" s="1368"/>
      <c r="F130" s="1368"/>
      <c r="G130" s="1368"/>
      <c r="H130" s="1361"/>
      <c r="I130" s="1361"/>
      <c r="J130" s="627"/>
      <c r="K130" s="627"/>
      <c r="L130" s="627"/>
      <c r="M130" s="627"/>
      <c r="N130" s="627"/>
      <c r="O130" s="627"/>
      <c r="P130" s="627"/>
      <c r="Q130" s="627"/>
      <c r="R130" s="627"/>
      <c r="S130" s="627"/>
      <c r="T130" s="627"/>
      <c r="U130" s="627"/>
      <c r="V130" s="627"/>
      <c r="W130" s="627"/>
      <c r="X130" s="627"/>
      <c r="Y130" s="627"/>
      <c r="Z130" s="627"/>
      <c r="AA130" s="627"/>
      <c r="AB130" s="627"/>
      <c r="AC130" s="627"/>
      <c r="AD130" s="627"/>
      <c r="AE130" s="627"/>
      <c r="AF130" s="627"/>
      <c r="AG130" s="627"/>
      <c r="AH130" s="627"/>
      <c r="AI130" s="627"/>
      <c r="AJ130" s="627"/>
      <c r="AK130" s="627"/>
      <c r="AL130" s="627"/>
      <c r="AM130" s="627"/>
      <c r="AR130" s="1933"/>
      <c r="AS130" s="1934"/>
      <c r="AT130" s="1934"/>
      <c r="AU130" s="1934"/>
      <c r="AV130" s="1934"/>
      <c r="AW130" s="1935"/>
      <c r="AX130" s="1933"/>
      <c r="AY130" s="1934"/>
      <c r="AZ130" s="1934"/>
      <c r="BA130" s="1934"/>
      <c r="BB130" s="1934"/>
      <c r="BC130" s="1935"/>
      <c r="BD130" s="1933"/>
      <c r="BE130" s="1934"/>
      <c r="BF130" s="1934"/>
      <c r="BG130" s="1934"/>
      <c r="BH130" s="1934"/>
      <c r="BI130" s="1935"/>
      <c r="BK130" s="1200"/>
      <c r="BL130" s="1369" t="s">
        <v>326</v>
      </c>
      <c r="BM130" s="1370"/>
      <c r="BN130" s="1370"/>
      <c r="BO130" s="1370"/>
      <c r="BP130" s="1371"/>
      <c r="BQ130" s="1372"/>
      <c r="BR130" s="1373"/>
      <c r="BS130" s="1373"/>
      <c r="BT130" s="1373"/>
      <c r="BU130" s="1373"/>
      <c r="BV130" s="1374"/>
      <c r="BW130" s="1374"/>
      <c r="BX130" s="1374"/>
      <c r="BY130" s="1374"/>
      <c r="BZ130" s="1375"/>
      <c r="CA130" s="1264"/>
      <c r="CB130" s="1265"/>
      <c r="CC130" s="1265"/>
      <c r="CD130" s="1265"/>
      <c r="CE130" s="1266"/>
      <c r="CF130" s="627"/>
      <c r="CG130" s="627"/>
      <c r="CH130" s="627"/>
      <c r="CI130" s="627"/>
      <c r="CJ130" s="1201"/>
    </row>
    <row r="131" spans="1:88" ht="9" customHeight="1" thickBot="1">
      <c r="A131" s="605"/>
      <c r="B131" s="605"/>
      <c r="V131" s="627"/>
      <c r="AM131" s="627"/>
      <c r="BC131" s="598"/>
      <c r="BD131" s="598"/>
      <c r="BE131" s="598"/>
      <c r="BF131" s="598"/>
      <c r="BK131" s="1200"/>
      <c r="BL131" s="1362"/>
      <c r="BM131" s="1363"/>
      <c r="BN131" s="1363"/>
      <c r="BO131" s="1363"/>
      <c r="BP131" s="1376"/>
      <c r="BQ131" s="1377"/>
      <c r="BR131" s="1378"/>
      <c r="BS131" s="1378"/>
      <c r="BT131" s="1378"/>
      <c r="BU131" s="1378"/>
      <c r="BV131" s="1378"/>
      <c r="BW131" s="1378"/>
      <c r="BX131" s="1378"/>
      <c r="BY131" s="1378"/>
      <c r="BZ131" s="1379"/>
      <c r="CA131" s="1317"/>
      <c r="CB131" s="1318"/>
      <c r="CC131" s="1318"/>
      <c r="CD131" s="1318"/>
      <c r="CE131" s="1319"/>
      <c r="CF131" s="627"/>
      <c r="CG131" s="627"/>
      <c r="CH131" s="627"/>
      <c r="CI131" s="627"/>
      <c r="CJ131" s="1201"/>
    </row>
    <row r="132" spans="1:88" ht="9" customHeight="1">
      <c r="A132" s="605"/>
      <c r="B132" s="605"/>
      <c r="V132" s="1380"/>
      <c r="BC132" s="598"/>
      <c r="BD132" s="598"/>
      <c r="BE132" s="598"/>
      <c r="BF132" s="598"/>
      <c r="BG132" s="1381"/>
      <c r="BH132" s="1381"/>
      <c r="BK132" s="1953"/>
      <c r="BL132" s="1383" t="s">
        <v>327</v>
      </c>
      <c r="BM132" s="1384"/>
      <c r="BN132" s="1384"/>
      <c r="BO132" s="1384"/>
      <c r="BP132" s="1384"/>
      <c r="BQ132" s="1384"/>
      <c r="BR132" s="1384"/>
      <c r="BS132" s="1384"/>
      <c r="BT132" s="1384"/>
      <c r="BU132" s="1384"/>
      <c r="BV132" s="1384"/>
      <c r="BW132" s="1384"/>
      <c r="BX132" s="1384"/>
      <c r="BY132" s="1384"/>
      <c r="BZ132" s="1385"/>
      <c r="CA132" s="1386">
        <f>CA121+CA126+CA130</f>
        <v>0</v>
      </c>
      <c r="CB132" s="1387"/>
      <c r="CC132" s="1387"/>
      <c r="CD132" s="1387"/>
      <c r="CE132" s="1388"/>
      <c r="CF132" s="1389" t="s">
        <v>331</v>
      </c>
      <c r="CG132" s="1390"/>
      <c r="CH132" s="1390"/>
      <c r="CI132" s="1390"/>
      <c r="CJ132" s="1391"/>
    </row>
    <row r="133" spans="1:88" ht="27" customHeight="1">
      <c r="BC133" s="598"/>
      <c r="BD133" s="598"/>
      <c r="BE133" s="598"/>
      <c r="BF133" s="598"/>
      <c r="BG133" s="1392"/>
      <c r="BH133" s="598"/>
      <c r="BI133" s="598"/>
      <c r="BK133" s="1200"/>
      <c r="BL133" s="1393"/>
      <c r="BM133" s="1394"/>
      <c r="BN133" s="1394"/>
      <c r="BO133" s="1394"/>
      <c r="BP133" s="1394"/>
      <c r="BQ133" s="1394"/>
      <c r="BR133" s="1394"/>
      <c r="BS133" s="1394"/>
      <c r="BT133" s="1394"/>
      <c r="BU133" s="1394"/>
      <c r="BV133" s="1394"/>
      <c r="BW133" s="1394"/>
      <c r="BX133" s="1394"/>
      <c r="BY133" s="1394"/>
      <c r="BZ133" s="1395"/>
      <c r="CA133" s="1396"/>
      <c r="CB133" s="1397"/>
      <c r="CC133" s="1397"/>
      <c r="CD133" s="1397"/>
      <c r="CE133" s="1398"/>
      <c r="CF133" s="1399"/>
      <c r="CG133" s="1390"/>
      <c r="CH133" s="1390"/>
      <c r="CI133" s="1390"/>
      <c r="CJ133" s="1391"/>
    </row>
    <row r="134" spans="1:88" ht="9.9" customHeight="1">
      <c r="BC134" s="598"/>
      <c r="BD134" s="598"/>
      <c r="BE134" s="598"/>
      <c r="BF134" s="598"/>
      <c r="BG134" s="1392"/>
      <c r="BH134" s="598"/>
      <c r="BI134" s="598"/>
      <c r="BK134" s="1382"/>
      <c r="BL134" s="1400"/>
      <c r="BM134" s="1400"/>
      <c r="BN134" s="1400"/>
      <c r="BO134" s="1400"/>
      <c r="BP134" s="1400"/>
      <c r="BQ134" s="1400"/>
      <c r="BR134" s="1400"/>
      <c r="BS134" s="1400"/>
      <c r="BT134" s="1400"/>
      <c r="BU134" s="1400"/>
      <c r="BV134" s="1400"/>
      <c r="BW134" s="1400"/>
      <c r="BX134" s="1400"/>
      <c r="BY134" s="1400"/>
      <c r="BZ134" s="1400"/>
      <c r="CA134" s="1400"/>
      <c r="CB134" s="1400"/>
      <c r="CC134" s="1400"/>
      <c r="CD134" s="1400"/>
      <c r="CE134" s="1400"/>
      <c r="CF134" s="1400"/>
      <c r="CG134" s="1400"/>
      <c r="CH134" s="1400"/>
      <c r="CI134" s="1400"/>
      <c r="CJ134" s="1401"/>
    </row>
    <row r="135" spans="1:88" ht="9.9" customHeight="1">
      <c r="A135" s="598" t="s">
        <v>110</v>
      </c>
      <c r="B135" s="598"/>
      <c r="C135" s="598"/>
      <c r="D135" s="598"/>
      <c r="E135" s="598"/>
      <c r="F135" s="598"/>
      <c r="G135" s="598"/>
      <c r="H135" s="598"/>
      <c r="I135" s="598"/>
      <c r="J135" s="598"/>
      <c r="K135" s="598"/>
      <c r="L135" s="598"/>
      <c r="M135" s="598"/>
      <c r="N135" s="598"/>
      <c r="O135" s="598"/>
      <c r="P135" s="598"/>
      <c r="Q135" s="598"/>
      <c r="R135" s="598"/>
      <c r="S135" s="598"/>
      <c r="T135" s="598"/>
      <c r="U135" s="598"/>
      <c r="V135" s="598"/>
      <c r="W135" s="598"/>
      <c r="X135" s="598"/>
      <c r="Y135" s="598"/>
      <c r="Z135" s="598"/>
      <c r="AA135" s="598"/>
      <c r="AB135" s="598"/>
      <c r="AC135" s="598"/>
      <c r="AD135" s="598"/>
      <c r="AE135" s="598"/>
      <c r="AF135" s="598"/>
      <c r="AG135" s="598"/>
      <c r="AH135" s="598"/>
      <c r="AI135" s="598"/>
      <c r="AJ135" s="598"/>
      <c r="AK135" s="598"/>
      <c r="AL135" s="598"/>
      <c r="BC135" s="598"/>
      <c r="BD135" s="598"/>
      <c r="BE135" s="598"/>
      <c r="BF135" s="598"/>
      <c r="BG135" s="1392"/>
      <c r="BH135" s="598"/>
      <c r="BI135" s="598"/>
    </row>
    <row r="136" spans="1:88" ht="9.9" customHeight="1">
      <c r="A136" s="1402" t="s">
        <v>112</v>
      </c>
      <c r="B136" s="1403" t="s">
        <v>113</v>
      </c>
      <c r="C136" s="1403"/>
      <c r="D136" s="1403"/>
      <c r="E136" s="1403"/>
      <c r="F136" s="1403"/>
      <c r="G136" s="1403"/>
      <c r="H136" s="1403"/>
      <c r="I136" s="1403"/>
      <c r="J136" s="1403"/>
      <c r="K136" s="1403"/>
      <c r="L136" s="1403"/>
      <c r="M136" s="1403"/>
      <c r="N136" s="1403"/>
      <c r="O136" s="1403"/>
      <c r="P136" s="1403"/>
      <c r="Q136" s="1403"/>
      <c r="R136" s="1403"/>
      <c r="S136" s="1403"/>
      <c r="T136" s="1403"/>
      <c r="U136" s="1404" t="s">
        <v>114</v>
      </c>
      <c r="V136" s="598"/>
      <c r="W136" s="1405" t="s">
        <v>115</v>
      </c>
      <c r="X136" s="1405"/>
      <c r="Y136" s="1405"/>
      <c r="Z136" s="1405"/>
      <c r="AA136" s="1405"/>
      <c r="AB136" s="1405"/>
      <c r="AC136" s="1405"/>
      <c r="AD136" s="1405"/>
      <c r="AE136" s="1405"/>
      <c r="AF136" s="1405"/>
      <c r="AG136" s="1405"/>
      <c r="AH136" s="1405"/>
      <c r="AI136" s="1405"/>
      <c r="AJ136" s="1405"/>
      <c r="AK136" s="1406"/>
      <c r="AL136" s="598"/>
      <c r="BC136" s="598"/>
      <c r="BD136" s="598"/>
      <c r="BE136" s="598"/>
      <c r="BF136" s="598"/>
      <c r="BG136" s="1392"/>
      <c r="BH136" s="598"/>
      <c r="BI136" s="598"/>
    </row>
    <row r="137" spans="1:88" ht="9.9" customHeight="1">
      <c r="A137" s="1402"/>
      <c r="B137" s="1407"/>
      <c r="C137" s="1407"/>
      <c r="D137" s="1407"/>
      <c r="E137" s="1407"/>
      <c r="F137" s="1407"/>
      <c r="G137" s="1407"/>
      <c r="H137" s="1407"/>
      <c r="I137" s="1407"/>
      <c r="J137" s="1407"/>
      <c r="K137" s="1407"/>
      <c r="L137" s="1407"/>
      <c r="M137" s="1407"/>
      <c r="N137" s="1407"/>
      <c r="O137" s="1407"/>
      <c r="P137" s="1407"/>
      <c r="Q137" s="1407"/>
      <c r="R137" s="1407"/>
      <c r="S137" s="1407"/>
      <c r="T137" s="1407"/>
      <c r="U137" s="1404"/>
      <c r="V137" s="598"/>
      <c r="W137" s="1408"/>
      <c r="X137" s="1408"/>
      <c r="Y137" s="1408"/>
      <c r="Z137" s="1408"/>
      <c r="AA137" s="1408"/>
      <c r="AB137" s="1408"/>
      <c r="AC137" s="1408"/>
      <c r="AD137" s="1408"/>
      <c r="AE137" s="1408"/>
      <c r="AF137" s="1408"/>
      <c r="AG137" s="1408"/>
      <c r="AH137" s="1408"/>
      <c r="AI137" s="1408"/>
      <c r="AJ137" s="1408"/>
      <c r="AK137" s="1409"/>
      <c r="AL137" s="598"/>
      <c r="AM137" s="598"/>
      <c r="BC137" s="598"/>
      <c r="BD137" s="598"/>
      <c r="BE137" s="598"/>
      <c r="BF137" s="598"/>
      <c r="BG137" s="1392"/>
      <c r="BH137" s="598"/>
      <c r="BI137" s="598"/>
    </row>
    <row r="138" spans="1:88" ht="9.9" customHeight="1">
      <c r="A138" s="1410" t="s">
        <v>116</v>
      </c>
      <c r="B138" s="725"/>
      <c r="C138" s="1411" t="s">
        <v>117</v>
      </c>
      <c r="D138" s="1412"/>
      <c r="E138" s="1412"/>
      <c r="F138" s="1412"/>
      <c r="G138" s="1412"/>
      <c r="H138" s="1413"/>
      <c r="I138" s="1414" t="s">
        <v>118</v>
      </c>
      <c r="J138" s="1414"/>
      <c r="K138" s="1414"/>
      <c r="L138" s="725" t="s">
        <v>119</v>
      </c>
      <c r="M138" s="725"/>
      <c r="N138" s="725"/>
      <c r="O138" s="725"/>
      <c r="P138" s="725"/>
      <c r="Q138" s="725"/>
      <c r="R138" s="725"/>
      <c r="S138" s="725"/>
      <c r="T138" s="725"/>
      <c r="U138" s="1415"/>
      <c r="V138" s="598"/>
      <c r="W138" s="1416" t="s">
        <v>20</v>
      </c>
      <c r="X138" s="1414"/>
      <c r="Y138" s="1414"/>
      <c r="Z138" s="1414"/>
      <c r="AA138" s="1414"/>
      <c r="AB138" s="1417" t="s">
        <v>368</v>
      </c>
      <c r="AC138" s="1418"/>
      <c r="AD138" s="1418"/>
      <c r="AE138" s="1418"/>
      <c r="AF138" s="1418"/>
      <c r="AG138" s="1418"/>
      <c r="AH138" s="1418"/>
      <c r="AI138" s="1418"/>
      <c r="AJ138" s="1419"/>
      <c r="AK138" s="1411" t="s">
        <v>120</v>
      </c>
      <c r="AL138" s="1412"/>
      <c r="AM138" s="1412"/>
      <c r="AN138" s="1412"/>
      <c r="AO138" s="1412"/>
      <c r="AP138" s="1412"/>
      <c r="AQ138" s="1413"/>
      <c r="AR138" s="1420" t="s">
        <v>121</v>
      </c>
      <c r="AS138" s="1420"/>
      <c r="AT138" s="1420"/>
      <c r="AU138" s="1420"/>
      <c r="AV138" s="1420"/>
      <c r="AW138" s="1420"/>
      <c r="AX138" s="1420"/>
      <c r="AY138" s="1414" t="s">
        <v>92</v>
      </c>
      <c r="AZ138" s="1414"/>
      <c r="BA138" s="1414"/>
      <c r="BB138" s="1414"/>
      <c r="BC138" s="1414"/>
      <c r="BD138" s="1414"/>
      <c r="BE138" s="1414"/>
      <c r="BF138" s="1414"/>
      <c r="BG138" s="1421"/>
      <c r="BH138" s="598"/>
      <c r="BI138" s="598"/>
    </row>
    <row r="139" spans="1:88" ht="9.9" customHeight="1">
      <c r="A139" s="612"/>
      <c r="B139" s="613"/>
      <c r="C139" s="886"/>
      <c r="D139" s="656"/>
      <c r="E139" s="656"/>
      <c r="F139" s="656"/>
      <c r="G139" s="656"/>
      <c r="H139" s="657"/>
      <c r="I139" s="1422"/>
      <c r="J139" s="1422"/>
      <c r="K139" s="1422"/>
      <c r="L139" s="613"/>
      <c r="M139" s="613"/>
      <c r="N139" s="613"/>
      <c r="O139" s="613"/>
      <c r="P139" s="613"/>
      <c r="Q139" s="613"/>
      <c r="R139" s="613"/>
      <c r="S139" s="613"/>
      <c r="T139" s="613"/>
      <c r="U139" s="1423"/>
      <c r="V139" s="598"/>
      <c r="W139" s="1424"/>
      <c r="X139" s="1422"/>
      <c r="Y139" s="1422"/>
      <c r="Z139" s="1422"/>
      <c r="AA139" s="1422"/>
      <c r="AB139" s="1425"/>
      <c r="AC139" s="1426"/>
      <c r="AD139" s="1426"/>
      <c r="AE139" s="1426"/>
      <c r="AF139" s="1426"/>
      <c r="AG139" s="1426"/>
      <c r="AH139" s="1426"/>
      <c r="AI139" s="1426"/>
      <c r="AJ139" s="1427"/>
      <c r="AK139" s="886"/>
      <c r="AL139" s="656"/>
      <c r="AM139" s="656"/>
      <c r="AN139" s="656"/>
      <c r="AO139" s="656"/>
      <c r="AP139" s="656"/>
      <c r="AQ139" s="657"/>
      <c r="AR139" s="1428"/>
      <c r="AS139" s="1428"/>
      <c r="AT139" s="1428"/>
      <c r="AU139" s="1428"/>
      <c r="AV139" s="1428"/>
      <c r="AW139" s="1428"/>
      <c r="AX139" s="1428"/>
      <c r="AY139" s="1422"/>
      <c r="AZ139" s="1422"/>
      <c r="BA139" s="1422"/>
      <c r="BB139" s="1422"/>
      <c r="BC139" s="1422"/>
      <c r="BD139" s="1422"/>
      <c r="BE139" s="1422"/>
      <c r="BF139" s="1422"/>
      <c r="BG139" s="1429"/>
      <c r="BH139" s="598"/>
      <c r="BI139" s="598"/>
    </row>
    <row r="140" spans="1:88" ht="9.9" customHeight="1">
      <c r="A140" s="612">
        <v>1</v>
      </c>
      <c r="B140" s="613"/>
      <c r="C140" s="836"/>
      <c r="D140" s="837"/>
      <c r="E140" s="837"/>
      <c r="F140" s="837"/>
      <c r="G140" s="837"/>
      <c r="H140" s="1430" t="s">
        <v>196</v>
      </c>
      <c r="I140" s="1431"/>
      <c r="J140" s="1431"/>
      <c r="K140" s="1431"/>
      <c r="L140" s="836"/>
      <c r="M140" s="837"/>
      <c r="N140" s="837"/>
      <c r="O140" s="837"/>
      <c r="P140" s="837"/>
      <c r="Q140" s="837"/>
      <c r="R140" s="837"/>
      <c r="S140" s="837"/>
      <c r="T140" s="837"/>
      <c r="U140" s="1070" t="s">
        <v>196</v>
      </c>
      <c r="V140" s="598"/>
      <c r="W140" s="1432"/>
      <c r="X140" s="1431"/>
      <c r="Y140" s="1431"/>
      <c r="Z140" s="1431"/>
      <c r="AA140" s="1431"/>
      <c r="AB140" s="1433"/>
      <c r="AC140" s="1259"/>
      <c r="AD140" s="1259"/>
      <c r="AE140" s="1259"/>
      <c r="AF140" s="1259"/>
      <c r="AG140" s="1259"/>
      <c r="AH140" s="1259"/>
      <c r="AI140" s="1259"/>
      <c r="AJ140" s="1260"/>
      <c r="AK140" s="1434"/>
      <c r="AL140" s="1435"/>
      <c r="AM140" s="1435"/>
      <c r="AN140" s="1435"/>
      <c r="AO140" s="1435"/>
      <c r="AP140" s="1435"/>
      <c r="AQ140" s="1430" t="s">
        <v>196</v>
      </c>
      <c r="AR140" s="1434"/>
      <c r="AS140" s="1435"/>
      <c r="AT140" s="1435"/>
      <c r="AU140" s="1435"/>
      <c r="AV140" s="1435"/>
      <c r="AW140" s="1435"/>
      <c r="AX140" s="1430" t="s">
        <v>196</v>
      </c>
      <c r="AY140" s="1434"/>
      <c r="AZ140" s="1435"/>
      <c r="BA140" s="1435"/>
      <c r="BB140" s="1435"/>
      <c r="BC140" s="1435"/>
      <c r="BD140" s="1435"/>
      <c r="BE140" s="1435"/>
      <c r="BF140" s="1435"/>
      <c r="BG140" s="1070" t="s">
        <v>196</v>
      </c>
      <c r="BH140" s="598"/>
      <c r="BI140" s="598"/>
    </row>
    <row r="141" spans="1:88" ht="9.9" customHeight="1">
      <c r="A141" s="612"/>
      <c r="B141" s="613"/>
      <c r="C141" s="840"/>
      <c r="D141" s="841"/>
      <c r="E141" s="841"/>
      <c r="F141" s="841"/>
      <c r="G141" s="841"/>
      <c r="H141" s="1436"/>
      <c r="I141" s="1431"/>
      <c r="J141" s="1431"/>
      <c r="K141" s="1431"/>
      <c r="L141" s="840"/>
      <c r="M141" s="841"/>
      <c r="N141" s="841"/>
      <c r="O141" s="841"/>
      <c r="P141" s="841"/>
      <c r="Q141" s="841"/>
      <c r="R141" s="841"/>
      <c r="S141" s="841"/>
      <c r="T141" s="841"/>
      <c r="U141" s="1003"/>
      <c r="V141" s="598"/>
      <c r="W141" s="1432"/>
      <c r="X141" s="1431"/>
      <c r="Y141" s="1431"/>
      <c r="Z141" s="1431"/>
      <c r="AA141" s="1431"/>
      <c r="AB141" s="1437"/>
      <c r="AC141" s="1279"/>
      <c r="AD141" s="1279"/>
      <c r="AE141" s="1279"/>
      <c r="AF141" s="1279"/>
      <c r="AG141" s="1279"/>
      <c r="AH141" s="1279"/>
      <c r="AI141" s="1279"/>
      <c r="AJ141" s="1280"/>
      <c r="AK141" s="1438"/>
      <c r="AL141" s="1439"/>
      <c r="AM141" s="1439"/>
      <c r="AN141" s="1439"/>
      <c r="AO141" s="1439"/>
      <c r="AP141" s="1439"/>
      <c r="AQ141" s="1436"/>
      <c r="AR141" s="1438"/>
      <c r="AS141" s="1439"/>
      <c r="AT141" s="1439"/>
      <c r="AU141" s="1439"/>
      <c r="AV141" s="1439"/>
      <c r="AW141" s="1439"/>
      <c r="AX141" s="1436"/>
      <c r="AY141" s="1438"/>
      <c r="AZ141" s="1439"/>
      <c r="BA141" s="1439"/>
      <c r="BB141" s="1439"/>
      <c r="BC141" s="1439"/>
      <c r="BD141" s="1439"/>
      <c r="BE141" s="1439"/>
      <c r="BF141" s="1439"/>
      <c r="BG141" s="1003"/>
      <c r="BH141" s="598"/>
      <c r="BI141" s="598"/>
    </row>
    <row r="142" spans="1:88" ht="9.9" customHeight="1">
      <c r="A142" s="612">
        <v>2</v>
      </c>
      <c r="B142" s="613"/>
      <c r="C142" s="836"/>
      <c r="D142" s="837"/>
      <c r="E142" s="837"/>
      <c r="F142" s="837"/>
      <c r="G142" s="837"/>
      <c r="H142" s="1430"/>
      <c r="I142" s="1431"/>
      <c r="J142" s="1431"/>
      <c r="K142" s="1431"/>
      <c r="L142" s="836"/>
      <c r="M142" s="837"/>
      <c r="N142" s="837"/>
      <c r="O142" s="837"/>
      <c r="P142" s="837"/>
      <c r="Q142" s="837"/>
      <c r="R142" s="837"/>
      <c r="S142" s="837"/>
      <c r="T142" s="837"/>
      <c r="U142" s="1070" t="s">
        <v>196</v>
      </c>
      <c r="V142" s="598"/>
      <c r="W142" s="1432"/>
      <c r="X142" s="1431"/>
      <c r="Y142" s="1431"/>
      <c r="Z142" s="1431"/>
      <c r="AA142" s="1431"/>
      <c r="AB142" s="1433"/>
      <c r="AC142" s="1259"/>
      <c r="AD142" s="1259"/>
      <c r="AE142" s="1259"/>
      <c r="AF142" s="1259"/>
      <c r="AG142" s="1259"/>
      <c r="AH142" s="1259"/>
      <c r="AI142" s="1259"/>
      <c r="AJ142" s="1260"/>
      <c r="AK142" s="1434"/>
      <c r="AL142" s="1435"/>
      <c r="AM142" s="1435"/>
      <c r="AN142" s="1435"/>
      <c r="AO142" s="1435"/>
      <c r="AP142" s="1435"/>
      <c r="AQ142" s="1430"/>
      <c r="AR142" s="1434"/>
      <c r="AS142" s="1435"/>
      <c r="AT142" s="1435"/>
      <c r="AU142" s="1435"/>
      <c r="AV142" s="1435"/>
      <c r="AW142" s="1435"/>
      <c r="AX142" s="1430"/>
      <c r="AY142" s="1434"/>
      <c r="AZ142" s="1435"/>
      <c r="BA142" s="1435"/>
      <c r="BB142" s="1435"/>
      <c r="BC142" s="1435"/>
      <c r="BD142" s="1435"/>
      <c r="BE142" s="1435"/>
      <c r="BF142" s="1435"/>
      <c r="BG142" s="1070"/>
      <c r="BH142" s="598"/>
      <c r="BI142" s="598"/>
    </row>
    <row r="143" spans="1:88" ht="9.9" customHeight="1">
      <c r="A143" s="612"/>
      <c r="B143" s="613"/>
      <c r="C143" s="840"/>
      <c r="D143" s="841"/>
      <c r="E143" s="841"/>
      <c r="F143" s="841"/>
      <c r="G143" s="841"/>
      <c r="H143" s="1436"/>
      <c r="I143" s="1431"/>
      <c r="J143" s="1431"/>
      <c r="K143" s="1431"/>
      <c r="L143" s="840"/>
      <c r="M143" s="841"/>
      <c r="N143" s="841"/>
      <c r="O143" s="841"/>
      <c r="P143" s="841"/>
      <c r="Q143" s="841"/>
      <c r="R143" s="841"/>
      <c r="S143" s="841"/>
      <c r="T143" s="841"/>
      <c r="U143" s="1003"/>
      <c r="V143" s="598"/>
      <c r="W143" s="1432"/>
      <c r="X143" s="1431"/>
      <c r="Y143" s="1431"/>
      <c r="Z143" s="1431"/>
      <c r="AA143" s="1431"/>
      <c r="AB143" s="1437"/>
      <c r="AC143" s="1279"/>
      <c r="AD143" s="1279"/>
      <c r="AE143" s="1279"/>
      <c r="AF143" s="1279"/>
      <c r="AG143" s="1279"/>
      <c r="AH143" s="1279"/>
      <c r="AI143" s="1279"/>
      <c r="AJ143" s="1280"/>
      <c r="AK143" s="1438"/>
      <c r="AL143" s="1439"/>
      <c r="AM143" s="1439"/>
      <c r="AN143" s="1439"/>
      <c r="AO143" s="1439"/>
      <c r="AP143" s="1439"/>
      <c r="AQ143" s="1436"/>
      <c r="AR143" s="1438"/>
      <c r="AS143" s="1439"/>
      <c r="AT143" s="1439"/>
      <c r="AU143" s="1439"/>
      <c r="AV143" s="1439"/>
      <c r="AW143" s="1439"/>
      <c r="AX143" s="1436"/>
      <c r="AY143" s="1438"/>
      <c r="AZ143" s="1439"/>
      <c r="BA143" s="1439"/>
      <c r="BB143" s="1439"/>
      <c r="BC143" s="1439"/>
      <c r="BD143" s="1439"/>
      <c r="BE143" s="1439"/>
      <c r="BF143" s="1439"/>
      <c r="BG143" s="1003"/>
      <c r="BH143" s="598"/>
      <c r="BI143" s="598"/>
    </row>
    <row r="144" spans="1:88" ht="9.9" customHeight="1">
      <c r="A144" s="612">
        <v>3</v>
      </c>
      <c r="B144" s="613"/>
      <c r="C144" s="836"/>
      <c r="D144" s="837"/>
      <c r="E144" s="837"/>
      <c r="F144" s="837"/>
      <c r="G144" s="837"/>
      <c r="H144" s="1430"/>
      <c r="I144" s="1431"/>
      <c r="J144" s="1431"/>
      <c r="K144" s="1431"/>
      <c r="L144" s="836"/>
      <c r="M144" s="837"/>
      <c r="N144" s="837"/>
      <c r="O144" s="837"/>
      <c r="P144" s="837"/>
      <c r="Q144" s="837"/>
      <c r="R144" s="837"/>
      <c r="S144" s="837"/>
      <c r="T144" s="837"/>
      <c r="U144" s="1070" t="s">
        <v>196</v>
      </c>
      <c r="V144" s="598"/>
      <c r="W144" s="1432"/>
      <c r="X144" s="1431"/>
      <c r="Y144" s="1431"/>
      <c r="Z144" s="1431"/>
      <c r="AA144" s="1431"/>
      <c r="AB144" s="1433"/>
      <c r="AC144" s="1259"/>
      <c r="AD144" s="1259"/>
      <c r="AE144" s="1259"/>
      <c r="AF144" s="1259"/>
      <c r="AG144" s="1259"/>
      <c r="AH144" s="1259"/>
      <c r="AI144" s="1259"/>
      <c r="AJ144" s="1260"/>
      <c r="AK144" s="1434"/>
      <c r="AL144" s="1435"/>
      <c r="AM144" s="1435"/>
      <c r="AN144" s="1435"/>
      <c r="AO144" s="1435"/>
      <c r="AP144" s="1435"/>
      <c r="AQ144" s="1430"/>
      <c r="AR144" s="1434"/>
      <c r="AS144" s="1435"/>
      <c r="AT144" s="1435"/>
      <c r="AU144" s="1435"/>
      <c r="AV144" s="1435"/>
      <c r="AW144" s="1435"/>
      <c r="AX144" s="1430"/>
      <c r="AY144" s="1434"/>
      <c r="AZ144" s="1435"/>
      <c r="BA144" s="1435"/>
      <c r="BB144" s="1435"/>
      <c r="BC144" s="1435"/>
      <c r="BD144" s="1435"/>
      <c r="BE144" s="1435"/>
      <c r="BF144" s="1435"/>
      <c r="BG144" s="1070"/>
      <c r="BH144" s="598"/>
      <c r="BI144" s="598"/>
    </row>
    <row r="145" spans="1:61" ht="9.9" customHeight="1">
      <c r="A145" s="612"/>
      <c r="B145" s="613"/>
      <c r="C145" s="840"/>
      <c r="D145" s="841"/>
      <c r="E145" s="841"/>
      <c r="F145" s="841"/>
      <c r="G145" s="841"/>
      <c r="H145" s="1436"/>
      <c r="I145" s="1431"/>
      <c r="J145" s="1431"/>
      <c r="K145" s="1431"/>
      <c r="L145" s="840"/>
      <c r="M145" s="841"/>
      <c r="N145" s="841"/>
      <c r="O145" s="841"/>
      <c r="P145" s="841"/>
      <c r="Q145" s="841"/>
      <c r="R145" s="841"/>
      <c r="S145" s="841"/>
      <c r="T145" s="841"/>
      <c r="U145" s="1003"/>
      <c r="V145" s="598"/>
      <c r="W145" s="1432"/>
      <c r="X145" s="1431"/>
      <c r="Y145" s="1431"/>
      <c r="Z145" s="1431"/>
      <c r="AA145" s="1431"/>
      <c r="AB145" s="1437"/>
      <c r="AC145" s="1279"/>
      <c r="AD145" s="1279"/>
      <c r="AE145" s="1279"/>
      <c r="AF145" s="1279"/>
      <c r="AG145" s="1279"/>
      <c r="AH145" s="1279"/>
      <c r="AI145" s="1279"/>
      <c r="AJ145" s="1280"/>
      <c r="AK145" s="1438"/>
      <c r="AL145" s="1439"/>
      <c r="AM145" s="1439"/>
      <c r="AN145" s="1439"/>
      <c r="AO145" s="1439"/>
      <c r="AP145" s="1439"/>
      <c r="AQ145" s="1436"/>
      <c r="AR145" s="1438"/>
      <c r="AS145" s="1439"/>
      <c r="AT145" s="1439"/>
      <c r="AU145" s="1439"/>
      <c r="AV145" s="1439"/>
      <c r="AW145" s="1439"/>
      <c r="AX145" s="1436"/>
      <c r="AY145" s="1438"/>
      <c r="AZ145" s="1439"/>
      <c r="BA145" s="1439"/>
      <c r="BB145" s="1439"/>
      <c r="BC145" s="1439"/>
      <c r="BD145" s="1439"/>
      <c r="BE145" s="1439"/>
      <c r="BF145" s="1439"/>
      <c r="BG145" s="1003"/>
      <c r="BH145" s="598"/>
      <c r="BI145" s="598"/>
    </row>
    <row r="146" spans="1:61" ht="9.9" customHeight="1">
      <c r="A146" s="612">
        <v>4</v>
      </c>
      <c r="B146" s="613"/>
      <c r="C146" s="836"/>
      <c r="D146" s="837"/>
      <c r="E146" s="837"/>
      <c r="F146" s="837"/>
      <c r="G146" s="837"/>
      <c r="H146" s="1430"/>
      <c r="I146" s="1431"/>
      <c r="J146" s="1431"/>
      <c r="K146" s="1431"/>
      <c r="L146" s="836"/>
      <c r="M146" s="837"/>
      <c r="N146" s="837"/>
      <c r="O146" s="837"/>
      <c r="P146" s="837"/>
      <c r="Q146" s="837"/>
      <c r="R146" s="837"/>
      <c r="S146" s="837"/>
      <c r="T146" s="837"/>
      <c r="U146" s="1070" t="s">
        <v>196</v>
      </c>
      <c r="V146" s="598"/>
      <c r="W146" s="1432"/>
      <c r="X146" s="1431"/>
      <c r="Y146" s="1431"/>
      <c r="Z146" s="1431"/>
      <c r="AA146" s="1431"/>
      <c r="AB146" s="1433"/>
      <c r="AC146" s="1259"/>
      <c r="AD146" s="1259"/>
      <c r="AE146" s="1259"/>
      <c r="AF146" s="1259"/>
      <c r="AG146" s="1259"/>
      <c r="AH146" s="1259"/>
      <c r="AI146" s="1259"/>
      <c r="AJ146" s="1260"/>
      <c r="AK146" s="1434"/>
      <c r="AL146" s="1435"/>
      <c r="AM146" s="1435"/>
      <c r="AN146" s="1435"/>
      <c r="AO146" s="1435"/>
      <c r="AP146" s="1435"/>
      <c r="AQ146" s="1430"/>
      <c r="AR146" s="1434"/>
      <c r="AS146" s="1435"/>
      <c r="AT146" s="1435"/>
      <c r="AU146" s="1435"/>
      <c r="AV146" s="1435"/>
      <c r="AW146" s="1435"/>
      <c r="AX146" s="1430"/>
      <c r="AY146" s="1434"/>
      <c r="AZ146" s="1435"/>
      <c r="BA146" s="1435"/>
      <c r="BB146" s="1435"/>
      <c r="BC146" s="1435"/>
      <c r="BD146" s="1435"/>
      <c r="BE146" s="1435"/>
      <c r="BF146" s="1435"/>
      <c r="BG146" s="1070"/>
      <c r="BH146" s="598"/>
      <c r="BI146" s="598"/>
    </row>
    <row r="147" spans="1:61" ht="9.9" customHeight="1">
      <c r="A147" s="612"/>
      <c r="B147" s="613"/>
      <c r="C147" s="840"/>
      <c r="D147" s="841"/>
      <c r="E147" s="841"/>
      <c r="F147" s="841"/>
      <c r="G147" s="841"/>
      <c r="H147" s="1436"/>
      <c r="I147" s="1431"/>
      <c r="J147" s="1431"/>
      <c r="K147" s="1431"/>
      <c r="L147" s="840"/>
      <c r="M147" s="841"/>
      <c r="N147" s="841"/>
      <c r="O147" s="841"/>
      <c r="P147" s="841"/>
      <c r="Q147" s="841"/>
      <c r="R147" s="841"/>
      <c r="S147" s="841"/>
      <c r="T147" s="841"/>
      <c r="U147" s="1003"/>
      <c r="V147" s="598"/>
      <c r="W147" s="1432"/>
      <c r="X147" s="1431"/>
      <c r="Y147" s="1431"/>
      <c r="Z147" s="1431"/>
      <c r="AA147" s="1431"/>
      <c r="AB147" s="1437"/>
      <c r="AC147" s="1279"/>
      <c r="AD147" s="1279"/>
      <c r="AE147" s="1279"/>
      <c r="AF147" s="1279"/>
      <c r="AG147" s="1279"/>
      <c r="AH147" s="1279"/>
      <c r="AI147" s="1279"/>
      <c r="AJ147" s="1280"/>
      <c r="AK147" s="1438"/>
      <c r="AL147" s="1439"/>
      <c r="AM147" s="1439"/>
      <c r="AN147" s="1439"/>
      <c r="AO147" s="1439"/>
      <c r="AP147" s="1439"/>
      <c r="AQ147" s="1436"/>
      <c r="AR147" s="1438"/>
      <c r="AS147" s="1439"/>
      <c r="AT147" s="1439"/>
      <c r="AU147" s="1439"/>
      <c r="AV147" s="1439"/>
      <c r="AW147" s="1439"/>
      <c r="AX147" s="1436"/>
      <c r="AY147" s="1438"/>
      <c r="AZ147" s="1439"/>
      <c r="BA147" s="1439"/>
      <c r="BB147" s="1439"/>
      <c r="BC147" s="1439"/>
      <c r="BD147" s="1439"/>
      <c r="BE147" s="1439"/>
      <c r="BF147" s="1439"/>
      <c r="BG147" s="1003"/>
      <c r="BH147" s="598"/>
      <c r="BI147" s="598"/>
    </row>
    <row r="148" spans="1:61" ht="9.9" customHeight="1">
      <c r="A148" s="612">
        <v>5</v>
      </c>
      <c r="B148" s="613"/>
      <c r="C148" s="836"/>
      <c r="D148" s="837"/>
      <c r="E148" s="837"/>
      <c r="F148" s="837"/>
      <c r="G148" s="837"/>
      <c r="H148" s="1430"/>
      <c r="I148" s="1431"/>
      <c r="J148" s="1431"/>
      <c r="K148" s="1431"/>
      <c r="L148" s="836"/>
      <c r="M148" s="837"/>
      <c r="N148" s="837"/>
      <c r="O148" s="837"/>
      <c r="P148" s="837"/>
      <c r="Q148" s="837"/>
      <c r="R148" s="837"/>
      <c r="S148" s="837"/>
      <c r="T148" s="837"/>
      <c r="U148" s="1070" t="s">
        <v>196</v>
      </c>
      <c r="V148" s="598"/>
      <c r="W148" s="1432"/>
      <c r="X148" s="1431"/>
      <c r="Y148" s="1431"/>
      <c r="Z148" s="1431"/>
      <c r="AA148" s="1431"/>
      <c r="AB148" s="1433"/>
      <c r="AC148" s="1259"/>
      <c r="AD148" s="1259"/>
      <c r="AE148" s="1259"/>
      <c r="AF148" s="1259"/>
      <c r="AG148" s="1259"/>
      <c r="AH148" s="1259"/>
      <c r="AI148" s="1259"/>
      <c r="AJ148" s="1260"/>
      <c r="AK148" s="1434"/>
      <c r="AL148" s="1435"/>
      <c r="AM148" s="1435"/>
      <c r="AN148" s="1435"/>
      <c r="AO148" s="1435"/>
      <c r="AP148" s="1435"/>
      <c r="AQ148" s="1430"/>
      <c r="AR148" s="1434"/>
      <c r="AS148" s="1435"/>
      <c r="AT148" s="1435"/>
      <c r="AU148" s="1435"/>
      <c r="AV148" s="1435"/>
      <c r="AW148" s="1435"/>
      <c r="AX148" s="1430"/>
      <c r="AY148" s="1434"/>
      <c r="AZ148" s="1435"/>
      <c r="BA148" s="1435"/>
      <c r="BB148" s="1435"/>
      <c r="BC148" s="1435"/>
      <c r="BD148" s="1435"/>
      <c r="BE148" s="1435"/>
      <c r="BF148" s="1435"/>
      <c r="BG148" s="1070"/>
      <c r="BH148" s="598"/>
      <c r="BI148" s="598"/>
    </row>
    <row r="149" spans="1:61" ht="9.9" customHeight="1">
      <c r="A149" s="612"/>
      <c r="B149" s="613"/>
      <c r="C149" s="840"/>
      <c r="D149" s="841"/>
      <c r="E149" s="841"/>
      <c r="F149" s="841"/>
      <c r="G149" s="841"/>
      <c r="H149" s="1436"/>
      <c r="I149" s="1431"/>
      <c r="J149" s="1431"/>
      <c r="K149" s="1431"/>
      <c r="L149" s="840"/>
      <c r="M149" s="841"/>
      <c r="N149" s="841"/>
      <c r="O149" s="841"/>
      <c r="P149" s="841"/>
      <c r="Q149" s="841"/>
      <c r="R149" s="841"/>
      <c r="S149" s="841"/>
      <c r="T149" s="841"/>
      <c r="U149" s="1003"/>
      <c r="V149" s="598"/>
      <c r="W149" s="1432"/>
      <c r="X149" s="1431"/>
      <c r="Y149" s="1431"/>
      <c r="Z149" s="1431"/>
      <c r="AA149" s="1431"/>
      <c r="AB149" s="1437"/>
      <c r="AC149" s="1279"/>
      <c r="AD149" s="1279"/>
      <c r="AE149" s="1279"/>
      <c r="AF149" s="1279"/>
      <c r="AG149" s="1279"/>
      <c r="AH149" s="1279"/>
      <c r="AI149" s="1279"/>
      <c r="AJ149" s="1280"/>
      <c r="AK149" s="1438"/>
      <c r="AL149" s="1439"/>
      <c r="AM149" s="1439"/>
      <c r="AN149" s="1439"/>
      <c r="AO149" s="1439"/>
      <c r="AP149" s="1439"/>
      <c r="AQ149" s="1436"/>
      <c r="AR149" s="1438"/>
      <c r="AS149" s="1439"/>
      <c r="AT149" s="1439"/>
      <c r="AU149" s="1439"/>
      <c r="AV149" s="1439"/>
      <c r="AW149" s="1439"/>
      <c r="AX149" s="1436"/>
      <c r="AY149" s="1438"/>
      <c r="AZ149" s="1439"/>
      <c r="BA149" s="1439"/>
      <c r="BB149" s="1439"/>
      <c r="BC149" s="1439"/>
      <c r="BD149" s="1439"/>
      <c r="BE149" s="1439"/>
      <c r="BF149" s="1439"/>
      <c r="BG149" s="1003"/>
      <c r="BH149" s="598"/>
      <c r="BI149" s="598"/>
    </row>
    <row r="150" spans="1:61" ht="9.9" customHeight="1">
      <c r="A150" s="612">
        <v>6</v>
      </c>
      <c r="B150" s="613"/>
      <c r="C150" s="836"/>
      <c r="D150" s="837"/>
      <c r="E150" s="837"/>
      <c r="F150" s="837"/>
      <c r="G150" s="837"/>
      <c r="H150" s="1430"/>
      <c r="I150" s="1431"/>
      <c r="J150" s="1431"/>
      <c r="K150" s="1431"/>
      <c r="L150" s="836"/>
      <c r="M150" s="837"/>
      <c r="N150" s="837"/>
      <c r="O150" s="837"/>
      <c r="P150" s="837"/>
      <c r="Q150" s="837"/>
      <c r="R150" s="837"/>
      <c r="S150" s="837"/>
      <c r="T150" s="837"/>
      <c r="U150" s="1070" t="s">
        <v>196</v>
      </c>
      <c r="V150" s="598"/>
      <c r="W150" s="1432"/>
      <c r="X150" s="1431"/>
      <c r="Y150" s="1431"/>
      <c r="Z150" s="1431"/>
      <c r="AA150" s="1431"/>
      <c r="AB150" s="1433"/>
      <c r="AC150" s="1259"/>
      <c r="AD150" s="1259"/>
      <c r="AE150" s="1259"/>
      <c r="AF150" s="1259"/>
      <c r="AG150" s="1259"/>
      <c r="AH150" s="1259"/>
      <c r="AI150" s="1259"/>
      <c r="AJ150" s="1260"/>
      <c r="AK150" s="1434"/>
      <c r="AL150" s="1435"/>
      <c r="AM150" s="1435"/>
      <c r="AN150" s="1435"/>
      <c r="AO150" s="1435"/>
      <c r="AP150" s="1435"/>
      <c r="AQ150" s="1430"/>
      <c r="AR150" s="1434"/>
      <c r="AS150" s="1435"/>
      <c r="AT150" s="1435"/>
      <c r="AU150" s="1435"/>
      <c r="AV150" s="1435"/>
      <c r="AW150" s="1435"/>
      <c r="AX150" s="1430"/>
      <c r="AY150" s="1434"/>
      <c r="AZ150" s="1435"/>
      <c r="BA150" s="1435"/>
      <c r="BB150" s="1435"/>
      <c r="BC150" s="1435"/>
      <c r="BD150" s="1435"/>
      <c r="BE150" s="1435"/>
      <c r="BF150" s="1435"/>
      <c r="BG150" s="1070"/>
      <c r="BH150" s="598"/>
      <c r="BI150" s="598"/>
    </row>
    <row r="151" spans="1:61" ht="9.9" customHeight="1">
      <c r="A151" s="612"/>
      <c r="B151" s="613"/>
      <c r="C151" s="840"/>
      <c r="D151" s="841"/>
      <c r="E151" s="841"/>
      <c r="F151" s="841"/>
      <c r="G151" s="841"/>
      <c r="H151" s="1436"/>
      <c r="I151" s="1431"/>
      <c r="J151" s="1431"/>
      <c r="K151" s="1431"/>
      <c r="L151" s="840"/>
      <c r="M151" s="841"/>
      <c r="N151" s="841"/>
      <c r="O151" s="841"/>
      <c r="P151" s="841"/>
      <c r="Q151" s="841"/>
      <c r="R151" s="841"/>
      <c r="S151" s="841"/>
      <c r="T151" s="841"/>
      <c r="U151" s="1003"/>
      <c r="V151" s="598"/>
      <c r="W151" s="1440"/>
      <c r="X151" s="1441"/>
      <c r="Y151" s="1441"/>
      <c r="Z151" s="1441"/>
      <c r="AA151" s="1441"/>
      <c r="AB151" s="1437"/>
      <c r="AC151" s="1279"/>
      <c r="AD151" s="1279"/>
      <c r="AE151" s="1279"/>
      <c r="AF151" s="1279"/>
      <c r="AG151" s="1279"/>
      <c r="AH151" s="1279"/>
      <c r="AI151" s="1279"/>
      <c r="AJ151" s="1280"/>
      <c r="AK151" s="1442"/>
      <c r="AL151" s="1443"/>
      <c r="AM151" s="1443"/>
      <c r="AN151" s="1443"/>
      <c r="AO151" s="1443"/>
      <c r="AP151" s="1443"/>
      <c r="AQ151" s="1444"/>
      <c r="AR151" s="1445"/>
      <c r="AS151" s="1446"/>
      <c r="AT151" s="1446"/>
      <c r="AU151" s="1446"/>
      <c r="AV151" s="1446"/>
      <c r="AW151" s="1446"/>
      <c r="AX151" s="1444"/>
      <c r="AY151" s="1445"/>
      <c r="AZ151" s="1446"/>
      <c r="BA151" s="1446"/>
      <c r="BB151" s="1446"/>
      <c r="BC151" s="1446"/>
      <c r="BD151" s="1446"/>
      <c r="BE151" s="1446"/>
      <c r="BF151" s="1446"/>
      <c r="BG151" s="1447"/>
      <c r="BH151" s="598"/>
      <c r="BI151" s="598"/>
    </row>
    <row r="152" spans="1:61" ht="9.9" customHeight="1">
      <c r="A152" s="612">
        <v>7</v>
      </c>
      <c r="B152" s="613"/>
      <c r="C152" s="836"/>
      <c r="D152" s="837"/>
      <c r="E152" s="837"/>
      <c r="F152" s="837"/>
      <c r="G152" s="837"/>
      <c r="H152" s="1430"/>
      <c r="I152" s="1431"/>
      <c r="J152" s="1431"/>
      <c r="K152" s="1431"/>
      <c r="L152" s="836"/>
      <c r="M152" s="837"/>
      <c r="N152" s="837"/>
      <c r="O152" s="837"/>
      <c r="P152" s="837"/>
      <c r="Q152" s="837"/>
      <c r="R152" s="837"/>
      <c r="S152" s="837"/>
      <c r="T152" s="837"/>
      <c r="U152" s="1070" t="s">
        <v>196</v>
      </c>
      <c r="V152" s="598"/>
      <c r="W152" s="1448" t="s">
        <v>122</v>
      </c>
      <c r="X152" s="1448"/>
      <c r="Y152" s="1448"/>
      <c r="Z152" s="1448"/>
      <c r="AA152" s="1448"/>
      <c r="AB152" s="1448"/>
      <c r="AC152" s="1448"/>
      <c r="AD152" s="1448"/>
      <c r="AE152" s="1448"/>
      <c r="AF152" s="1448"/>
      <c r="AG152" s="1448"/>
      <c r="AH152" s="1448"/>
      <c r="AI152" s="1448"/>
      <c r="AJ152" s="1448"/>
      <c r="AK152" s="1449"/>
      <c r="AL152" s="598"/>
      <c r="AM152" s="598"/>
      <c r="AN152" s="598"/>
      <c r="AO152" s="598"/>
      <c r="AP152" s="598"/>
      <c r="AQ152" s="598"/>
      <c r="AR152" s="598"/>
      <c r="AS152" s="598"/>
      <c r="AT152" s="598"/>
      <c r="AU152" s="598"/>
      <c r="AV152" s="598"/>
      <c r="AW152" s="598"/>
      <c r="AX152" s="598"/>
      <c r="AY152" s="598"/>
      <c r="AZ152" s="598"/>
      <c r="BA152" s="598"/>
      <c r="BB152" s="598"/>
      <c r="BC152" s="598"/>
      <c r="BD152" s="598"/>
      <c r="BE152" s="598"/>
      <c r="BF152" s="598"/>
      <c r="BG152" s="598"/>
      <c r="BH152" s="598"/>
      <c r="BI152" s="598"/>
    </row>
    <row r="153" spans="1:61" ht="9.9" customHeight="1">
      <c r="A153" s="612"/>
      <c r="B153" s="613"/>
      <c r="C153" s="840"/>
      <c r="D153" s="841"/>
      <c r="E153" s="841"/>
      <c r="F153" s="841"/>
      <c r="G153" s="841"/>
      <c r="H153" s="1436"/>
      <c r="I153" s="1431"/>
      <c r="J153" s="1431"/>
      <c r="K153" s="1431"/>
      <c r="L153" s="840"/>
      <c r="M153" s="841"/>
      <c r="N153" s="841"/>
      <c r="O153" s="841"/>
      <c r="P153" s="841"/>
      <c r="Q153" s="841"/>
      <c r="R153" s="841"/>
      <c r="S153" s="841"/>
      <c r="T153" s="841"/>
      <c r="U153" s="1003"/>
      <c r="V153" s="598"/>
      <c r="W153" s="1450"/>
      <c r="X153" s="1450"/>
      <c r="Y153" s="1450"/>
      <c r="Z153" s="1450"/>
      <c r="AA153" s="1450"/>
      <c r="AB153" s="1450"/>
      <c r="AC153" s="1450"/>
      <c r="AD153" s="1450"/>
      <c r="AE153" s="1450"/>
      <c r="AF153" s="1450"/>
      <c r="AG153" s="1450"/>
      <c r="AH153" s="1450"/>
      <c r="AI153" s="1450"/>
      <c r="AJ153" s="1450"/>
      <c r="AK153" s="1451"/>
      <c r="AL153" s="598"/>
      <c r="AM153" s="598"/>
      <c r="AN153" s="598"/>
      <c r="AO153" s="598"/>
      <c r="AP153" s="598"/>
      <c r="AQ153" s="598"/>
      <c r="AR153" s="598"/>
      <c r="AS153" s="598"/>
      <c r="AT153" s="598"/>
      <c r="AU153" s="598"/>
      <c r="AV153" s="598"/>
      <c r="AW153" s="598"/>
      <c r="AX153" s="598"/>
      <c r="AY153" s="598"/>
      <c r="AZ153" s="598"/>
      <c r="BA153" s="598"/>
      <c r="BB153" s="598"/>
      <c r="BC153" s="598"/>
      <c r="BD153" s="598"/>
      <c r="BE153" s="598"/>
      <c r="BF153" s="598"/>
      <c r="BG153" s="598"/>
      <c r="BH153" s="598"/>
      <c r="BI153" s="598"/>
    </row>
    <row r="154" spans="1:61" ht="9.9" customHeight="1">
      <c r="A154" s="612">
        <v>8</v>
      </c>
      <c r="B154" s="613"/>
      <c r="C154" s="836"/>
      <c r="D154" s="837"/>
      <c r="E154" s="837"/>
      <c r="F154" s="837"/>
      <c r="G154" s="837"/>
      <c r="H154" s="1430"/>
      <c r="I154" s="1431"/>
      <c r="J154" s="1431"/>
      <c r="K154" s="1431"/>
      <c r="L154" s="836"/>
      <c r="M154" s="837"/>
      <c r="N154" s="837"/>
      <c r="O154" s="837"/>
      <c r="P154" s="837"/>
      <c r="Q154" s="837"/>
      <c r="R154" s="837"/>
      <c r="S154" s="837"/>
      <c r="T154" s="837"/>
      <c r="U154" s="1070" t="s">
        <v>196</v>
      </c>
      <c r="V154" s="598"/>
      <c r="W154" s="1452" t="s">
        <v>123</v>
      </c>
      <c r="X154" s="1453"/>
      <c r="Y154" s="1453"/>
      <c r="Z154" s="1453"/>
      <c r="AA154" s="1453"/>
      <c r="AB154" s="1417" t="s">
        <v>369</v>
      </c>
      <c r="AC154" s="1418"/>
      <c r="AD154" s="1418"/>
      <c r="AE154" s="1418"/>
      <c r="AF154" s="1418"/>
      <c r="AG154" s="1418"/>
      <c r="AH154" s="1418"/>
      <c r="AI154" s="1418"/>
      <c r="AJ154" s="1419"/>
      <c r="AK154" s="1411" t="s">
        <v>124</v>
      </c>
      <c r="AL154" s="1412"/>
      <c r="AM154" s="1412"/>
      <c r="AN154" s="1412"/>
      <c r="AO154" s="1412"/>
      <c r="AP154" s="1412"/>
      <c r="AQ154" s="1413"/>
      <c r="AR154" s="725" t="s">
        <v>120</v>
      </c>
      <c r="AS154" s="725"/>
      <c r="AT154" s="725"/>
      <c r="AU154" s="725"/>
      <c r="AV154" s="725"/>
      <c r="AW154" s="725"/>
      <c r="AX154" s="725"/>
      <c r="AY154" s="725"/>
      <c r="AZ154" s="725" t="s">
        <v>121</v>
      </c>
      <c r="BA154" s="725"/>
      <c r="BB154" s="725"/>
      <c r="BC154" s="725"/>
      <c r="BD154" s="725"/>
      <c r="BE154" s="725"/>
      <c r="BF154" s="725"/>
      <c r="BG154" s="1415"/>
      <c r="BH154" s="598"/>
      <c r="BI154" s="598"/>
    </row>
    <row r="155" spans="1:61" ht="9.9" customHeight="1">
      <c r="A155" s="612"/>
      <c r="B155" s="613"/>
      <c r="C155" s="840"/>
      <c r="D155" s="841"/>
      <c r="E155" s="841"/>
      <c r="F155" s="841"/>
      <c r="G155" s="841"/>
      <c r="H155" s="1436"/>
      <c r="I155" s="1431"/>
      <c r="J155" s="1431"/>
      <c r="K155" s="1431"/>
      <c r="L155" s="840"/>
      <c r="M155" s="841"/>
      <c r="N155" s="841"/>
      <c r="O155" s="841"/>
      <c r="P155" s="841"/>
      <c r="Q155" s="841"/>
      <c r="R155" s="841"/>
      <c r="S155" s="841"/>
      <c r="T155" s="841"/>
      <c r="U155" s="1003"/>
      <c r="V155" s="598"/>
      <c r="W155" s="1454"/>
      <c r="X155" s="1455"/>
      <c r="Y155" s="1455"/>
      <c r="Z155" s="1455"/>
      <c r="AA155" s="1455"/>
      <c r="AB155" s="1425"/>
      <c r="AC155" s="1426"/>
      <c r="AD155" s="1426"/>
      <c r="AE155" s="1426"/>
      <c r="AF155" s="1426"/>
      <c r="AG155" s="1426"/>
      <c r="AH155" s="1426"/>
      <c r="AI155" s="1426"/>
      <c r="AJ155" s="1427"/>
      <c r="AK155" s="886"/>
      <c r="AL155" s="656"/>
      <c r="AM155" s="656"/>
      <c r="AN155" s="656"/>
      <c r="AO155" s="656"/>
      <c r="AP155" s="656"/>
      <c r="AQ155" s="657"/>
      <c r="AR155" s="613"/>
      <c r="AS155" s="613"/>
      <c r="AT155" s="613"/>
      <c r="AU155" s="613"/>
      <c r="AV155" s="613"/>
      <c r="AW155" s="613"/>
      <c r="AX155" s="613"/>
      <c r="AY155" s="613"/>
      <c r="AZ155" s="613"/>
      <c r="BA155" s="613"/>
      <c r="BB155" s="613"/>
      <c r="BC155" s="613"/>
      <c r="BD155" s="613"/>
      <c r="BE155" s="613"/>
      <c r="BF155" s="613"/>
      <c r="BG155" s="1423"/>
      <c r="BH155" s="598"/>
      <c r="BI155" s="598"/>
    </row>
    <row r="156" spans="1:61" ht="9.9" customHeight="1">
      <c r="A156" s="612">
        <v>9</v>
      </c>
      <c r="B156" s="613"/>
      <c r="C156" s="836"/>
      <c r="D156" s="837"/>
      <c r="E156" s="837"/>
      <c r="F156" s="837"/>
      <c r="G156" s="837"/>
      <c r="H156" s="1430"/>
      <c r="I156" s="1431"/>
      <c r="J156" s="1431"/>
      <c r="K156" s="1431"/>
      <c r="L156" s="836"/>
      <c r="M156" s="837"/>
      <c r="N156" s="837"/>
      <c r="O156" s="837"/>
      <c r="P156" s="837"/>
      <c r="Q156" s="837"/>
      <c r="R156" s="837"/>
      <c r="S156" s="837"/>
      <c r="T156" s="837"/>
      <c r="U156" s="1070" t="s">
        <v>196</v>
      </c>
      <c r="V156" s="598"/>
      <c r="W156" s="1456"/>
      <c r="X156" s="1431"/>
      <c r="Y156" s="1431"/>
      <c r="Z156" s="1431"/>
      <c r="AA156" s="1431"/>
      <c r="AB156" s="1433"/>
      <c r="AC156" s="1259"/>
      <c r="AD156" s="1259"/>
      <c r="AE156" s="1259"/>
      <c r="AF156" s="1259"/>
      <c r="AG156" s="1259"/>
      <c r="AH156" s="1259"/>
      <c r="AI156" s="1259"/>
      <c r="AJ156" s="1260"/>
      <c r="AK156" s="1433"/>
      <c r="AL156" s="1259"/>
      <c r="AM156" s="1259"/>
      <c r="AN156" s="649" t="s">
        <v>194</v>
      </c>
      <c r="AO156" s="1259"/>
      <c r="AP156" s="1259"/>
      <c r="AQ156" s="1260"/>
      <c r="AR156" s="1434"/>
      <c r="AS156" s="1435"/>
      <c r="AT156" s="1435"/>
      <c r="AU156" s="1435"/>
      <c r="AV156" s="1435"/>
      <c r="AW156" s="1435"/>
      <c r="AX156" s="1435"/>
      <c r="AY156" s="1430" t="s">
        <v>196</v>
      </c>
      <c r="AZ156" s="1434"/>
      <c r="BA156" s="1435"/>
      <c r="BB156" s="1435"/>
      <c r="BC156" s="1435"/>
      <c r="BD156" s="1435"/>
      <c r="BE156" s="1435"/>
      <c r="BF156" s="1435"/>
      <c r="BG156" s="1070" t="s">
        <v>196</v>
      </c>
      <c r="BH156" s="598"/>
      <c r="BI156" s="598"/>
    </row>
    <row r="157" spans="1:61" ht="9.9" customHeight="1">
      <c r="A157" s="612"/>
      <c r="B157" s="613"/>
      <c r="C157" s="840"/>
      <c r="D157" s="841"/>
      <c r="E157" s="841"/>
      <c r="F157" s="841"/>
      <c r="G157" s="841"/>
      <c r="H157" s="1436"/>
      <c r="I157" s="1431"/>
      <c r="J157" s="1431"/>
      <c r="K157" s="1431"/>
      <c r="L157" s="840"/>
      <c r="M157" s="841"/>
      <c r="N157" s="841"/>
      <c r="O157" s="841"/>
      <c r="P157" s="841"/>
      <c r="Q157" s="841"/>
      <c r="R157" s="841"/>
      <c r="S157" s="841"/>
      <c r="T157" s="841"/>
      <c r="U157" s="1003"/>
      <c r="V157" s="598"/>
      <c r="W157" s="1432"/>
      <c r="X157" s="1431"/>
      <c r="Y157" s="1431"/>
      <c r="Z157" s="1431"/>
      <c r="AA157" s="1431"/>
      <c r="AB157" s="1437"/>
      <c r="AC157" s="1279"/>
      <c r="AD157" s="1279"/>
      <c r="AE157" s="1279"/>
      <c r="AF157" s="1279"/>
      <c r="AG157" s="1279"/>
      <c r="AH157" s="1279"/>
      <c r="AI157" s="1279"/>
      <c r="AJ157" s="1280"/>
      <c r="AK157" s="1437"/>
      <c r="AL157" s="1279"/>
      <c r="AM157" s="1279"/>
      <c r="AN157" s="656"/>
      <c r="AO157" s="1279"/>
      <c r="AP157" s="1279"/>
      <c r="AQ157" s="1280"/>
      <c r="AR157" s="1438"/>
      <c r="AS157" s="1439"/>
      <c r="AT157" s="1439"/>
      <c r="AU157" s="1439"/>
      <c r="AV157" s="1439"/>
      <c r="AW157" s="1439"/>
      <c r="AX157" s="1439"/>
      <c r="AY157" s="1436"/>
      <c r="AZ157" s="1438"/>
      <c r="BA157" s="1439"/>
      <c r="BB157" s="1439"/>
      <c r="BC157" s="1439"/>
      <c r="BD157" s="1439"/>
      <c r="BE157" s="1439"/>
      <c r="BF157" s="1439"/>
      <c r="BG157" s="1003"/>
      <c r="BH157" s="598"/>
      <c r="BI157" s="598"/>
    </row>
    <row r="158" spans="1:61" ht="9.9" customHeight="1">
      <c r="A158" s="612">
        <v>10</v>
      </c>
      <c r="B158" s="613"/>
      <c r="C158" s="836"/>
      <c r="D158" s="837"/>
      <c r="E158" s="837"/>
      <c r="F158" s="837"/>
      <c r="G158" s="837"/>
      <c r="H158" s="1430"/>
      <c r="I158" s="1431"/>
      <c r="J158" s="1431"/>
      <c r="K158" s="1431"/>
      <c r="L158" s="836"/>
      <c r="M158" s="837"/>
      <c r="N158" s="837"/>
      <c r="O158" s="837"/>
      <c r="P158" s="837"/>
      <c r="Q158" s="837"/>
      <c r="R158" s="837"/>
      <c r="S158" s="837"/>
      <c r="T158" s="837"/>
      <c r="U158" s="1070" t="s">
        <v>196</v>
      </c>
      <c r="V158" s="598"/>
      <c r="W158" s="1432"/>
      <c r="X158" s="1431"/>
      <c r="Y158" s="1431"/>
      <c r="Z158" s="1431"/>
      <c r="AA158" s="1431"/>
      <c r="AB158" s="1433"/>
      <c r="AC158" s="1259"/>
      <c r="AD158" s="1259"/>
      <c r="AE158" s="1259"/>
      <c r="AF158" s="1259"/>
      <c r="AG158" s="1259"/>
      <c r="AH158" s="1259"/>
      <c r="AI158" s="1259"/>
      <c r="AJ158" s="1260"/>
      <c r="AK158" s="1433"/>
      <c r="AL158" s="1259"/>
      <c r="AM158" s="1259"/>
      <c r="AN158" s="649" t="s">
        <v>194</v>
      </c>
      <c r="AO158" s="1259"/>
      <c r="AP158" s="1259"/>
      <c r="AQ158" s="1260"/>
      <c r="AR158" s="1434"/>
      <c r="AS158" s="1435"/>
      <c r="AT158" s="1435"/>
      <c r="AU158" s="1435"/>
      <c r="AV158" s="1435"/>
      <c r="AW158" s="1435"/>
      <c r="AX158" s="1435"/>
      <c r="AY158" s="1430"/>
      <c r="AZ158" s="1434"/>
      <c r="BA158" s="1435"/>
      <c r="BB158" s="1435"/>
      <c r="BC158" s="1435"/>
      <c r="BD158" s="1435"/>
      <c r="BE158" s="1435"/>
      <c r="BF158" s="1435"/>
      <c r="BG158" s="1070"/>
      <c r="BH158" s="598"/>
      <c r="BI158" s="598"/>
    </row>
    <row r="159" spans="1:61" ht="9.9" customHeight="1">
      <c r="A159" s="612"/>
      <c r="B159" s="613"/>
      <c r="C159" s="840"/>
      <c r="D159" s="841"/>
      <c r="E159" s="841"/>
      <c r="F159" s="841"/>
      <c r="G159" s="841"/>
      <c r="H159" s="1436"/>
      <c r="I159" s="1431"/>
      <c r="J159" s="1431"/>
      <c r="K159" s="1431"/>
      <c r="L159" s="840"/>
      <c r="M159" s="841"/>
      <c r="N159" s="841"/>
      <c r="O159" s="841"/>
      <c r="P159" s="841"/>
      <c r="Q159" s="841"/>
      <c r="R159" s="841"/>
      <c r="S159" s="841"/>
      <c r="T159" s="841"/>
      <c r="U159" s="1003"/>
      <c r="V159" s="598"/>
      <c r="W159" s="1432"/>
      <c r="X159" s="1431"/>
      <c r="Y159" s="1431"/>
      <c r="Z159" s="1431"/>
      <c r="AA159" s="1431"/>
      <c r="AB159" s="1437"/>
      <c r="AC159" s="1279"/>
      <c r="AD159" s="1279"/>
      <c r="AE159" s="1279"/>
      <c r="AF159" s="1279"/>
      <c r="AG159" s="1279"/>
      <c r="AH159" s="1279"/>
      <c r="AI159" s="1279"/>
      <c r="AJ159" s="1280"/>
      <c r="AK159" s="1437"/>
      <c r="AL159" s="1279"/>
      <c r="AM159" s="1279"/>
      <c r="AN159" s="656"/>
      <c r="AO159" s="1279"/>
      <c r="AP159" s="1279"/>
      <c r="AQ159" s="1280"/>
      <c r="AR159" s="1438"/>
      <c r="AS159" s="1439"/>
      <c r="AT159" s="1439"/>
      <c r="AU159" s="1439"/>
      <c r="AV159" s="1439"/>
      <c r="AW159" s="1439"/>
      <c r="AX159" s="1439"/>
      <c r="AY159" s="1436"/>
      <c r="AZ159" s="1438"/>
      <c r="BA159" s="1439"/>
      <c r="BB159" s="1439"/>
      <c r="BC159" s="1439"/>
      <c r="BD159" s="1439"/>
      <c r="BE159" s="1439"/>
      <c r="BF159" s="1439"/>
      <c r="BG159" s="1003"/>
      <c r="BH159" s="598"/>
      <c r="BI159" s="598"/>
    </row>
    <row r="160" spans="1:61" ht="9.9" customHeight="1">
      <c r="A160" s="612">
        <v>11</v>
      </c>
      <c r="B160" s="613"/>
      <c r="C160" s="836"/>
      <c r="D160" s="837"/>
      <c r="E160" s="837"/>
      <c r="F160" s="837"/>
      <c r="G160" s="837"/>
      <c r="H160" s="1430"/>
      <c r="I160" s="1431"/>
      <c r="J160" s="1431"/>
      <c r="K160" s="1431"/>
      <c r="L160" s="836"/>
      <c r="M160" s="837"/>
      <c r="N160" s="837"/>
      <c r="O160" s="837"/>
      <c r="P160" s="837"/>
      <c r="Q160" s="837"/>
      <c r="R160" s="837"/>
      <c r="S160" s="837"/>
      <c r="T160" s="837"/>
      <c r="U160" s="1070" t="s">
        <v>196</v>
      </c>
      <c r="V160" s="598"/>
      <c r="W160" s="1432"/>
      <c r="X160" s="1431"/>
      <c r="Y160" s="1431"/>
      <c r="Z160" s="1431"/>
      <c r="AA160" s="1431"/>
      <c r="AB160" s="1433"/>
      <c r="AC160" s="1259"/>
      <c r="AD160" s="1259"/>
      <c r="AE160" s="1259"/>
      <c r="AF160" s="1259"/>
      <c r="AG160" s="1259"/>
      <c r="AH160" s="1259"/>
      <c r="AI160" s="1259"/>
      <c r="AJ160" s="1260"/>
      <c r="AK160" s="1433"/>
      <c r="AL160" s="1259"/>
      <c r="AM160" s="1259"/>
      <c r="AN160" s="649" t="s">
        <v>194</v>
      </c>
      <c r="AO160" s="1259"/>
      <c r="AP160" s="1259"/>
      <c r="AQ160" s="1260"/>
      <c r="AR160" s="1434"/>
      <c r="AS160" s="1435"/>
      <c r="AT160" s="1435"/>
      <c r="AU160" s="1435"/>
      <c r="AV160" s="1435"/>
      <c r="AW160" s="1435"/>
      <c r="AX160" s="1435"/>
      <c r="AY160" s="1430"/>
      <c r="AZ160" s="1434"/>
      <c r="BA160" s="1435"/>
      <c r="BB160" s="1435"/>
      <c r="BC160" s="1435"/>
      <c r="BD160" s="1435"/>
      <c r="BE160" s="1435"/>
      <c r="BF160" s="1435"/>
      <c r="BG160" s="1070"/>
      <c r="BH160" s="598"/>
      <c r="BI160" s="598"/>
    </row>
    <row r="161" spans="1:61" ht="9.9" customHeight="1">
      <c r="A161" s="612"/>
      <c r="B161" s="613"/>
      <c r="C161" s="840"/>
      <c r="D161" s="841"/>
      <c r="E161" s="841"/>
      <c r="F161" s="841"/>
      <c r="G161" s="841"/>
      <c r="H161" s="1436"/>
      <c r="I161" s="1431"/>
      <c r="J161" s="1431"/>
      <c r="K161" s="1431"/>
      <c r="L161" s="840"/>
      <c r="M161" s="841"/>
      <c r="N161" s="841"/>
      <c r="O161" s="841"/>
      <c r="P161" s="841"/>
      <c r="Q161" s="841"/>
      <c r="R161" s="841"/>
      <c r="S161" s="841"/>
      <c r="T161" s="841"/>
      <c r="U161" s="1003"/>
      <c r="V161" s="598"/>
      <c r="W161" s="1432"/>
      <c r="X161" s="1431"/>
      <c r="Y161" s="1431"/>
      <c r="Z161" s="1431"/>
      <c r="AA161" s="1431"/>
      <c r="AB161" s="1437"/>
      <c r="AC161" s="1279"/>
      <c r="AD161" s="1279"/>
      <c r="AE161" s="1279"/>
      <c r="AF161" s="1279"/>
      <c r="AG161" s="1279"/>
      <c r="AH161" s="1279"/>
      <c r="AI161" s="1279"/>
      <c r="AJ161" s="1280"/>
      <c r="AK161" s="1437"/>
      <c r="AL161" s="1279"/>
      <c r="AM161" s="1279"/>
      <c r="AN161" s="656"/>
      <c r="AO161" s="1279"/>
      <c r="AP161" s="1279"/>
      <c r="AQ161" s="1280"/>
      <c r="AR161" s="1438"/>
      <c r="AS161" s="1439"/>
      <c r="AT161" s="1439"/>
      <c r="AU161" s="1439"/>
      <c r="AV161" s="1439"/>
      <c r="AW161" s="1439"/>
      <c r="AX161" s="1439"/>
      <c r="AY161" s="1436"/>
      <c r="AZ161" s="1438"/>
      <c r="BA161" s="1439"/>
      <c r="BB161" s="1439"/>
      <c r="BC161" s="1439"/>
      <c r="BD161" s="1439"/>
      <c r="BE161" s="1439"/>
      <c r="BF161" s="1439"/>
      <c r="BG161" s="1003"/>
      <c r="BH161" s="598"/>
      <c r="BI161" s="598"/>
    </row>
    <row r="162" spans="1:61" ht="9.9" customHeight="1">
      <c r="A162" s="612">
        <v>12</v>
      </c>
      <c r="B162" s="613"/>
      <c r="C162" s="836"/>
      <c r="D162" s="837"/>
      <c r="E162" s="837"/>
      <c r="F162" s="837"/>
      <c r="G162" s="837"/>
      <c r="H162" s="1430"/>
      <c r="I162" s="1431"/>
      <c r="J162" s="1431"/>
      <c r="K162" s="1431"/>
      <c r="L162" s="836"/>
      <c r="M162" s="837"/>
      <c r="N162" s="837"/>
      <c r="O162" s="837"/>
      <c r="P162" s="837"/>
      <c r="Q162" s="837"/>
      <c r="R162" s="837"/>
      <c r="S162" s="837"/>
      <c r="T162" s="837"/>
      <c r="U162" s="1070" t="s">
        <v>196</v>
      </c>
      <c r="V162" s="598"/>
      <c r="W162" s="1432"/>
      <c r="X162" s="1431"/>
      <c r="Y162" s="1431"/>
      <c r="Z162" s="1431"/>
      <c r="AA162" s="1431"/>
      <c r="AB162" s="1433"/>
      <c r="AC162" s="1259"/>
      <c r="AD162" s="1259"/>
      <c r="AE162" s="1259"/>
      <c r="AF162" s="1259"/>
      <c r="AG162" s="1259"/>
      <c r="AH162" s="1259"/>
      <c r="AI162" s="1259"/>
      <c r="AJ162" s="1260"/>
      <c r="AK162" s="1433"/>
      <c r="AL162" s="1259"/>
      <c r="AM162" s="1259"/>
      <c r="AN162" s="649" t="s">
        <v>194</v>
      </c>
      <c r="AO162" s="1259"/>
      <c r="AP162" s="1259"/>
      <c r="AQ162" s="1260"/>
      <c r="AR162" s="1434"/>
      <c r="AS162" s="1435"/>
      <c r="AT162" s="1435"/>
      <c r="AU162" s="1435"/>
      <c r="AV162" s="1435"/>
      <c r="AW162" s="1435"/>
      <c r="AX162" s="1435"/>
      <c r="AY162" s="1430"/>
      <c r="AZ162" s="1434"/>
      <c r="BA162" s="1435"/>
      <c r="BB162" s="1435"/>
      <c r="BC162" s="1435"/>
      <c r="BD162" s="1435"/>
      <c r="BE162" s="1435"/>
      <c r="BF162" s="1435"/>
      <c r="BG162" s="1070"/>
      <c r="BH162" s="598"/>
      <c r="BI162" s="598"/>
    </row>
    <row r="163" spans="1:61" ht="9.9" customHeight="1">
      <c r="A163" s="612"/>
      <c r="B163" s="613"/>
      <c r="C163" s="840"/>
      <c r="D163" s="841"/>
      <c r="E163" s="841"/>
      <c r="F163" s="841"/>
      <c r="G163" s="841"/>
      <c r="H163" s="1436"/>
      <c r="I163" s="1431"/>
      <c r="J163" s="1431"/>
      <c r="K163" s="1431"/>
      <c r="L163" s="840"/>
      <c r="M163" s="841"/>
      <c r="N163" s="841"/>
      <c r="O163" s="841"/>
      <c r="P163" s="841"/>
      <c r="Q163" s="841"/>
      <c r="R163" s="841"/>
      <c r="S163" s="841"/>
      <c r="T163" s="841"/>
      <c r="U163" s="1003"/>
      <c r="V163" s="598"/>
      <c r="W163" s="1457"/>
      <c r="X163" s="1458"/>
      <c r="Y163" s="1458"/>
      <c r="Z163" s="1458"/>
      <c r="AA163" s="1458"/>
      <c r="AB163" s="1437"/>
      <c r="AC163" s="1279"/>
      <c r="AD163" s="1279"/>
      <c r="AE163" s="1279"/>
      <c r="AF163" s="1279"/>
      <c r="AG163" s="1279"/>
      <c r="AH163" s="1279"/>
      <c r="AI163" s="1279"/>
      <c r="AJ163" s="1280"/>
      <c r="AK163" s="1459"/>
      <c r="AL163" s="1460"/>
      <c r="AM163" s="1460"/>
      <c r="AN163" s="615"/>
      <c r="AO163" s="1461"/>
      <c r="AP163" s="1461"/>
      <c r="AQ163" s="1462"/>
      <c r="AR163" s="1463"/>
      <c r="AS163" s="1464"/>
      <c r="AT163" s="1439"/>
      <c r="AU163" s="1439"/>
      <c r="AV163" s="1439"/>
      <c r="AW163" s="1439"/>
      <c r="AX163" s="1439"/>
      <c r="AY163" s="1436"/>
      <c r="AZ163" s="1438"/>
      <c r="BA163" s="1439"/>
      <c r="BB163" s="1439"/>
      <c r="BC163" s="1439"/>
      <c r="BD163" s="1439"/>
      <c r="BE163" s="1439"/>
      <c r="BF163" s="1439"/>
      <c r="BG163" s="1003"/>
      <c r="BH163" s="598"/>
      <c r="BI163" s="598"/>
    </row>
    <row r="164" spans="1:61" ht="9.9" customHeight="1">
      <c r="A164" s="1465" t="s">
        <v>126</v>
      </c>
      <c r="B164" s="649"/>
      <c r="C164" s="649"/>
      <c r="D164" s="649"/>
      <c r="E164" s="649"/>
      <c r="F164" s="649"/>
      <c r="G164" s="649"/>
      <c r="H164" s="649"/>
      <c r="I164" s="650"/>
      <c r="J164" s="836"/>
      <c r="K164" s="837"/>
      <c r="L164" s="837"/>
      <c r="M164" s="837"/>
      <c r="N164" s="837"/>
      <c r="O164" s="837"/>
      <c r="P164" s="837"/>
      <c r="Q164" s="837"/>
      <c r="R164" s="837"/>
      <c r="S164" s="837"/>
      <c r="T164" s="837"/>
      <c r="U164" s="1070" t="s">
        <v>196</v>
      </c>
      <c r="V164" s="598"/>
      <c r="W164" s="607"/>
      <c r="X164" s="607"/>
      <c r="Y164" s="607"/>
      <c r="Z164" s="607"/>
      <c r="AA164" s="607"/>
      <c r="AB164" s="607"/>
      <c r="AC164" s="607"/>
      <c r="AD164" s="607"/>
      <c r="AE164" s="607"/>
      <c r="AF164" s="607"/>
      <c r="AG164" s="607"/>
      <c r="AH164" s="607"/>
      <c r="AI164" s="607"/>
      <c r="AJ164" s="607"/>
      <c r="AK164" s="607"/>
      <c r="AL164" s="607"/>
      <c r="AM164" s="607"/>
      <c r="AN164" s="607"/>
      <c r="AO164" s="607"/>
      <c r="AP164" s="607"/>
      <c r="AQ164" s="607"/>
      <c r="AR164" s="607"/>
      <c r="AS164" s="652"/>
      <c r="AT164" s="1466" t="s">
        <v>127</v>
      </c>
      <c r="AU164" s="1467"/>
      <c r="AV164" s="1467"/>
      <c r="AW164" s="1467"/>
      <c r="AX164" s="1467"/>
      <c r="AY164" s="1467"/>
      <c r="AZ164" s="836"/>
      <c r="BA164" s="837"/>
      <c r="BB164" s="837"/>
      <c r="BC164" s="837"/>
      <c r="BD164" s="837"/>
      <c r="BE164" s="837"/>
      <c r="BF164" s="837"/>
      <c r="BG164" s="1468"/>
      <c r="BH164" s="598"/>
      <c r="BI164" s="598"/>
    </row>
    <row r="165" spans="1:61" ht="9.9" customHeight="1">
      <c r="A165" s="681"/>
      <c r="B165" s="656"/>
      <c r="C165" s="656"/>
      <c r="D165" s="656"/>
      <c r="E165" s="656"/>
      <c r="F165" s="656"/>
      <c r="G165" s="656"/>
      <c r="H165" s="656"/>
      <c r="I165" s="657"/>
      <c r="J165" s="840"/>
      <c r="K165" s="841"/>
      <c r="L165" s="841"/>
      <c r="M165" s="841"/>
      <c r="N165" s="841"/>
      <c r="O165" s="841"/>
      <c r="P165" s="841"/>
      <c r="Q165" s="841"/>
      <c r="R165" s="841"/>
      <c r="S165" s="841"/>
      <c r="T165" s="841"/>
      <c r="U165" s="1003"/>
      <c r="V165" s="598"/>
      <c r="X165" s="1406"/>
      <c r="Y165" s="1406"/>
      <c r="Z165" s="1406"/>
      <c r="AA165" s="1406"/>
      <c r="AB165" s="1406"/>
      <c r="AC165" s="1406"/>
      <c r="AD165" s="1406"/>
      <c r="AE165" s="1406"/>
      <c r="AF165" s="1406"/>
      <c r="AG165" s="1406"/>
      <c r="AH165" s="1406"/>
      <c r="AI165" s="1406"/>
      <c r="AJ165" s="1406"/>
      <c r="AK165" s="1406"/>
      <c r="AL165" s="1406"/>
      <c r="AM165" s="1406"/>
      <c r="AN165" s="1449"/>
      <c r="AO165" s="1449"/>
      <c r="AP165" s="629"/>
      <c r="AQ165" s="629"/>
      <c r="AR165" s="629"/>
      <c r="AS165" s="629"/>
      <c r="AT165" s="1469"/>
      <c r="AU165" s="1470"/>
      <c r="AV165" s="1470"/>
      <c r="AW165" s="1470"/>
      <c r="AX165" s="1470"/>
      <c r="AY165" s="1470"/>
      <c r="AZ165" s="1471"/>
      <c r="BA165" s="1472"/>
      <c r="BB165" s="1472"/>
      <c r="BC165" s="1472"/>
      <c r="BD165" s="1472"/>
      <c r="BE165" s="1472"/>
      <c r="BF165" s="1472"/>
      <c r="BG165" s="1473"/>
      <c r="BH165" s="598"/>
      <c r="BI165" s="598"/>
    </row>
    <row r="166" spans="1:61" ht="9.9" customHeight="1">
      <c r="A166" s="1465" t="s">
        <v>129</v>
      </c>
      <c r="B166" s="649"/>
      <c r="C166" s="649"/>
      <c r="D166" s="649"/>
      <c r="E166" s="649"/>
      <c r="F166" s="649"/>
      <c r="G166" s="649"/>
      <c r="H166" s="649"/>
      <c r="I166" s="650"/>
      <c r="J166" s="1474">
        <f>SUM(L140:T163)+J164</f>
        <v>0</v>
      </c>
      <c r="K166" s="1257"/>
      <c r="L166" s="1257"/>
      <c r="M166" s="1257"/>
      <c r="N166" s="1257"/>
      <c r="O166" s="1257"/>
      <c r="P166" s="1257"/>
      <c r="Q166" s="1257"/>
      <c r="R166" s="1257"/>
      <c r="S166" s="1257"/>
      <c r="T166" s="1257"/>
      <c r="U166" s="1475" t="s">
        <v>196</v>
      </c>
      <c r="V166" s="598"/>
      <c r="W166" s="1406" t="s">
        <v>128</v>
      </c>
      <c r="X166" s="1409"/>
      <c r="Y166" s="1409"/>
      <c r="Z166" s="1409"/>
      <c r="AA166" s="1409"/>
      <c r="AB166" s="1409"/>
      <c r="AC166" s="1409"/>
      <c r="AD166" s="1409"/>
      <c r="AE166" s="1409"/>
      <c r="AF166" s="1409"/>
      <c r="AG166" s="1409"/>
      <c r="AH166" s="1409"/>
      <c r="AI166" s="1409"/>
      <c r="AJ166" s="1409"/>
      <c r="AK166" s="1409"/>
      <c r="AL166" s="1409"/>
      <c r="AM166" s="1409"/>
      <c r="AN166" s="1451"/>
      <c r="AO166" s="1451"/>
      <c r="AP166" s="629"/>
      <c r="AQ166" s="629"/>
      <c r="AR166" s="629"/>
      <c r="AS166" s="629"/>
      <c r="AT166" s="1476"/>
      <c r="AU166" s="1476"/>
      <c r="AV166" s="1476"/>
      <c r="AW166" s="1476"/>
      <c r="AX166" s="1476"/>
      <c r="AY166" s="1477"/>
      <c r="AZ166" s="1477"/>
      <c r="BA166" s="1477"/>
      <c r="BB166" s="1477"/>
      <c r="BC166" s="1477"/>
      <c r="BD166" s="1477"/>
      <c r="BE166" s="1477"/>
      <c r="BF166" s="1477"/>
      <c r="BG166" s="1477"/>
      <c r="BH166" s="598"/>
      <c r="BI166" s="598"/>
    </row>
    <row r="167" spans="1:61" ht="9.9" customHeight="1">
      <c r="A167" s="614"/>
      <c r="B167" s="615"/>
      <c r="C167" s="615"/>
      <c r="D167" s="615"/>
      <c r="E167" s="615"/>
      <c r="F167" s="615"/>
      <c r="G167" s="615"/>
      <c r="H167" s="615"/>
      <c r="I167" s="616"/>
      <c r="J167" s="1478"/>
      <c r="K167" s="1479"/>
      <c r="L167" s="1479"/>
      <c r="M167" s="1479"/>
      <c r="N167" s="1479"/>
      <c r="O167" s="1479"/>
      <c r="P167" s="1479"/>
      <c r="Q167" s="1479"/>
      <c r="R167" s="1479"/>
      <c r="S167" s="1479"/>
      <c r="T167" s="1479"/>
      <c r="U167" s="1480"/>
      <c r="V167" s="598"/>
      <c r="W167" s="1410" t="s">
        <v>130</v>
      </c>
      <c r="X167" s="725"/>
      <c r="Y167" s="725"/>
      <c r="Z167" s="725"/>
      <c r="AA167" s="725"/>
      <c r="AB167" s="1417" t="s">
        <v>369</v>
      </c>
      <c r="AC167" s="1418"/>
      <c r="AD167" s="1418"/>
      <c r="AE167" s="1418"/>
      <c r="AF167" s="1418"/>
      <c r="AG167" s="1418"/>
      <c r="AH167" s="1418"/>
      <c r="AI167" s="1418"/>
      <c r="AJ167" s="1419"/>
      <c r="AK167" s="1411" t="s">
        <v>120</v>
      </c>
      <c r="AL167" s="1412"/>
      <c r="AM167" s="1412"/>
      <c r="AN167" s="1412"/>
      <c r="AO167" s="1412"/>
      <c r="AP167" s="1412"/>
      <c r="AQ167" s="1412"/>
      <c r="AR167" s="1412"/>
      <c r="AS167" s="1412"/>
      <c r="AT167" s="1412"/>
      <c r="AU167" s="1413"/>
      <c r="AV167" s="1481" t="s">
        <v>121</v>
      </c>
      <c r="AW167" s="1481"/>
      <c r="AX167" s="1481"/>
      <c r="AY167" s="1481"/>
      <c r="AZ167" s="1481"/>
      <c r="BA167" s="1481"/>
      <c r="BB167" s="1481"/>
      <c r="BC167" s="1481"/>
      <c r="BD167" s="1481"/>
      <c r="BE167" s="1481"/>
      <c r="BF167" s="1481"/>
      <c r="BG167" s="1482"/>
      <c r="BH167" s="598"/>
      <c r="BI167" s="598"/>
    </row>
    <row r="168" spans="1:61" ht="9.9" customHeight="1">
      <c r="A168" s="681"/>
      <c r="B168" s="656"/>
      <c r="C168" s="656"/>
      <c r="D168" s="656"/>
      <c r="E168" s="656"/>
      <c r="F168" s="656"/>
      <c r="G168" s="656"/>
      <c r="H168" s="656"/>
      <c r="I168" s="657"/>
      <c r="J168" s="1276"/>
      <c r="K168" s="1277"/>
      <c r="L168" s="1277"/>
      <c r="M168" s="1277"/>
      <c r="N168" s="1277"/>
      <c r="O168" s="1277"/>
      <c r="P168" s="1277"/>
      <c r="Q168" s="1277"/>
      <c r="R168" s="1277"/>
      <c r="S168" s="1277"/>
      <c r="T168" s="1277"/>
      <c r="U168" s="1483"/>
      <c r="V168" s="598"/>
      <c r="W168" s="612"/>
      <c r="X168" s="613"/>
      <c r="Y168" s="613"/>
      <c r="Z168" s="613"/>
      <c r="AA168" s="613"/>
      <c r="AB168" s="1425"/>
      <c r="AC168" s="1426"/>
      <c r="AD168" s="1426"/>
      <c r="AE168" s="1426"/>
      <c r="AF168" s="1426"/>
      <c r="AG168" s="1426"/>
      <c r="AH168" s="1426"/>
      <c r="AI168" s="1426"/>
      <c r="AJ168" s="1427"/>
      <c r="AK168" s="886"/>
      <c r="AL168" s="656"/>
      <c r="AM168" s="656"/>
      <c r="AN168" s="656"/>
      <c r="AO168" s="656"/>
      <c r="AP168" s="656"/>
      <c r="AQ168" s="656"/>
      <c r="AR168" s="656"/>
      <c r="AS168" s="656"/>
      <c r="AT168" s="656"/>
      <c r="AU168" s="657"/>
      <c r="AV168" s="1484"/>
      <c r="AW168" s="1484"/>
      <c r="AX168" s="1484"/>
      <c r="AY168" s="1484"/>
      <c r="AZ168" s="1484"/>
      <c r="BA168" s="1484"/>
      <c r="BB168" s="1484"/>
      <c r="BC168" s="1484"/>
      <c r="BD168" s="1484"/>
      <c r="BE168" s="1484"/>
      <c r="BF168" s="1484"/>
      <c r="BG168" s="1485"/>
      <c r="BH168" s="598"/>
      <c r="BI168" s="598"/>
    </row>
    <row r="169" spans="1:61" ht="9.9" customHeight="1">
      <c r="A169" s="1486" t="s">
        <v>366</v>
      </c>
      <c r="B169" s="1487"/>
      <c r="C169" s="1487"/>
      <c r="D169" s="1487"/>
      <c r="E169" s="1487"/>
      <c r="F169" s="1487"/>
      <c r="G169" s="691"/>
      <c r="H169" s="1431"/>
      <c r="I169" s="1431"/>
      <c r="J169" s="1431"/>
      <c r="K169" s="1431"/>
      <c r="L169" s="1431"/>
      <c r="M169" s="1431"/>
      <c r="N169" s="1431"/>
      <c r="O169" s="1431"/>
      <c r="P169" s="1431"/>
      <c r="Q169" s="1431"/>
      <c r="R169" s="1431"/>
      <c r="S169" s="1431"/>
      <c r="T169" s="1431"/>
      <c r="U169" s="1488"/>
      <c r="V169" s="598"/>
      <c r="W169" s="1432"/>
      <c r="X169" s="1431"/>
      <c r="Y169" s="1431"/>
      <c r="Z169" s="1431"/>
      <c r="AA169" s="1431"/>
      <c r="AB169" s="1433"/>
      <c r="AC169" s="1259"/>
      <c r="AD169" s="1259"/>
      <c r="AE169" s="1259"/>
      <c r="AF169" s="1259"/>
      <c r="AG169" s="1259"/>
      <c r="AH169" s="1259"/>
      <c r="AI169" s="1259"/>
      <c r="AJ169" s="1260"/>
      <c r="AK169" s="1434"/>
      <c r="AL169" s="1435"/>
      <c r="AM169" s="1435"/>
      <c r="AN169" s="1435"/>
      <c r="AO169" s="1435"/>
      <c r="AP169" s="1435"/>
      <c r="AQ169" s="1435"/>
      <c r="AR169" s="1435"/>
      <c r="AS169" s="1435"/>
      <c r="AT169" s="1435"/>
      <c r="AU169" s="1489" t="s">
        <v>196</v>
      </c>
      <c r="AV169" s="1434"/>
      <c r="AW169" s="1435"/>
      <c r="AX169" s="1435"/>
      <c r="AY169" s="1435"/>
      <c r="AZ169" s="1435"/>
      <c r="BA169" s="1435"/>
      <c r="BB169" s="1435"/>
      <c r="BC169" s="1435"/>
      <c r="BD169" s="1435"/>
      <c r="BE169" s="1435"/>
      <c r="BF169" s="1435"/>
      <c r="BG169" s="1475" t="s">
        <v>196</v>
      </c>
      <c r="BH169" s="598"/>
      <c r="BI169" s="598"/>
    </row>
    <row r="170" spans="1:61" ht="9.9" customHeight="1">
      <c r="A170" s="1490"/>
      <c r="B170" s="1491"/>
      <c r="C170" s="1491"/>
      <c r="D170" s="1491"/>
      <c r="E170" s="1491"/>
      <c r="F170" s="1491"/>
      <c r="G170" s="1492"/>
      <c r="H170" s="1431"/>
      <c r="I170" s="1431"/>
      <c r="J170" s="1431"/>
      <c r="K170" s="1431"/>
      <c r="L170" s="1431"/>
      <c r="M170" s="1431"/>
      <c r="N170" s="1431"/>
      <c r="O170" s="1431"/>
      <c r="P170" s="1431"/>
      <c r="Q170" s="1431"/>
      <c r="R170" s="1431"/>
      <c r="S170" s="1431"/>
      <c r="T170" s="1431"/>
      <c r="U170" s="1488"/>
      <c r="V170" s="598"/>
      <c r="W170" s="1432"/>
      <c r="X170" s="1431"/>
      <c r="Y170" s="1431"/>
      <c r="Z170" s="1431"/>
      <c r="AA170" s="1431"/>
      <c r="AB170" s="1437"/>
      <c r="AC170" s="1279"/>
      <c r="AD170" s="1279"/>
      <c r="AE170" s="1279"/>
      <c r="AF170" s="1279"/>
      <c r="AG170" s="1279"/>
      <c r="AH170" s="1279"/>
      <c r="AI170" s="1279"/>
      <c r="AJ170" s="1280"/>
      <c r="AK170" s="1438"/>
      <c r="AL170" s="1439"/>
      <c r="AM170" s="1439"/>
      <c r="AN170" s="1439"/>
      <c r="AO170" s="1439"/>
      <c r="AP170" s="1439"/>
      <c r="AQ170" s="1439"/>
      <c r="AR170" s="1439"/>
      <c r="AS170" s="1439"/>
      <c r="AT170" s="1439"/>
      <c r="AU170" s="1493"/>
      <c r="AV170" s="1438"/>
      <c r="AW170" s="1439"/>
      <c r="AX170" s="1439"/>
      <c r="AY170" s="1439"/>
      <c r="AZ170" s="1439"/>
      <c r="BA170" s="1439"/>
      <c r="BB170" s="1439"/>
      <c r="BC170" s="1439"/>
      <c r="BD170" s="1439"/>
      <c r="BE170" s="1439"/>
      <c r="BF170" s="1439"/>
      <c r="BG170" s="1483"/>
      <c r="BH170" s="598"/>
      <c r="BI170" s="598"/>
    </row>
    <row r="171" spans="1:61" ht="9.9" customHeight="1">
      <c r="A171" s="1465" t="s">
        <v>131</v>
      </c>
      <c r="B171" s="649"/>
      <c r="C171" s="649"/>
      <c r="D171" s="649"/>
      <c r="E171" s="649"/>
      <c r="F171" s="649"/>
      <c r="G171" s="650"/>
      <c r="H171" s="1431"/>
      <c r="I171" s="1431"/>
      <c r="J171" s="1431"/>
      <c r="K171" s="1431"/>
      <c r="L171" s="1431"/>
      <c r="M171" s="1431"/>
      <c r="N171" s="1431"/>
      <c r="O171" s="1431"/>
      <c r="P171" s="1431"/>
      <c r="Q171" s="1431"/>
      <c r="R171" s="1431"/>
      <c r="S171" s="1431"/>
      <c r="T171" s="1431"/>
      <c r="U171" s="1488"/>
      <c r="V171" s="598"/>
      <c r="W171" s="1432"/>
      <c r="X171" s="1431"/>
      <c r="Y171" s="1431"/>
      <c r="Z171" s="1431"/>
      <c r="AA171" s="1431"/>
      <c r="AB171" s="1433"/>
      <c r="AC171" s="1259"/>
      <c r="AD171" s="1259"/>
      <c r="AE171" s="1259"/>
      <c r="AF171" s="1259"/>
      <c r="AG171" s="1259"/>
      <c r="AH171" s="1259"/>
      <c r="AI171" s="1259"/>
      <c r="AJ171" s="1260"/>
      <c r="AK171" s="1434"/>
      <c r="AL171" s="1435"/>
      <c r="AM171" s="1435"/>
      <c r="AN171" s="1435"/>
      <c r="AO171" s="1435"/>
      <c r="AP171" s="1435"/>
      <c r="AQ171" s="1435"/>
      <c r="AR171" s="1435"/>
      <c r="AS171" s="1435"/>
      <c r="AT171" s="1435"/>
      <c r="AU171" s="1489"/>
      <c r="AV171" s="1434"/>
      <c r="AW171" s="1435"/>
      <c r="AX171" s="1435"/>
      <c r="AY171" s="1435"/>
      <c r="AZ171" s="1435"/>
      <c r="BA171" s="1435"/>
      <c r="BB171" s="1435"/>
      <c r="BC171" s="1435"/>
      <c r="BD171" s="1435"/>
      <c r="BE171" s="1435"/>
      <c r="BF171" s="1435"/>
      <c r="BG171" s="1475"/>
      <c r="BH171" s="598"/>
      <c r="BI171" s="598"/>
    </row>
    <row r="172" spans="1:61" ht="9.9" customHeight="1">
      <c r="A172" s="681"/>
      <c r="B172" s="656"/>
      <c r="C172" s="656"/>
      <c r="D172" s="656"/>
      <c r="E172" s="656"/>
      <c r="F172" s="656"/>
      <c r="G172" s="657"/>
      <c r="H172" s="1431"/>
      <c r="I172" s="1431"/>
      <c r="J172" s="1431"/>
      <c r="K172" s="1431"/>
      <c r="L172" s="1431"/>
      <c r="M172" s="1431"/>
      <c r="N172" s="1431"/>
      <c r="O172" s="1431"/>
      <c r="P172" s="1431"/>
      <c r="Q172" s="1431"/>
      <c r="R172" s="1431"/>
      <c r="S172" s="1431"/>
      <c r="T172" s="1431"/>
      <c r="U172" s="1488"/>
      <c r="V172" s="598"/>
      <c r="W172" s="1432"/>
      <c r="X172" s="1431"/>
      <c r="Y172" s="1431"/>
      <c r="Z172" s="1431"/>
      <c r="AA172" s="1431"/>
      <c r="AB172" s="1437"/>
      <c r="AC172" s="1279"/>
      <c r="AD172" s="1279"/>
      <c r="AE172" s="1279"/>
      <c r="AF172" s="1279"/>
      <c r="AG172" s="1279"/>
      <c r="AH172" s="1279"/>
      <c r="AI172" s="1279"/>
      <c r="AJ172" s="1280"/>
      <c r="AK172" s="1438"/>
      <c r="AL172" s="1439"/>
      <c r="AM172" s="1439"/>
      <c r="AN172" s="1439"/>
      <c r="AO172" s="1439"/>
      <c r="AP172" s="1439"/>
      <c r="AQ172" s="1439"/>
      <c r="AR172" s="1439"/>
      <c r="AS172" s="1439"/>
      <c r="AT172" s="1439"/>
      <c r="AU172" s="1493"/>
      <c r="AV172" s="1438"/>
      <c r="AW172" s="1439"/>
      <c r="AX172" s="1439"/>
      <c r="AY172" s="1439"/>
      <c r="AZ172" s="1439"/>
      <c r="BA172" s="1439"/>
      <c r="BB172" s="1439"/>
      <c r="BC172" s="1439"/>
      <c r="BD172" s="1439"/>
      <c r="BE172" s="1439"/>
      <c r="BF172" s="1439"/>
      <c r="BG172" s="1483"/>
      <c r="BH172" s="598"/>
      <c r="BI172" s="598"/>
    </row>
    <row r="173" spans="1:61" ht="9.9" customHeight="1">
      <c r="A173" s="1465" t="s">
        <v>132</v>
      </c>
      <c r="B173" s="649"/>
      <c r="C173" s="649"/>
      <c r="D173" s="649"/>
      <c r="E173" s="649"/>
      <c r="F173" s="649"/>
      <c r="G173" s="650"/>
      <c r="H173" s="1431"/>
      <c r="I173" s="1431"/>
      <c r="J173" s="1431"/>
      <c r="K173" s="1431"/>
      <c r="L173" s="1431"/>
      <c r="M173" s="1431"/>
      <c r="N173" s="1431"/>
      <c r="O173" s="1431"/>
      <c r="P173" s="1431"/>
      <c r="Q173" s="1431"/>
      <c r="R173" s="1431"/>
      <c r="S173" s="1431"/>
      <c r="T173" s="1431"/>
      <c r="U173" s="1488"/>
      <c r="V173" s="598"/>
      <c r="W173" s="1432"/>
      <c r="X173" s="1431"/>
      <c r="Y173" s="1431"/>
      <c r="Z173" s="1431"/>
      <c r="AA173" s="1431"/>
      <c r="AB173" s="1433"/>
      <c r="AC173" s="1259"/>
      <c r="AD173" s="1259"/>
      <c r="AE173" s="1259"/>
      <c r="AF173" s="1259"/>
      <c r="AG173" s="1259"/>
      <c r="AH173" s="1259"/>
      <c r="AI173" s="1259"/>
      <c r="AJ173" s="1260"/>
      <c r="AK173" s="1434"/>
      <c r="AL173" s="1435"/>
      <c r="AM173" s="1435"/>
      <c r="AN173" s="1435"/>
      <c r="AO173" s="1435"/>
      <c r="AP173" s="1435"/>
      <c r="AQ173" s="1435"/>
      <c r="AR173" s="1435"/>
      <c r="AS173" s="1435"/>
      <c r="AT173" s="1435"/>
      <c r="AU173" s="1489"/>
      <c r="AV173" s="1434"/>
      <c r="AW173" s="1435"/>
      <c r="AX173" s="1435"/>
      <c r="AY173" s="1435"/>
      <c r="AZ173" s="1435"/>
      <c r="BA173" s="1435"/>
      <c r="BB173" s="1435"/>
      <c r="BC173" s="1435"/>
      <c r="BD173" s="1435"/>
      <c r="BE173" s="1435"/>
      <c r="BF173" s="1435"/>
      <c r="BG173" s="1475"/>
      <c r="BH173" s="598"/>
      <c r="BI173" s="598"/>
    </row>
    <row r="174" spans="1:61" ht="9.9" customHeight="1">
      <c r="A174" s="1494"/>
      <c r="B174" s="1495"/>
      <c r="C174" s="1495"/>
      <c r="D174" s="1495"/>
      <c r="E174" s="1495"/>
      <c r="F174" s="1495"/>
      <c r="G174" s="1496"/>
      <c r="H174" s="1441"/>
      <c r="I174" s="1441"/>
      <c r="J174" s="1441"/>
      <c r="K174" s="1441"/>
      <c r="L174" s="1441"/>
      <c r="M174" s="1441"/>
      <c r="N174" s="1441"/>
      <c r="O174" s="1441"/>
      <c r="P174" s="1441"/>
      <c r="Q174" s="1441"/>
      <c r="R174" s="1441"/>
      <c r="S174" s="1441"/>
      <c r="T174" s="1441"/>
      <c r="U174" s="1497"/>
      <c r="V174" s="1449"/>
      <c r="W174" s="1498"/>
      <c r="X174" s="1499"/>
      <c r="Y174" s="1499"/>
      <c r="Z174" s="1499"/>
      <c r="AA174" s="1499"/>
      <c r="AB174" s="1500"/>
      <c r="AC174" s="1501"/>
      <c r="AD174" s="1501"/>
      <c r="AE174" s="1501"/>
      <c r="AF174" s="1501"/>
      <c r="AG174" s="1501"/>
      <c r="AH174" s="1501"/>
      <c r="AI174" s="1501"/>
      <c r="AJ174" s="1502"/>
      <c r="AK174" s="1442"/>
      <c r="AL174" s="1443"/>
      <c r="AM174" s="1443"/>
      <c r="AN174" s="1443"/>
      <c r="AO174" s="1443"/>
      <c r="AP174" s="1443"/>
      <c r="AQ174" s="1443"/>
      <c r="AR174" s="1443"/>
      <c r="AS174" s="1443"/>
      <c r="AT174" s="1443"/>
      <c r="AU174" s="1503"/>
      <c r="AV174" s="1442"/>
      <c r="AW174" s="1443"/>
      <c r="AX174" s="1443"/>
      <c r="AY174" s="1443"/>
      <c r="AZ174" s="1443"/>
      <c r="BA174" s="1443"/>
      <c r="BB174" s="1443"/>
      <c r="BC174" s="1443"/>
      <c r="BD174" s="1443"/>
      <c r="BE174" s="1443"/>
      <c r="BF174" s="1443"/>
      <c r="BG174" s="1504"/>
      <c r="BH174" s="598"/>
      <c r="BI174" s="598"/>
    </row>
    <row r="175" spans="1:61" ht="9.9" customHeight="1">
      <c r="B175" s="1505"/>
      <c r="C175" s="1505"/>
      <c r="D175" s="1505"/>
      <c r="E175" s="1505"/>
      <c r="F175" s="1505"/>
      <c r="G175" s="1505"/>
      <c r="H175" s="1505"/>
      <c r="I175" s="1505"/>
      <c r="J175" s="1505"/>
      <c r="K175" s="1505"/>
      <c r="L175" s="1505"/>
      <c r="M175" s="1505"/>
      <c r="N175" s="1505"/>
      <c r="O175" s="1505"/>
      <c r="P175" s="1505"/>
      <c r="Q175" s="1505"/>
      <c r="R175" s="1505"/>
      <c r="S175" s="1505"/>
      <c r="T175" s="1505"/>
      <c r="U175" s="1505"/>
      <c r="V175" s="1506"/>
      <c r="W175" s="1449"/>
      <c r="X175" s="1449"/>
      <c r="Y175" s="1449"/>
      <c r="Z175" s="1449"/>
      <c r="AA175" s="1449"/>
      <c r="AB175" s="1449"/>
      <c r="AC175" s="1449"/>
      <c r="AD175" s="598"/>
      <c r="AE175" s="598"/>
      <c r="AF175" s="598"/>
      <c r="AG175" s="598"/>
      <c r="AH175" s="598"/>
      <c r="AI175" s="598"/>
      <c r="AJ175" s="598"/>
      <c r="AK175" s="598"/>
      <c r="AL175" s="598"/>
      <c r="AM175" s="598"/>
      <c r="AN175" s="598"/>
      <c r="AO175" s="598"/>
      <c r="AP175" s="598"/>
      <c r="AQ175" s="598"/>
      <c r="AR175" s="598"/>
      <c r="AS175" s="598"/>
      <c r="AT175" s="598"/>
      <c r="AU175" s="598"/>
      <c r="AV175" s="598"/>
      <c r="AW175" s="598"/>
      <c r="AX175" s="598"/>
      <c r="AY175" s="598"/>
      <c r="AZ175" s="598"/>
      <c r="BA175" s="598"/>
      <c r="BB175" s="598"/>
      <c r="BC175" s="598"/>
      <c r="BD175" s="598"/>
      <c r="BE175" s="598"/>
      <c r="BF175" s="598"/>
      <c r="BG175" s="598"/>
      <c r="BH175" s="598"/>
      <c r="BI175" s="598"/>
    </row>
    <row r="176" spans="1:61" ht="9.9" customHeight="1">
      <c r="A176" s="1409" t="s">
        <v>133</v>
      </c>
      <c r="B176" s="1409"/>
      <c r="C176" s="1409"/>
      <c r="D176" s="1409"/>
      <c r="E176" s="1409"/>
      <c r="F176" s="1409"/>
      <c r="G176" s="1409"/>
      <c r="H176" s="1409"/>
      <c r="I176" s="1409"/>
      <c r="J176" s="1409"/>
      <c r="K176" s="1409"/>
      <c r="L176" s="1409"/>
      <c r="M176" s="1409"/>
      <c r="N176" s="1409"/>
      <c r="O176" s="1409"/>
      <c r="P176" s="1409"/>
      <c r="Q176" s="1409"/>
      <c r="R176" s="1409"/>
      <c r="S176" s="1409"/>
      <c r="T176" s="1409"/>
      <c r="U176" s="1409"/>
      <c r="V176" s="1507"/>
      <c r="W176" s="1451"/>
      <c r="X176" s="1451"/>
      <c r="Y176" s="1451"/>
      <c r="Z176" s="1451"/>
      <c r="AA176" s="1451"/>
      <c r="AB176" s="1451"/>
      <c r="AC176" s="1451"/>
      <c r="AD176" s="598"/>
      <c r="AE176" s="598"/>
      <c r="AF176" s="598"/>
      <c r="AG176" s="598"/>
      <c r="AH176" s="598"/>
      <c r="AI176" s="598"/>
      <c r="AJ176" s="598"/>
      <c r="AK176" s="598"/>
      <c r="AL176" s="598"/>
      <c r="AM176" s="598"/>
      <c r="AN176" s="598"/>
      <c r="AO176" s="598"/>
      <c r="AP176" s="598"/>
      <c r="AQ176" s="598"/>
      <c r="AR176" s="598"/>
      <c r="AS176" s="598"/>
      <c r="AT176" s="598"/>
      <c r="AU176" s="598"/>
      <c r="AV176" s="598"/>
      <c r="AW176" s="598"/>
      <c r="AX176" s="598"/>
      <c r="AY176" s="598"/>
      <c r="AZ176" s="598"/>
      <c r="BA176" s="598"/>
      <c r="BB176" s="598"/>
      <c r="BC176" s="598"/>
      <c r="BD176" s="598"/>
      <c r="BE176" s="598"/>
      <c r="BF176" s="598"/>
      <c r="BG176" s="598"/>
      <c r="BH176" s="598"/>
      <c r="BI176" s="598"/>
    </row>
    <row r="177" spans="1:61" ht="9.9" customHeight="1">
      <c r="A177" s="1508"/>
      <c r="B177" s="1412"/>
      <c r="C177" s="1412"/>
      <c r="D177" s="1412"/>
      <c r="E177" s="1412"/>
      <c r="F177" s="1412"/>
      <c r="G177" s="1412"/>
      <c r="H177" s="1412"/>
      <c r="I177" s="1412"/>
      <c r="J177" s="1413"/>
      <c r="K177" s="1411" t="s">
        <v>120</v>
      </c>
      <c r="L177" s="1412"/>
      <c r="M177" s="1412"/>
      <c r="N177" s="1412"/>
      <c r="O177" s="1412"/>
      <c r="P177" s="1412"/>
      <c r="Q177" s="1412"/>
      <c r="R177" s="1412"/>
      <c r="S177" s="1412"/>
      <c r="T177" s="1412"/>
      <c r="U177" s="1412"/>
      <c r="V177" s="1412"/>
      <c r="W177" s="1413"/>
      <c r="X177" s="1420" t="s">
        <v>121</v>
      </c>
      <c r="Y177" s="1420"/>
      <c r="Z177" s="1420"/>
      <c r="AA177" s="1420"/>
      <c r="AB177" s="1420"/>
      <c r="AC177" s="1420"/>
      <c r="AD177" s="1420"/>
      <c r="AE177" s="1509" t="s">
        <v>134</v>
      </c>
      <c r="AF177" s="871"/>
      <c r="AG177" s="871"/>
      <c r="AH177" s="871"/>
      <c r="AI177" s="871"/>
      <c r="AJ177" s="871"/>
      <c r="AK177" s="871"/>
      <c r="AL177" s="1510"/>
      <c r="AM177" s="1411" t="s">
        <v>135</v>
      </c>
      <c r="AN177" s="1412"/>
      <c r="AO177" s="1412"/>
      <c r="AP177" s="1412"/>
      <c r="AQ177" s="1412"/>
      <c r="AR177" s="1412"/>
      <c r="AS177" s="1412"/>
      <c r="AT177" s="1412"/>
      <c r="AU177" s="1511"/>
      <c r="AV177" s="1512" t="s">
        <v>111</v>
      </c>
      <c r="AW177" s="1513"/>
      <c r="AX177" s="1513"/>
      <c r="AY177" s="1513"/>
      <c r="AZ177" s="1513"/>
      <c r="BA177" s="1513"/>
      <c r="BB177" s="1513"/>
      <c r="BC177" s="1513"/>
      <c r="BD177" s="1513"/>
      <c r="BE177" s="1513"/>
      <c r="BF177" s="1513"/>
      <c r="BG177" s="1514"/>
      <c r="BH177" s="598"/>
      <c r="BI177" s="598"/>
    </row>
    <row r="178" spans="1:61" ht="9.9" customHeight="1">
      <c r="A178" s="681"/>
      <c r="B178" s="656"/>
      <c r="C178" s="656"/>
      <c r="D178" s="656"/>
      <c r="E178" s="656"/>
      <c r="F178" s="656"/>
      <c r="G178" s="656"/>
      <c r="H178" s="656"/>
      <c r="I178" s="656"/>
      <c r="J178" s="657"/>
      <c r="K178" s="886"/>
      <c r="L178" s="656"/>
      <c r="M178" s="656"/>
      <c r="N178" s="656"/>
      <c r="O178" s="656"/>
      <c r="P178" s="656"/>
      <c r="Q178" s="656"/>
      <c r="R178" s="656"/>
      <c r="S178" s="656"/>
      <c r="T178" s="656"/>
      <c r="U178" s="656"/>
      <c r="V178" s="656"/>
      <c r="W178" s="657"/>
      <c r="X178" s="1428"/>
      <c r="Y178" s="1428"/>
      <c r="Z178" s="1428"/>
      <c r="AA178" s="1428"/>
      <c r="AB178" s="1428"/>
      <c r="AC178" s="1428"/>
      <c r="AD178" s="1428"/>
      <c r="AE178" s="1515"/>
      <c r="AF178" s="1491"/>
      <c r="AG178" s="1491"/>
      <c r="AH178" s="1491"/>
      <c r="AI178" s="1491"/>
      <c r="AJ178" s="1491"/>
      <c r="AK178" s="1491"/>
      <c r="AL178" s="1492"/>
      <c r="AM178" s="886"/>
      <c r="AN178" s="656"/>
      <c r="AO178" s="656"/>
      <c r="AP178" s="656"/>
      <c r="AQ178" s="656"/>
      <c r="AR178" s="656"/>
      <c r="AS178" s="656"/>
      <c r="AT178" s="656"/>
      <c r="AU178" s="1516"/>
      <c r="AV178" s="1517"/>
      <c r="AW178" s="1517"/>
      <c r="AX178" s="1517"/>
      <c r="AY178" s="1517"/>
      <c r="AZ178" s="1517"/>
      <c r="BA178" s="1517"/>
      <c r="BB178" s="1517"/>
      <c r="BC178" s="1517"/>
      <c r="BD178" s="1517"/>
      <c r="BE178" s="1517"/>
      <c r="BF178" s="1517"/>
      <c r="BG178" s="1518"/>
      <c r="BH178" s="598"/>
      <c r="BI178" s="598"/>
    </row>
    <row r="179" spans="1:61" ht="9.9" customHeight="1">
      <c r="A179" s="1465" t="s">
        <v>60</v>
      </c>
      <c r="B179" s="649"/>
      <c r="C179" s="649"/>
      <c r="D179" s="649"/>
      <c r="E179" s="649"/>
      <c r="F179" s="650"/>
      <c r="G179" s="859" t="s">
        <v>137</v>
      </c>
      <c r="H179" s="649"/>
      <c r="I179" s="649"/>
      <c r="J179" s="650"/>
      <c r="K179" s="1303"/>
      <c r="L179" s="1304"/>
      <c r="M179" s="1304"/>
      <c r="N179" s="1304"/>
      <c r="O179" s="1304"/>
      <c r="P179" s="1304"/>
      <c r="Q179" s="1304"/>
      <c r="R179" s="1304"/>
      <c r="S179" s="1304"/>
      <c r="T179" s="1304"/>
      <c r="U179" s="1304"/>
      <c r="V179" s="1304"/>
      <c r="W179" s="1430" t="s">
        <v>196</v>
      </c>
      <c r="X179" s="1303"/>
      <c r="Y179" s="1304"/>
      <c r="Z179" s="1304"/>
      <c r="AA179" s="1304"/>
      <c r="AB179" s="1304"/>
      <c r="AC179" s="1304"/>
      <c r="AD179" s="1489" t="s">
        <v>196</v>
      </c>
      <c r="AE179" s="1936">
        <f>K179-X179</f>
        <v>0</v>
      </c>
      <c r="AF179" s="1937"/>
      <c r="AG179" s="1937"/>
      <c r="AH179" s="1937"/>
      <c r="AI179" s="1937"/>
      <c r="AJ179" s="1937"/>
      <c r="AK179" s="1937"/>
      <c r="AL179" s="1430" t="s">
        <v>197</v>
      </c>
      <c r="AM179" s="1303"/>
      <c r="AN179" s="1304"/>
      <c r="AO179" s="1304"/>
      <c r="AP179" s="1304"/>
      <c r="AQ179" s="1304"/>
      <c r="AR179" s="1304"/>
      <c r="AS179" s="1304"/>
      <c r="AT179" s="1304"/>
      <c r="AU179" s="1430" t="s">
        <v>196</v>
      </c>
      <c r="AV179" s="1519" t="s">
        <v>39</v>
      </c>
      <c r="AW179" s="1520"/>
      <c r="AX179" s="837"/>
      <c r="AY179" s="837"/>
      <c r="AZ179" s="837"/>
      <c r="BA179" s="837"/>
      <c r="BB179" s="837"/>
      <c r="BC179" s="837"/>
      <c r="BD179" s="837"/>
      <c r="BE179" s="837"/>
      <c r="BF179" s="813" t="s">
        <v>57</v>
      </c>
      <c r="BG179" s="1521"/>
      <c r="BH179" s="598"/>
      <c r="BI179" s="598"/>
    </row>
    <row r="180" spans="1:61" ht="9.9" customHeight="1">
      <c r="A180" s="614"/>
      <c r="B180" s="615"/>
      <c r="C180" s="615"/>
      <c r="D180" s="615"/>
      <c r="E180" s="615"/>
      <c r="F180" s="616"/>
      <c r="G180" s="886"/>
      <c r="H180" s="656"/>
      <c r="I180" s="656"/>
      <c r="J180" s="657"/>
      <c r="K180" s="1315"/>
      <c r="L180" s="1314"/>
      <c r="M180" s="1314"/>
      <c r="N180" s="1314"/>
      <c r="O180" s="1314"/>
      <c r="P180" s="1314"/>
      <c r="Q180" s="1314"/>
      <c r="R180" s="1314"/>
      <c r="S180" s="1314"/>
      <c r="T180" s="1314"/>
      <c r="U180" s="1314"/>
      <c r="V180" s="1314"/>
      <c r="W180" s="1436"/>
      <c r="X180" s="1315"/>
      <c r="Y180" s="1314"/>
      <c r="Z180" s="1314"/>
      <c r="AA180" s="1314"/>
      <c r="AB180" s="1314"/>
      <c r="AC180" s="1314"/>
      <c r="AD180" s="1493"/>
      <c r="AE180" s="1938"/>
      <c r="AF180" s="1939"/>
      <c r="AG180" s="1939"/>
      <c r="AH180" s="1939"/>
      <c r="AI180" s="1939"/>
      <c r="AJ180" s="1939"/>
      <c r="AK180" s="1939"/>
      <c r="AL180" s="1436"/>
      <c r="AM180" s="1312"/>
      <c r="AN180" s="1313"/>
      <c r="AO180" s="1313"/>
      <c r="AP180" s="1313"/>
      <c r="AQ180" s="1313"/>
      <c r="AR180" s="1313"/>
      <c r="AS180" s="1313"/>
      <c r="AT180" s="1313"/>
      <c r="AU180" s="1522"/>
      <c r="AV180" s="1519"/>
      <c r="AW180" s="1520"/>
      <c r="AX180" s="841"/>
      <c r="AY180" s="841"/>
      <c r="AZ180" s="841"/>
      <c r="BA180" s="841"/>
      <c r="BB180" s="841"/>
      <c r="BC180" s="841"/>
      <c r="BD180" s="841"/>
      <c r="BE180" s="841"/>
      <c r="BF180" s="813"/>
      <c r="BG180" s="1521"/>
      <c r="BH180" s="598"/>
      <c r="BI180" s="598"/>
    </row>
    <row r="181" spans="1:61" ht="9.9" customHeight="1">
      <c r="A181" s="614"/>
      <c r="B181" s="615"/>
      <c r="C181" s="615"/>
      <c r="D181" s="615"/>
      <c r="E181" s="615"/>
      <c r="F181" s="616"/>
      <c r="G181" s="859" t="s">
        <v>138</v>
      </c>
      <c r="H181" s="649"/>
      <c r="I181" s="649"/>
      <c r="J181" s="650"/>
      <c r="K181" s="1303"/>
      <c r="L181" s="1304"/>
      <c r="M181" s="1304"/>
      <c r="N181" s="1304"/>
      <c r="O181" s="1304"/>
      <c r="P181" s="1304"/>
      <c r="Q181" s="1304"/>
      <c r="R181" s="1304"/>
      <c r="S181" s="1304"/>
      <c r="T181" s="1304"/>
      <c r="U181" s="1304"/>
      <c r="V181" s="1304"/>
      <c r="W181" s="1430"/>
      <c r="X181" s="1303"/>
      <c r="Y181" s="1304"/>
      <c r="Z181" s="1304"/>
      <c r="AA181" s="1304"/>
      <c r="AB181" s="1304"/>
      <c r="AC181" s="1304"/>
      <c r="AD181" s="1489"/>
      <c r="AE181" s="1936">
        <f>K181-X181</f>
        <v>0</v>
      </c>
      <c r="AF181" s="1937"/>
      <c r="AG181" s="1937"/>
      <c r="AH181" s="1937"/>
      <c r="AI181" s="1937"/>
      <c r="AJ181" s="1937"/>
      <c r="AK181" s="1937"/>
      <c r="AL181" s="1430"/>
      <c r="AM181" s="1312"/>
      <c r="AN181" s="1313"/>
      <c r="AO181" s="1313"/>
      <c r="AP181" s="1313"/>
      <c r="AQ181" s="1313"/>
      <c r="AR181" s="1313"/>
      <c r="AS181" s="1313"/>
      <c r="AT181" s="1313"/>
      <c r="AU181" s="1522"/>
      <c r="AV181" s="1519" t="s">
        <v>198</v>
      </c>
      <c r="AW181" s="1520"/>
      <c r="AX181" s="837"/>
      <c r="AY181" s="837"/>
      <c r="AZ181" s="837"/>
      <c r="BA181" s="837"/>
      <c r="BB181" s="837"/>
      <c r="BC181" s="837"/>
      <c r="BD181" s="837"/>
      <c r="BE181" s="837"/>
      <c r="BF181" s="813" t="s">
        <v>57</v>
      </c>
      <c r="BG181" s="1521"/>
      <c r="BH181" s="598"/>
      <c r="BI181" s="598"/>
    </row>
    <row r="182" spans="1:61" ht="9.9" customHeight="1">
      <c r="A182" s="681"/>
      <c r="B182" s="656"/>
      <c r="C182" s="656"/>
      <c r="D182" s="656"/>
      <c r="E182" s="656"/>
      <c r="F182" s="657"/>
      <c r="G182" s="886"/>
      <c r="H182" s="656"/>
      <c r="I182" s="656"/>
      <c r="J182" s="657"/>
      <c r="K182" s="1315"/>
      <c r="L182" s="1314"/>
      <c r="M182" s="1314"/>
      <c r="N182" s="1314"/>
      <c r="O182" s="1314"/>
      <c r="P182" s="1314"/>
      <c r="Q182" s="1314"/>
      <c r="R182" s="1314"/>
      <c r="S182" s="1314"/>
      <c r="T182" s="1314"/>
      <c r="U182" s="1314"/>
      <c r="V182" s="1314"/>
      <c r="W182" s="1436"/>
      <c r="X182" s="1315"/>
      <c r="Y182" s="1314"/>
      <c r="Z182" s="1314"/>
      <c r="AA182" s="1314"/>
      <c r="AB182" s="1314"/>
      <c r="AC182" s="1314"/>
      <c r="AD182" s="1493"/>
      <c r="AE182" s="1938"/>
      <c r="AF182" s="1939"/>
      <c r="AG182" s="1939"/>
      <c r="AH182" s="1939"/>
      <c r="AI182" s="1939"/>
      <c r="AJ182" s="1939"/>
      <c r="AK182" s="1939"/>
      <c r="AL182" s="1436"/>
      <c r="AM182" s="1315"/>
      <c r="AN182" s="1314"/>
      <c r="AO182" s="1314"/>
      <c r="AP182" s="1314"/>
      <c r="AQ182" s="1314"/>
      <c r="AR182" s="1314"/>
      <c r="AS182" s="1314"/>
      <c r="AT182" s="1314"/>
      <c r="AU182" s="1436"/>
      <c r="AV182" s="1519"/>
      <c r="AW182" s="1520"/>
      <c r="AX182" s="841"/>
      <c r="AY182" s="841"/>
      <c r="AZ182" s="841"/>
      <c r="BA182" s="841"/>
      <c r="BB182" s="841"/>
      <c r="BC182" s="841"/>
      <c r="BD182" s="841"/>
      <c r="BE182" s="841"/>
      <c r="BF182" s="813"/>
      <c r="BG182" s="1521"/>
      <c r="BH182" s="598"/>
      <c r="BI182" s="598"/>
    </row>
    <row r="183" spans="1:61" ht="9.9" customHeight="1">
      <c r="A183" s="1465" t="s">
        <v>139</v>
      </c>
      <c r="B183" s="649"/>
      <c r="C183" s="649"/>
      <c r="D183" s="649"/>
      <c r="E183" s="649"/>
      <c r="F183" s="649"/>
      <c r="G183" s="649"/>
      <c r="H183" s="649"/>
      <c r="I183" s="649"/>
      <c r="J183" s="650"/>
      <c r="K183" s="1303"/>
      <c r="L183" s="1304"/>
      <c r="M183" s="1304"/>
      <c r="N183" s="1304"/>
      <c r="O183" s="1304"/>
      <c r="P183" s="1304"/>
      <c r="Q183" s="1304"/>
      <c r="R183" s="1304"/>
      <c r="S183" s="1304"/>
      <c r="T183" s="1304"/>
      <c r="U183" s="1304"/>
      <c r="V183" s="1304"/>
      <c r="W183" s="1430"/>
      <c r="X183" s="1303"/>
      <c r="Y183" s="1304"/>
      <c r="Z183" s="1304"/>
      <c r="AA183" s="1304"/>
      <c r="AB183" s="1304"/>
      <c r="AC183" s="1304"/>
      <c r="AD183" s="1489"/>
      <c r="AE183" s="1936">
        <f>K183-X183</f>
        <v>0</v>
      </c>
      <c r="AF183" s="1937"/>
      <c r="AG183" s="1937"/>
      <c r="AH183" s="1937"/>
      <c r="AI183" s="1937"/>
      <c r="AJ183" s="1937"/>
      <c r="AK183" s="1937"/>
      <c r="AL183" s="1430"/>
      <c r="AM183" s="1434"/>
      <c r="AN183" s="1435"/>
      <c r="AO183" s="1435"/>
      <c r="AP183" s="1435"/>
      <c r="AQ183" s="1435"/>
      <c r="AR183" s="1435"/>
      <c r="AS183" s="1435"/>
      <c r="AT183" s="1435"/>
      <c r="AU183" s="1523"/>
      <c r="AV183" s="1519" t="s">
        <v>199</v>
      </c>
      <c r="AW183" s="1520"/>
      <c r="AX183" s="837"/>
      <c r="AY183" s="837"/>
      <c r="AZ183" s="837"/>
      <c r="BA183" s="837"/>
      <c r="BB183" s="837"/>
      <c r="BC183" s="837"/>
      <c r="BD183" s="837"/>
      <c r="BE183" s="837"/>
      <c r="BF183" s="813" t="s">
        <v>57</v>
      </c>
      <c r="BG183" s="1521"/>
      <c r="BH183" s="598"/>
      <c r="BI183" s="598"/>
    </row>
    <row r="184" spans="1:61" ht="9.9" customHeight="1">
      <c r="A184" s="1494"/>
      <c r="B184" s="1495"/>
      <c r="C184" s="1495"/>
      <c r="D184" s="1495"/>
      <c r="E184" s="1495"/>
      <c r="F184" s="1495"/>
      <c r="G184" s="1495"/>
      <c r="H184" s="1495"/>
      <c r="I184" s="1495"/>
      <c r="J184" s="1496"/>
      <c r="K184" s="1355"/>
      <c r="L184" s="1356"/>
      <c r="M184" s="1356"/>
      <c r="N184" s="1356"/>
      <c r="O184" s="1356"/>
      <c r="P184" s="1356"/>
      <c r="Q184" s="1356"/>
      <c r="R184" s="1356"/>
      <c r="S184" s="1356"/>
      <c r="T184" s="1356"/>
      <c r="U184" s="1356"/>
      <c r="V184" s="1356"/>
      <c r="W184" s="1436"/>
      <c r="X184" s="1315"/>
      <c r="Y184" s="1314"/>
      <c r="Z184" s="1314"/>
      <c r="AA184" s="1314"/>
      <c r="AB184" s="1314"/>
      <c r="AC184" s="1314"/>
      <c r="AD184" s="1493"/>
      <c r="AE184" s="1940"/>
      <c r="AF184" s="1941"/>
      <c r="AG184" s="1941"/>
      <c r="AH184" s="1941"/>
      <c r="AI184" s="1941"/>
      <c r="AJ184" s="1941"/>
      <c r="AK184" s="1941"/>
      <c r="AL184" s="1436"/>
      <c r="AM184" s="1438"/>
      <c r="AN184" s="1439"/>
      <c r="AO184" s="1439"/>
      <c r="AP184" s="1439"/>
      <c r="AQ184" s="1439"/>
      <c r="AR184" s="1439"/>
      <c r="AS184" s="1439"/>
      <c r="AT184" s="1439"/>
      <c r="AU184" s="1524"/>
      <c r="AV184" s="1519"/>
      <c r="AW184" s="1520"/>
      <c r="AX184" s="841"/>
      <c r="AY184" s="841"/>
      <c r="AZ184" s="841"/>
      <c r="BA184" s="841"/>
      <c r="BB184" s="841"/>
      <c r="BC184" s="841"/>
      <c r="BD184" s="841"/>
      <c r="BE184" s="841"/>
      <c r="BF184" s="813"/>
      <c r="BG184" s="1521"/>
      <c r="BH184" s="598"/>
      <c r="BI184" s="598"/>
    </row>
    <row r="185" spans="1:61" ht="9.9" customHeight="1">
      <c r="A185" s="1525" t="s">
        <v>398</v>
      </c>
      <c r="B185" s="1525"/>
      <c r="C185" s="1525"/>
      <c r="D185" s="1525"/>
      <c r="E185" s="1525"/>
      <c r="F185" s="1525"/>
      <c r="G185" s="1525"/>
      <c r="H185" s="1525"/>
      <c r="I185" s="1525"/>
      <c r="J185" s="1525"/>
      <c r="K185" s="1525"/>
      <c r="L185" s="1525"/>
      <c r="M185" s="1525"/>
      <c r="N185" s="1525"/>
      <c r="O185" s="1525"/>
      <c r="P185" s="1525"/>
      <c r="Q185" s="1525"/>
      <c r="R185" s="1525"/>
      <c r="S185" s="1525"/>
      <c r="T185" s="1525"/>
      <c r="U185" s="1525"/>
      <c r="V185" s="1525"/>
      <c r="W185" s="1525"/>
      <c r="X185" s="1525"/>
      <c r="Y185" s="1525"/>
      <c r="Z185" s="1525"/>
      <c r="AA185" s="1525"/>
      <c r="AB185" s="1525"/>
      <c r="AC185" s="1525"/>
      <c r="AD185" s="1525"/>
      <c r="AE185" s="1525"/>
      <c r="AF185" s="1525"/>
      <c r="AG185" s="1525"/>
      <c r="AH185" s="1525"/>
      <c r="AI185" s="1525"/>
      <c r="AJ185" s="1525"/>
      <c r="AK185" s="1526"/>
      <c r="AL185" s="1527" t="s">
        <v>140</v>
      </c>
      <c r="AM185" s="1126"/>
      <c r="AN185" s="1126"/>
      <c r="AO185" s="1126"/>
      <c r="AP185" s="1126"/>
      <c r="AQ185" s="1126"/>
      <c r="AR185" s="1126"/>
      <c r="AS185" s="1126"/>
      <c r="AT185" s="1126"/>
      <c r="AU185" s="1127"/>
      <c r="AV185" s="1125"/>
      <c r="AW185" s="1126"/>
      <c r="AX185" s="1942">
        <f>AX179+(AX181+AX183)/2</f>
        <v>0</v>
      </c>
      <c r="AY185" s="1942"/>
      <c r="AZ185" s="1942"/>
      <c r="BA185" s="1942"/>
      <c r="BB185" s="1942"/>
      <c r="BC185" s="1942"/>
      <c r="BD185" s="1942"/>
      <c r="BE185" s="1942"/>
      <c r="BF185" s="1528" t="s">
        <v>57</v>
      </c>
      <c r="BG185" s="1529"/>
      <c r="BH185" s="598"/>
      <c r="BI185" s="598"/>
    </row>
    <row r="186" spans="1:61" ht="9.9" customHeight="1">
      <c r="A186" s="1403"/>
      <c r="B186" s="1403"/>
      <c r="C186" s="1403"/>
      <c r="D186" s="1403"/>
      <c r="E186" s="1403"/>
      <c r="F186" s="1403"/>
      <c r="G186" s="1403"/>
      <c r="H186" s="1403"/>
      <c r="I186" s="1403"/>
      <c r="J186" s="1403"/>
      <c r="K186" s="1403"/>
      <c r="L186" s="1403"/>
      <c r="M186" s="1403"/>
      <c r="N186" s="1403"/>
      <c r="O186" s="1403"/>
      <c r="P186" s="1403"/>
      <c r="Q186" s="1403"/>
      <c r="R186" s="1403"/>
      <c r="S186" s="1403"/>
      <c r="T186" s="1403"/>
      <c r="U186" s="1403"/>
      <c r="V186" s="1403"/>
      <c r="W186" s="1403"/>
      <c r="X186" s="1403"/>
      <c r="Y186" s="1403"/>
      <c r="Z186" s="1403"/>
      <c r="AA186" s="1403"/>
      <c r="AB186" s="1403"/>
      <c r="AC186" s="1403"/>
      <c r="AD186" s="1403"/>
      <c r="AE186" s="1403"/>
      <c r="AF186" s="1403"/>
      <c r="AG186" s="1403"/>
      <c r="AH186" s="1403"/>
      <c r="AI186" s="1403"/>
      <c r="AJ186" s="1403"/>
      <c r="AK186" s="1530"/>
      <c r="AL186" s="1531"/>
      <c r="AM186" s="1532"/>
      <c r="AN186" s="1532"/>
      <c r="AO186" s="1532"/>
      <c r="AP186" s="1532"/>
      <c r="AQ186" s="1532"/>
      <c r="AR186" s="1532"/>
      <c r="AS186" s="1532"/>
      <c r="AT186" s="1532"/>
      <c r="AU186" s="1533"/>
      <c r="AV186" s="1534"/>
      <c r="AW186" s="1532"/>
      <c r="AX186" s="1943"/>
      <c r="AY186" s="1943"/>
      <c r="AZ186" s="1943"/>
      <c r="BA186" s="1943"/>
      <c r="BB186" s="1943"/>
      <c r="BC186" s="1943"/>
      <c r="BD186" s="1943"/>
      <c r="BE186" s="1943"/>
      <c r="BF186" s="1535"/>
      <c r="BG186" s="1536"/>
      <c r="BH186" s="598"/>
      <c r="BI186" s="598"/>
    </row>
    <row r="187" spans="1:61" ht="9.9" customHeight="1">
      <c r="B187" s="1406"/>
      <c r="C187" s="1406"/>
      <c r="D187" s="1406"/>
      <c r="E187" s="1406"/>
      <c r="F187" s="1406"/>
      <c r="G187" s="1406"/>
      <c r="H187" s="1406"/>
      <c r="I187" s="1406"/>
      <c r="J187" s="1406"/>
      <c r="K187" s="1406"/>
      <c r="L187" s="1406"/>
      <c r="M187" s="1406"/>
      <c r="N187" s="1406"/>
      <c r="O187" s="1406"/>
      <c r="P187" s="1406"/>
      <c r="Q187" s="1406"/>
      <c r="R187" s="1406"/>
      <c r="S187" s="1406"/>
      <c r="T187" s="1406"/>
      <c r="U187" s="1406"/>
      <c r="V187" s="598"/>
      <c r="W187" s="598"/>
      <c r="X187" s="598"/>
      <c r="Y187" s="598"/>
      <c r="Z187" s="598"/>
      <c r="AA187" s="598"/>
      <c r="AB187" s="598"/>
      <c r="AC187" s="598"/>
      <c r="AD187" s="598"/>
      <c r="AE187" s="598"/>
      <c r="AF187" s="598"/>
      <c r="AG187" s="598"/>
      <c r="AH187" s="598"/>
      <c r="AI187" s="598"/>
      <c r="AJ187" s="598"/>
      <c r="AK187" s="598"/>
      <c r="AL187" s="598"/>
      <c r="AM187" s="598"/>
      <c r="AN187" s="598"/>
      <c r="AO187" s="598"/>
      <c r="AP187" s="598"/>
      <c r="AQ187" s="598"/>
      <c r="AR187" s="598"/>
      <c r="AS187" s="771" t="s">
        <v>163</v>
      </c>
      <c r="AT187" s="771"/>
      <c r="AU187" s="771"/>
      <c r="AV187" s="771"/>
      <c r="AW187" s="771"/>
      <c r="AX187" s="771"/>
      <c r="AY187" s="771"/>
      <c r="AZ187" s="771"/>
      <c r="BA187" s="771"/>
      <c r="BB187" s="771"/>
      <c r="BC187" s="771"/>
      <c r="BD187" s="1537"/>
      <c r="BE187" s="1537"/>
      <c r="BF187" s="1537"/>
      <c r="BG187" s="1537"/>
      <c r="BH187" s="598"/>
      <c r="BI187" s="598"/>
    </row>
    <row r="188" spans="1:61" ht="9.9" customHeight="1">
      <c r="A188" s="1406" t="s">
        <v>142</v>
      </c>
      <c r="B188" s="1409"/>
      <c r="C188" s="1409"/>
      <c r="D188" s="1409"/>
      <c r="E188" s="1409"/>
      <c r="F188" s="1409"/>
      <c r="G188" s="1409"/>
      <c r="H188" s="1409"/>
      <c r="I188" s="1409"/>
      <c r="J188" s="1409"/>
      <c r="K188" s="1409"/>
      <c r="L188" s="1409"/>
      <c r="M188" s="1409"/>
      <c r="N188" s="1409"/>
      <c r="O188" s="1409"/>
      <c r="P188" s="1409"/>
      <c r="Q188" s="1409"/>
      <c r="R188" s="1409"/>
      <c r="S188" s="1409"/>
      <c r="T188" s="1409"/>
      <c r="U188" s="1409"/>
      <c r="V188" s="598"/>
      <c r="W188" s="598"/>
      <c r="X188" s="598"/>
      <c r="Y188" s="598"/>
      <c r="Z188" s="598"/>
      <c r="AA188" s="598"/>
      <c r="AB188" s="598"/>
      <c r="AC188" s="598"/>
      <c r="AD188" s="598"/>
      <c r="AE188" s="598"/>
      <c r="AF188" s="598"/>
      <c r="AG188" s="598"/>
      <c r="AH188" s="598"/>
      <c r="AI188" s="598"/>
      <c r="AJ188" s="598"/>
      <c r="AK188" s="598"/>
      <c r="AL188" s="598"/>
      <c r="AM188" s="598"/>
      <c r="AN188" s="598"/>
      <c r="AO188" s="598"/>
      <c r="AP188" s="598"/>
      <c r="AQ188" s="598"/>
      <c r="AR188" s="598"/>
      <c r="AS188" s="771"/>
      <c r="AT188" s="771"/>
      <c r="AU188" s="771"/>
      <c r="AV188" s="771"/>
      <c r="AW188" s="771"/>
      <c r="AX188" s="771"/>
      <c r="AY188" s="771"/>
      <c r="AZ188" s="771"/>
      <c r="BA188" s="771"/>
      <c r="BB188" s="771"/>
      <c r="BC188" s="771"/>
      <c r="BD188" s="598"/>
      <c r="BE188" s="598"/>
      <c r="BF188" s="598"/>
      <c r="BG188" s="598"/>
      <c r="BH188" s="598"/>
      <c r="BI188" s="598"/>
    </row>
    <row r="189" spans="1:61" ht="9.9" customHeight="1">
      <c r="A189" s="1508">
        <v>1</v>
      </c>
      <c r="B189" s="1411" t="s">
        <v>15</v>
      </c>
      <c r="C189" s="1412"/>
      <c r="D189" s="1412"/>
      <c r="E189" s="1413"/>
      <c r="F189" s="1538"/>
      <c r="G189" s="1539"/>
      <c r="H189" s="1539"/>
      <c r="I189" s="1539"/>
      <c r="J189" s="1539"/>
      <c r="K189" s="1539"/>
      <c r="L189" s="1539"/>
      <c r="M189" s="1539"/>
      <c r="N189" s="1539"/>
      <c r="O189" s="1539"/>
      <c r="P189" s="1540"/>
      <c r="Q189" s="1541" t="s">
        <v>143</v>
      </c>
      <c r="R189" s="1542"/>
      <c r="S189" s="1543"/>
      <c r="T189" s="1544"/>
      <c r="U189" s="1545" t="s">
        <v>91</v>
      </c>
      <c r="V189" s="1546"/>
      <c r="W189" s="1547" t="s">
        <v>200</v>
      </c>
      <c r="X189" s="1548"/>
      <c r="Y189" s="1548"/>
      <c r="Z189" s="1549" t="s">
        <v>191</v>
      </c>
      <c r="AA189" s="1549"/>
      <c r="AB189" s="1549" t="s">
        <v>191</v>
      </c>
      <c r="AC189" s="1549"/>
      <c r="AD189" s="1550"/>
      <c r="AE189" s="1551"/>
      <c r="AF189" s="1552" t="s">
        <v>145</v>
      </c>
      <c r="AG189" s="1553"/>
      <c r="AH189" s="1553"/>
      <c r="AI189" s="1553"/>
      <c r="AJ189" s="1554"/>
      <c r="AK189" s="1555"/>
      <c r="AL189" s="1556"/>
      <c r="AM189" s="1556"/>
      <c r="AN189" s="1556"/>
      <c r="AO189" s="1556"/>
      <c r="AP189" s="1557" t="s">
        <v>57</v>
      </c>
      <c r="AQ189" s="1558"/>
      <c r="AR189" s="598"/>
      <c r="AS189" s="1559" t="s">
        <v>54</v>
      </c>
      <c r="AT189" s="1560"/>
      <c r="AU189" s="1560"/>
      <c r="AV189" s="1560"/>
      <c r="AW189" s="1546"/>
      <c r="AX189" s="1561" t="s">
        <v>63</v>
      </c>
      <c r="AY189" s="1562"/>
      <c r="AZ189" s="1562"/>
      <c r="BA189" s="1562"/>
      <c r="BB189" s="1562"/>
      <c r="BC189" s="1562"/>
      <c r="BD189" s="1562"/>
      <c r="BE189" s="1562"/>
      <c r="BF189" s="1557" t="s">
        <v>57</v>
      </c>
      <c r="BG189" s="1558"/>
      <c r="BH189" s="598"/>
      <c r="BI189" s="598"/>
    </row>
    <row r="190" spans="1:61" ht="9.9" customHeight="1">
      <c r="A190" s="614"/>
      <c r="B190" s="874"/>
      <c r="C190" s="615"/>
      <c r="D190" s="615"/>
      <c r="E190" s="616"/>
      <c r="F190" s="1563"/>
      <c r="G190" s="1461"/>
      <c r="H190" s="1461"/>
      <c r="I190" s="1461"/>
      <c r="J190" s="1461"/>
      <c r="K190" s="1461"/>
      <c r="L190" s="1461"/>
      <c r="M190" s="1461"/>
      <c r="N190" s="1461"/>
      <c r="O190" s="1461"/>
      <c r="P190" s="1462"/>
      <c r="Q190" s="1564"/>
      <c r="R190" s="1565"/>
      <c r="S190" s="1566"/>
      <c r="T190" s="1567"/>
      <c r="U190" s="1568"/>
      <c r="V190" s="1569"/>
      <c r="W190" s="1570"/>
      <c r="X190" s="1571"/>
      <c r="Y190" s="1571"/>
      <c r="Z190" s="1572"/>
      <c r="AA190" s="1572"/>
      <c r="AB190" s="1572"/>
      <c r="AC190" s="1572"/>
      <c r="AD190" s="1573"/>
      <c r="AE190" s="1574"/>
      <c r="AF190" s="1575"/>
      <c r="AG190" s="1576"/>
      <c r="AH190" s="1576"/>
      <c r="AI190" s="1576"/>
      <c r="AJ190" s="1577"/>
      <c r="AK190" s="1578"/>
      <c r="AL190" s="1579"/>
      <c r="AM190" s="1579"/>
      <c r="AN190" s="1579"/>
      <c r="AO190" s="1579"/>
      <c r="AP190" s="1580"/>
      <c r="AQ190" s="1581"/>
      <c r="AR190" s="598"/>
      <c r="AS190" s="1582"/>
      <c r="AT190" s="1583"/>
      <c r="AU190" s="1583"/>
      <c r="AV190" s="1583"/>
      <c r="AW190" s="1569"/>
      <c r="AX190" s="1584"/>
      <c r="AY190" s="1585"/>
      <c r="AZ190" s="1585"/>
      <c r="BA190" s="1585"/>
      <c r="BB190" s="1585"/>
      <c r="BC190" s="1585"/>
      <c r="BD190" s="1585"/>
      <c r="BE190" s="1585"/>
      <c r="BF190" s="1585"/>
      <c r="BG190" s="1586"/>
      <c r="BH190" s="598"/>
      <c r="BI190" s="598"/>
    </row>
    <row r="191" spans="1:61" ht="9.9" customHeight="1">
      <c r="A191" s="614"/>
      <c r="B191" s="886"/>
      <c r="C191" s="656"/>
      <c r="D191" s="656"/>
      <c r="E191" s="657"/>
      <c r="F191" s="1437"/>
      <c r="G191" s="1279"/>
      <c r="H191" s="1279"/>
      <c r="I191" s="1279"/>
      <c r="J191" s="1279"/>
      <c r="K191" s="1279"/>
      <c r="L191" s="1279"/>
      <c r="M191" s="1279"/>
      <c r="N191" s="1279"/>
      <c r="O191" s="1279"/>
      <c r="P191" s="1280"/>
      <c r="Q191" s="1587"/>
      <c r="R191" s="1588"/>
      <c r="S191" s="1589"/>
      <c r="T191" s="1590"/>
      <c r="U191" s="1591"/>
      <c r="V191" s="1592"/>
      <c r="W191" s="1593"/>
      <c r="X191" s="1594"/>
      <c r="Y191" s="1594"/>
      <c r="Z191" s="1595"/>
      <c r="AA191" s="1595"/>
      <c r="AB191" s="1595"/>
      <c r="AC191" s="1595"/>
      <c r="AD191" s="1596"/>
      <c r="AE191" s="1597"/>
      <c r="AF191" s="1598"/>
      <c r="AG191" s="1599"/>
      <c r="AH191" s="1599"/>
      <c r="AI191" s="1599"/>
      <c r="AJ191" s="1600"/>
      <c r="AK191" s="1601"/>
      <c r="AL191" s="1602"/>
      <c r="AM191" s="1602"/>
      <c r="AN191" s="1602"/>
      <c r="AO191" s="1602"/>
      <c r="AP191" s="1603"/>
      <c r="AQ191" s="1604"/>
      <c r="AR191" s="598"/>
      <c r="AS191" s="1605"/>
      <c r="AT191" s="1606"/>
      <c r="AU191" s="1606"/>
      <c r="AV191" s="1606"/>
      <c r="AW191" s="1592"/>
      <c r="AX191" s="840"/>
      <c r="AY191" s="841"/>
      <c r="AZ191" s="841"/>
      <c r="BA191" s="841"/>
      <c r="BB191" s="841"/>
      <c r="BC191" s="841"/>
      <c r="BD191" s="841"/>
      <c r="BE191" s="841"/>
      <c r="BF191" s="841"/>
      <c r="BG191" s="1607"/>
      <c r="BH191" s="598"/>
      <c r="BI191" s="598"/>
    </row>
    <row r="192" spans="1:61" ht="9.9" customHeight="1">
      <c r="A192" s="614"/>
      <c r="B192" s="1125" t="s">
        <v>146</v>
      </c>
      <c r="C192" s="1126"/>
      <c r="D192" s="1126"/>
      <c r="E192" s="1127"/>
      <c r="F192" s="590"/>
      <c r="G192" s="590"/>
      <c r="H192" s="590"/>
      <c r="I192" s="590"/>
      <c r="J192" s="590"/>
      <c r="K192" s="590"/>
      <c r="L192" s="590"/>
      <c r="M192" s="590"/>
      <c r="N192" s="590"/>
      <c r="O192" s="590"/>
      <c r="P192" s="590"/>
      <c r="Q192" s="590"/>
      <c r="R192" s="590"/>
      <c r="S192" s="590"/>
      <c r="T192" s="590"/>
      <c r="U192" s="590"/>
      <c r="V192" s="1608"/>
      <c r="W192" s="1609"/>
      <c r="X192" s="590"/>
      <c r="Y192" s="590"/>
      <c r="Z192" s="590"/>
      <c r="AA192" s="590"/>
      <c r="AB192" s="590"/>
      <c r="AC192" s="590"/>
      <c r="AD192" s="1043" t="s">
        <v>109</v>
      </c>
      <c r="AE192" s="1043"/>
      <c r="AF192" s="1044"/>
      <c r="AG192" s="1063"/>
      <c r="AH192" s="1008"/>
      <c r="AI192" s="1008"/>
      <c r="AJ192" s="1610"/>
      <c r="AK192" s="1611"/>
      <c r="AL192" s="1612"/>
      <c r="AM192" s="1612"/>
      <c r="AN192" s="1612"/>
      <c r="AO192" s="1612"/>
      <c r="AP192" s="1612"/>
      <c r="AQ192" s="1613"/>
      <c r="AR192" s="598"/>
      <c r="AS192" s="1614" t="s">
        <v>147</v>
      </c>
      <c r="AT192" s="1615"/>
      <c r="AU192" s="1615"/>
      <c r="AV192" s="1615"/>
      <c r="AW192" s="1615"/>
      <c r="AX192" s="1616"/>
      <c r="AY192" s="1617"/>
      <c r="AZ192" s="1617"/>
      <c r="BA192" s="1617"/>
      <c r="BB192" s="1617"/>
      <c r="BC192" s="1617"/>
      <c r="BD192" s="1617"/>
      <c r="BE192" s="1617"/>
      <c r="BF192" s="1618" t="s">
        <v>57</v>
      </c>
      <c r="BG192" s="1619"/>
      <c r="BH192" s="598"/>
      <c r="BI192" s="598"/>
    </row>
    <row r="193" spans="1:61" ht="9.9" customHeight="1">
      <c r="A193" s="614"/>
      <c r="B193" s="1137"/>
      <c r="C193" s="1138"/>
      <c r="D193" s="1138"/>
      <c r="E193" s="1139"/>
      <c r="F193" s="1620"/>
      <c r="G193" s="1620"/>
      <c r="H193" s="1620"/>
      <c r="I193" s="1620"/>
      <c r="J193" s="1620"/>
      <c r="K193" s="1620"/>
      <c r="L193" s="1620"/>
      <c r="M193" s="1620"/>
      <c r="N193" s="1620"/>
      <c r="O193" s="1620"/>
      <c r="P193" s="1620"/>
      <c r="Q193" s="1620"/>
      <c r="R193" s="1620"/>
      <c r="S193" s="1620"/>
      <c r="T193" s="1620"/>
      <c r="U193" s="1620"/>
      <c r="V193" s="1621"/>
      <c r="W193" s="1622"/>
      <c r="X193" s="1620"/>
      <c r="Y193" s="1620"/>
      <c r="Z193" s="1620"/>
      <c r="AA193" s="1620"/>
      <c r="AB193" s="1620"/>
      <c r="AC193" s="1620"/>
      <c r="AD193" s="992"/>
      <c r="AE193" s="992"/>
      <c r="AF193" s="993"/>
      <c r="AG193" s="925"/>
      <c r="AH193" s="926"/>
      <c r="AI193" s="926"/>
      <c r="AJ193" s="1623"/>
      <c r="AK193" s="1624"/>
      <c r="AL193" s="1625"/>
      <c r="AM193" s="1625"/>
      <c r="AN193" s="1625"/>
      <c r="AO193" s="1625"/>
      <c r="AP193" s="1625"/>
      <c r="AQ193" s="1626"/>
      <c r="AR193" s="598"/>
      <c r="AS193" s="1582"/>
      <c r="AT193" s="1583"/>
      <c r="AU193" s="1583"/>
      <c r="AV193" s="1583"/>
      <c r="AW193" s="1583"/>
      <c r="AX193" s="1584"/>
      <c r="AY193" s="1585"/>
      <c r="AZ193" s="1585"/>
      <c r="BA193" s="1585"/>
      <c r="BB193" s="1585"/>
      <c r="BC193" s="1585"/>
      <c r="BD193" s="1585"/>
      <c r="BE193" s="1585"/>
      <c r="BF193" s="1585"/>
      <c r="BG193" s="1627"/>
      <c r="BH193" s="598"/>
      <c r="BI193" s="598"/>
    </row>
    <row r="194" spans="1:61" ht="9.9" customHeight="1">
      <c r="A194" s="1628">
        <v>2</v>
      </c>
      <c r="B194" s="859" t="s">
        <v>15</v>
      </c>
      <c r="C194" s="649"/>
      <c r="D194" s="649"/>
      <c r="E194" s="650"/>
      <c r="F194" s="1433"/>
      <c r="G194" s="1259"/>
      <c r="H194" s="1259"/>
      <c r="I194" s="1259"/>
      <c r="J194" s="1259"/>
      <c r="K194" s="1259"/>
      <c r="L194" s="1259"/>
      <c r="M194" s="1259"/>
      <c r="N194" s="1259"/>
      <c r="O194" s="1259"/>
      <c r="P194" s="1260"/>
      <c r="Q194" s="1629" t="s">
        <v>143</v>
      </c>
      <c r="R194" s="1630"/>
      <c r="S194" s="1631"/>
      <c r="T194" s="1632"/>
      <c r="U194" s="1633" t="s">
        <v>91</v>
      </c>
      <c r="V194" s="1634"/>
      <c r="W194" s="1635" t="s">
        <v>200</v>
      </c>
      <c r="X194" s="1636"/>
      <c r="Y194" s="1636"/>
      <c r="Z194" s="1637" t="s">
        <v>191</v>
      </c>
      <c r="AA194" s="1637"/>
      <c r="AB194" s="1637" t="s">
        <v>191</v>
      </c>
      <c r="AC194" s="1637"/>
      <c r="AD194" s="1638"/>
      <c r="AE194" s="1639"/>
      <c r="AF194" s="1640" t="s">
        <v>145</v>
      </c>
      <c r="AG194" s="1641"/>
      <c r="AH194" s="1641"/>
      <c r="AI194" s="1641"/>
      <c r="AJ194" s="1642"/>
      <c r="AK194" s="1643"/>
      <c r="AL194" s="1644"/>
      <c r="AM194" s="1644"/>
      <c r="AN194" s="1644"/>
      <c r="AO194" s="1644"/>
      <c r="AP194" s="1645" t="s">
        <v>57</v>
      </c>
      <c r="AQ194" s="1646"/>
      <c r="AR194" s="598"/>
      <c r="AS194" s="1582"/>
      <c r="AT194" s="1583"/>
      <c r="AU194" s="1583"/>
      <c r="AV194" s="1583"/>
      <c r="AW194" s="1583"/>
      <c r="AX194" s="1584"/>
      <c r="AY194" s="1585"/>
      <c r="AZ194" s="1585"/>
      <c r="BA194" s="1585"/>
      <c r="BB194" s="1585"/>
      <c r="BC194" s="1585"/>
      <c r="BD194" s="1585"/>
      <c r="BE194" s="1585"/>
      <c r="BF194" s="1585"/>
      <c r="BG194" s="1647"/>
      <c r="BH194" s="598"/>
      <c r="BI194" s="598"/>
    </row>
    <row r="195" spans="1:61" ht="9.9" customHeight="1">
      <c r="A195" s="614"/>
      <c r="B195" s="874"/>
      <c r="C195" s="615"/>
      <c r="D195" s="615"/>
      <c r="E195" s="616"/>
      <c r="F195" s="1563"/>
      <c r="G195" s="1461"/>
      <c r="H195" s="1461"/>
      <c r="I195" s="1461"/>
      <c r="J195" s="1461"/>
      <c r="K195" s="1461"/>
      <c r="L195" s="1461"/>
      <c r="M195" s="1461"/>
      <c r="N195" s="1461"/>
      <c r="O195" s="1461"/>
      <c r="P195" s="1462"/>
      <c r="Q195" s="1564"/>
      <c r="R195" s="1565"/>
      <c r="S195" s="1566"/>
      <c r="T195" s="1567"/>
      <c r="U195" s="1568"/>
      <c r="V195" s="1569"/>
      <c r="W195" s="1570"/>
      <c r="X195" s="1571"/>
      <c r="Y195" s="1571"/>
      <c r="Z195" s="1572"/>
      <c r="AA195" s="1572"/>
      <c r="AB195" s="1572"/>
      <c r="AC195" s="1572"/>
      <c r="AD195" s="1573"/>
      <c r="AE195" s="1574"/>
      <c r="AF195" s="1575"/>
      <c r="AG195" s="1576"/>
      <c r="AH195" s="1576"/>
      <c r="AI195" s="1576"/>
      <c r="AJ195" s="1577"/>
      <c r="AK195" s="1578"/>
      <c r="AL195" s="1579"/>
      <c r="AM195" s="1579"/>
      <c r="AN195" s="1579"/>
      <c r="AO195" s="1579"/>
      <c r="AP195" s="1580"/>
      <c r="AQ195" s="1581"/>
      <c r="AR195" s="598"/>
      <c r="AS195" s="1605"/>
      <c r="AT195" s="1606"/>
      <c r="AU195" s="1606"/>
      <c r="AV195" s="1606"/>
      <c r="AW195" s="1606"/>
      <c r="AX195" s="840"/>
      <c r="AY195" s="841"/>
      <c r="AZ195" s="841"/>
      <c r="BA195" s="841"/>
      <c r="BB195" s="841"/>
      <c r="BC195" s="841"/>
      <c r="BD195" s="841"/>
      <c r="BE195" s="841"/>
      <c r="BF195" s="841"/>
      <c r="BG195" s="1607"/>
      <c r="BH195" s="598"/>
      <c r="BI195" s="598"/>
    </row>
    <row r="196" spans="1:61" ht="9.9" customHeight="1">
      <c r="A196" s="614"/>
      <c r="B196" s="886"/>
      <c r="C196" s="656"/>
      <c r="D196" s="656"/>
      <c r="E196" s="657"/>
      <c r="F196" s="1437"/>
      <c r="G196" s="1279"/>
      <c r="H196" s="1279"/>
      <c r="I196" s="1279"/>
      <c r="J196" s="1279"/>
      <c r="K196" s="1279"/>
      <c r="L196" s="1279"/>
      <c r="M196" s="1279"/>
      <c r="N196" s="1279"/>
      <c r="O196" s="1279"/>
      <c r="P196" s="1280"/>
      <c r="Q196" s="1587"/>
      <c r="R196" s="1588"/>
      <c r="S196" s="1589"/>
      <c r="T196" s="1590"/>
      <c r="U196" s="1591"/>
      <c r="V196" s="1592"/>
      <c r="W196" s="1593"/>
      <c r="X196" s="1594"/>
      <c r="Y196" s="1594"/>
      <c r="Z196" s="1595"/>
      <c r="AA196" s="1595"/>
      <c r="AB196" s="1595"/>
      <c r="AC196" s="1595"/>
      <c r="AD196" s="1596"/>
      <c r="AE196" s="1597"/>
      <c r="AF196" s="1598"/>
      <c r="AG196" s="1599"/>
      <c r="AH196" s="1599"/>
      <c r="AI196" s="1599"/>
      <c r="AJ196" s="1600"/>
      <c r="AK196" s="1601"/>
      <c r="AL196" s="1602"/>
      <c r="AM196" s="1602"/>
      <c r="AN196" s="1602"/>
      <c r="AO196" s="1602"/>
      <c r="AP196" s="1603"/>
      <c r="AQ196" s="1604"/>
      <c r="AR196" s="598"/>
      <c r="AS196" s="1614" t="s">
        <v>148</v>
      </c>
      <c r="AT196" s="1615"/>
      <c r="AU196" s="1615"/>
      <c r="AV196" s="1615"/>
      <c r="AW196" s="1648" t="s">
        <v>144</v>
      </c>
      <c r="AX196" s="1649"/>
      <c r="AY196" s="1649"/>
      <c r="AZ196" s="1649"/>
      <c r="BA196" s="1649"/>
      <c r="BB196" s="1650"/>
      <c r="BC196" s="1650"/>
      <c r="BD196" s="1650"/>
      <c r="BE196" s="1650"/>
      <c r="BF196" s="1650"/>
      <c r="BG196" s="1651"/>
      <c r="BH196" s="598"/>
      <c r="BI196" s="598"/>
    </row>
    <row r="197" spans="1:61" ht="9.9" customHeight="1">
      <c r="A197" s="614"/>
      <c r="B197" s="1125" t="s">
        <v>146</v>
      </c>
      <c r="C197" s="1126"/>
      <c r="D197" s="1126"/>
      <c r="E197" s="1127"/>
      <c r="F197" s="1086"/>
      <c r="G197" s="1086"/>
      <c r="H197" s="1086"/>
      <c r="I197" s="1086"/>
      <c r="J197" s="1086"/>
      <c r="K197" s="1086"/>
      <c r="L197" s="1086"/>
      <c r="M197" s="1086"/>
      <c r="N197" s="1086"/>
      <c r="O197" s="1086"/>
      <c r="P197" s="1086"/>
      <c r="Q197" s="1086"/>
      <c r="R197" s="1086"/>
      <c r="S197" s="1086"/>
      <c r="T197" s="1086"/>
      <c r="U197" s="1086"/>
      <c r="V197" s="1652"/>
      <c r="W197" s="1653"/>
      <c r="X197" s="1086"/>
      <c r="Y197" s="1086"/>
      <c r="Z197" s="1086"/>
      <c r="AA197" s="1086"/>
      <c r="AB197" s="1086"/>
      <c r="AC197" s="1086"/>
      <c r="AD197" s="1042" t="s">
        <v>109</v>
      </c>
      <c r="AE197" s="1043"/>
      <c r="AF197" s="1044"/>
      <c r="AG197" s="1063"/>
      <c r="AH197" s="1008"/>
      <c r="AI197" s="1008"/>
      <c r="AJ197" s="1610"/>
      <c r="AK197" s="1611"/>
      <c r="AL197" s="1612"/>
      <c r="AM197" s="1612"/>
      <c r="AN197" s="1612"/>
      <c r="AO197" s="1612"/>
      <c r="AP197" s="1612"/>
      <c r="AQ197" s="1613"/>
      <c r="AR197" s="598"/>
      <c r="AS197" s="1582"/>
      <c r="AT197" s="1583"/>
      <c r="AU197" s="1583"/>
      <c r="AV197" s="1583"/>
      <c r="AW197" s="1654"/>
      <c r="AX197" s="1655"/>
      <c r="AY197" s="1655"/>
      <c r="AZ197" s="1655"/>
      <c r="BA197" s="1655"/>
      <c r="BB197" s="1656"/>
      <c r="BC197" s="1656"/>
      <c r="BD197" s="1656"/>
      <c r="BE197" s="1656"/>
      <c r="BF197" s="1656"/>
      <c r="BG197" s="1657"/>
      <c r="BH197" s="598"/>
      <c r="BI197" s="598"/>
    </row>
    <row r="198" spans="1:61" ht="9.9" customHeight="1">
      <c r="A198" s="1658"/>
      <c r="B198" s="1137"/>
      <c r="C198" s="1138"/>
      <c r="D198" s="1138"/>
      <c r="E198" s="1139"/>
      <c r="F198" s="1093"/>
      <c r="G198" s="1093"/>
      <c r="H198" s="1093"/>
      <c r="I198" s="1093"/>
      <c r="J198" s="1093"/>
      <c r="K198" s="1093"/>
      <c r="L198" s="1093"/>
      <c r="M198" s="1093"/>
      <c r="N198" s="1093"/>
      <c r="O198" s="1093"/>
      <c r="P198" s="1093"/>
      <c r="Q198" s="1093"/>
      <c r="R198" s="1093"/>
      <c r="S198" s="1093"/>
      <c r="T198" s="1093"/>
      <c r="U198" s="1093"/>
      <c r="V198" s="1659"/>
      <c r="W198" s="1660"/>
      <c r="X198" s="1210"/>
      <c r="Y198" s="1210"/>
      <c r="Z198" s="1210"/>
      <c r="AA198" s="1210"/>
      <c r="AB198" s="1210"/>
      <c r="AC198" s="1210"/>
      <c r="AD198" s="1042"/>
      <c r="AE198" s="1043"/>
      <c r="AF198" s="993"/>
      <c r="AG198" s="925"/>
      <c r="AH198" s="926"/>
      <c r="AI198" s="926"/>
      <c r="AJ198" s="1623"/>
      <c r="AK198" s="1624"/>
      <c r="AL198" s="1625"/>
      <c r="AM198" s="1625"/>
      <c r="AN198" s="1625"/>
      <c r="AO198" s="1625"/>
      <c r="AP198" s="1625"/>
      <c r="AQ198" s="1626"/>
      <c r="AR198" s="598"/>
      <c r="AS198" s="1582"/>
      <c r="AT198" s="1583"/>
      <c r="AU198" s="1583"/>
      <c r="AV198" s="1583"/>
      <c r="AW198" s="1661" t="s">
        <v>36</v>
      </c>
      <c r="AX198" s="1662"/>
      <c r="AY198" s="1662"/>
      <c r="AZ198" s="1662"/>
      <c r="BA198" s="1662"/>
      <c r="BB198" s="1662"/>
      <c r="BC198" s="1662"/>
      <c r="BD198" s="1662"/>
      <c r="BE198" s="1663"/>
      <c r="BF198" s="1664" t="s">
        <v>57</v>
      </c>
      <c r="BG198" s="1665"/>
      <c r="BH198" s="598"/>
      <c r="BI198" s="598"/>
    </row>
    <row r="199" spans="1:61" ht="9.9" customHeight="1">
      <c r="A199" s="614">
        <v>3</v>
      </c>
      <c r="B199" s="859" t="s">
        <v>15</v>
      </c>
      <c r="C199" s="649"/>
      <c r="D199" s="649"/>
      <c r="E199" s="650"/>
      <c r="F199" s="1433"/>
      <c r="G199" s="1259"/>
      <c r="H199" s="1259"/>
      <c r="I199" s="1259"/>
      <c r="J199" s="1259"/>
      <c r="K199" s="1259"/>
      <c r="L199" s="1259"/>
      <c r="M199" s="1259"/>
      <c r="N199" s="1259"/>
      <c r="O199" s="1259"/>
      <c r="P199" s="1260"/>
      <c r="Q199" s="1629" t="s">
        <v>143</v>
      </c>
      <c r="R199" s="1630"/>
      <c r="S199" s="1631"/>
      <c r="T199" s="1632"/>
      <c r="U199" s="1633" t="s">
        <v>91</v>
      </c>
      <c r="V199" s="1634"/>
      <c r="W199" s="1635" t="s">
        <v>200</v>
      </c>
      <c r="X199" s="1636"/>
      <c r="Y199" s="1636"/>
      <c r="Z199" s="1637" t="s">
        <v>191</v>
      </c>
      <c r="AA199" s="1637"/>
      <c r="AB199" s="1637" t="s">
        <v>191</v>
      </c>
      <c r="AC199" s="1637"/>
      <c r="AD199" s="1638"/>
      <c r="AE199" s="1639"/>
      <c r="AF199" s="1640" t="s">
        <v>145</v>
      </c>
      <c r="AG199" s="1641"/>
      <c r="AH199" s="1641"/>
      <c r="AI199" s="1641"/>
      <c r="AJ199" s="1642"/>
      <c r="AK199" s="1666"/>
      <c r="AL199" s="1667"/>
      <c r="AM199" s="1667"/>
      <c r="AN199" s="1667"/>
      <c r="AO199" s="1667"/>
      <c r="AP199" s="1645" t="s">
        <v>57</v>
      </c>
      <c r="AQ199" s="1646"/>
      <c r="AR199" s="598"/>
      <c r="AS199" s="1582"/>
      <c r="AT199" s="1583"/>
      <c r="AU199" s="1583"/>
      <c r="AV199" s="1583"/>
      <c r="AW199" s="1668"/>
      <c r="AX199" s="1669"/>
      <c r="AY199" s="1669"/>
      <c r="AZ199" s="1669"/>
      <c r="BA199" s="1669"/>
      <c r="BB199" s="1669"/>
      <c r="BC199" s="1669"/>
      <c r="BD199" s="1669"/>
      <c r="BE199" s="1669"/>
      <c r="BF199" s="1669"/>
      <c r="BG199" s="1670"/>
      <c r="BH199" s="598"/>
      <c r="BI199" s="598"/>
    </row>
    <row r="200" spans="1:61" ht="9.9" customHeight="1">
      <c r="A200" s="614"/>
      <c r="B200" s="874"/>
      <c r="C200" s="615"/>
      <c r="D200" s="615"/>
      <c r="E200" s="616"/>
      <c r="F200" s="1563"/>
      <c r="G200" s="1461"/>
      <c r="H200" s="1461"/>
      <c r="I200" s="1461"/>
      <c r="J200" s="1461"/>
      <c r="K200" s="1461"/>
      <c r="L200" s="1461"/>
      <c r="M200" s="1461"/>
      <c r="N200" s="1461"/>
      <c r="O200" s="1461"/>
      <c r="P200" s="1462"/>
      <c r="Q200" s="1564"/>
      <c r="R200" s="1565"/>
      <c r="S200" s="1566"/>
      <c r="T200" s="1567"/>
      <c r="U200" s="1568"/>
      <c r="V200" s="1569"/>
      <c r="W200" s="1570"/>
      <c r="X200" s="1571"/>
      <c r="Y200" s="1571"/>
      <c r="Z200" s="1572"/>
      <c r="AA200" s="1572"/>
      <c r="AB200" s="1572"/>
      <c r="AC200" s="1572"/>
      <c r="AD200" s="1573"/>
      <c r="AE200" s="1574"/>
      <c r="AF200" s="1575"/>
      <c r="AG200" s="1576"/>
      <c r="AH200" s="1576"/>
      <c r="AI200" s="1576"/>
      <c r="AJ200" s="1577"/>
      <c r="AK200" s="1671"/>
      <c r="AL200" s="1672"/>
      <c r="AM200" s="1672"/>
      <c r="AN200" s="1672"/>
      <c r="AO200" s="1672"/>
      <c r="AP200" s="1580"/>
      <c r="AQ200" s="1581"/>
      <c r="AR200" s="598"/>
      <c r="AS200" s="1605"/>
      <c r="AT200" s="1606"/>
      <c r="AU200" s="1606"/>
      <c r="AV200" s="1606"/>
      <c r="AW200" s="1673"/>
      <c r="AX200" s="1674"/>
      <c r="AY200" s="1674"/>
      <c r="AZ200" s="1674"/>
      <c r="BA200" s="1674"/>
      <c r="BB200" s="1674"/>
      <c r="BC200" s="1674"/>
      <c r="BD200" s="1674"/>
      <c r="BE200" s="1674"/>
      <c r="BF200" s="1674"/>
      <c r="BG200" s="1675"/>
      <c r="BH200" s="598"/>
      <c r="BI200" s="598"/>
    </row>
    <row r="201" spans="1:61" ht="9.9" customHeight="1">
      <c r="A201" s="614"/>
      <c r="B201" s="886"/>
      <c r="C201" s="656"/>
      <c r="D201" s="656"/>
      <c r="E201" s="657"/>
      <c r="F201" s="1437"/>
      <c r="G201" s="1279"/>
      <c r="H201" s="1279"/>
      <c r="I201" s="1279"/>
      <c r="J201" s="1279"/>
      <c r="K201" s="1279"/>
      <c r="L201" s="1279"/>
      <c r="M201" s="1279"/>
      <c r="N201" s="1279"/>
      <c r="O201" s="1279"/>
      <c r="P201" s="1280"/>
      <c r="Q201" s="1587"/>
      <c r="R201" s="1588"/>
      <c r="S201" s="1589"/>
      <c r="T201" s="1590"/>
      <c r="U201" s="1591"/>
      <c r="V201" s="1592"/>
      <c r="W201" s="1593"/>
      <c r="X201" s="1594"/>
      <c r="Y201" s="1594"/>
      <c r="Z201" s="1595"/>
      <c r="AA201" s="1595"/>
      <c r="AB201" s="1595"/>
      <c r="AC201" s="1595"/>
      <c r="AD201" s="1596"/>
      <c r="AE201" s="1597"/>
      <c r="AF201" s="1598"/>
      <c r="AG201" s="1599"/>
      <c r="AH201" s="1599"/>
      <c r="AI201" s="1599"/>
      <c r="AJ201" s="1600"/>
      <c r="AK201" s="1676"/>
      <c r="AL201" s="1677"/>
      <c r="AM201" s="1677"/>
      <c r="AN201" s="1677"/>
      <c r="AO201" s="1677"/>
      <c r="AP201" s="1603"/>
      <c r="AQ201" s="1604"/>
      <c r="AR201" s="598"/>
      <c r="AS201" s="1678" t="s">
        <v>149</v>
      </c>
      <c r="AT201" s="1576"/>
      <c r="AU201" s="1576"/>
      <c r="AV201" s="1576"/>
      <c r="AW201" s="1679" t="s">
        <v>150</v>
      </c>
      <c r="AX201" s="1680"/>
      <c r="AY201" s="1680"/>
      <c r="AZ201" s="1680"/>
      <c r="BA201" s="1681"/>
      <c r="BB201" s="1680"/>
      <c r="BC201" s="1680"/>
      <c r="BD201" s="1682" t="s">
        <v>201</v>
      </c>
      <c r="BE201" s="1680"/>
      <c r="BF201" s="1680"/>
      <c r="BG201" s="1683" t="s">
        <v>202</v>
      </c>
      <c r="BH201" s="598"/>
      <c r="BI201" s="598"/>
    </row>
    <row r="202" spans="1:61" ht="9.9" customHeight="1">
      <c r="A202" s="614"/>
      <c r="B202" s="1125" t="s">
        <v>146</v>
      </c>
      <c r="C202" s="1126"/>
      <c r="D202" s="1126"/>
      <c r="E202" s="1127"/>
      <c r="F202" s="1086"/>
      <c r="G202" s="1086"/>
      <c r="H202" s="1086"/>
      <c r="I202" s="1086"/>
      <c r="J202" s="1086"/>
      <c r="K202" s="1086"/>
      <c r="L202" s="1086"/>
      <c r="M202" s="1086"/>
      <c r="N202" s="1086"/>
      <c r="O202" s="1086"/>
      <c r="P202" s="1086"/>
      <c r="Q202" s="1086"/>
      <c r="R202" s="1086"/>
      <c r="S202" s="1086"/>
      <c r="T202" s="1086"/>
      <c r="U202" s="1086"/>
      <c r="V202" s="1652"/>
      <c r="W202" s="1653"/>
      <c r="X202" s="1086"/>
      <c r="Y202" s="1086"/>
      <c r="Z202" s="1086"/>
      <c r="AA202" s="1086"/>
      <c r="AB202" s="1086"/>
      <c r="AC202" s="1086"/>
      <c r="AD202" s="1042" t="s">
        <v>109</v>
      </c>
      <c r="AE202" s="1043"/>
      <c r="AF202" s="1044"/>
      <c r="AG202" s="1063"/>
      <c r="AH202" s="1008"/>
      <c r="AI202" s="1008"/>
      <c r="AJ202" s="1610"/>
      <c r="AK202" s="1611"/>
      <c r="AL202" s="1612"/>
      <c r="AM202" s="1612"/>
      <c r="AN202" s="1612"/>
      <c r="AO202" s="1612"/>
      <c r="AP202" s="1612"/>
      <c r="AQ202" s="1613"/>
      <c r="AR202" s="598"/>
      <c r="AS202" s="1678"/>
      <c r="AT202" s="1576"/>
      <c r="AU202" s="1576"/>
      <c r="AV202" s="1576"/>
      <c r="AW202" s="1684"/>
      <c r="AX202" s="1685"/>
      <c r="AY202" s="1685"/>
      <c r="AZ202" s="1685"/>
      <c r="BA202" s="1686"/>
      <c r="BB202" s="1685"/>
      <c r="BC202" s="1685"/>
      <c r="BD202" s="1687"/>
      <c r="BE202" s="1685"/>
      <c r="BF202" s="1685"/>
      <c r="BG202" s="1688"/>
      <c r="BH202" s="598"/>
      <c r="BI202" s="598"/>
    </row>
    <row r="203" spans="1:61" ht="9.9" customHeight="1">
      <c r="A203" s="1494"/>
      <c r="B203" s="1534"/>
      <c r="C203" s="1532"/>
      <c r="D203" s="1532"/>
      <c r="E203" s="1533"/>
      <c r="F203" s="1093"/>
      <c r="G203" s="1093"/>
      <c r="H203" s="1093"/>
      <c r="I203" s="1093"/>
      <c r="J203" s="1093"/>
      <c r="K203" s="1093"/>
      <c r="L203" s="1093"/>
      <c r="M203" s="1093"/>
      <c r="N203" s="1093"/>
      <c r="O203" s="1093"/>
      <c r="P203" s="1093"/>
      <c r="Q203" s="1093"/>
      <c r="R203" s="1093"/>
      <c r="S203" s="1093"/>
      <c r="T203" s="1093"/>
      <c r="U203" s="1093"/>
      <c r="V203" s="1689"/>
      <c r="W203" s="1690"/>
      <c r="X203" s="1093"/>
      <c r="Y203" s="1093"/>
      <c r="Z203" s="1093"/>
      <c r="AA203" s="1093"/>
      <c r="AB203" s="1093"/>
      <c r="AC203" s="1093"/>
      <c r="AD203" s="1150"/>
      <c r="AE203" s="700"/>
      <c r="AF203" s="701"/>
      <c r="AG203" s="1691"/>
      <c r="AH203" s="1692"/>
      <c r="AI203" s="1692"/>
      <c r="AJ203" s="1693"/>
      <c r="AK203" s="1694"/>
      <c r="AL203" s="1695"/>
      <c r="AM203" s="1695"/>
      <c r="AN203" s="1695"/>
      <c r="AO203" s="1695"/>
      <c r="AP203" s="1695"/>
      <c r="AQ203" s="1696"/>
      <c r="AR203" s="598"/>
      <c r="AS203" s="1697"/>
      <c r="AT203" s="1599"/>
      <c r="AU203" s="1599"/>
      <c r="AV203" s="1599"/>
      <c r="AW203" s="1698"/>
      <c r="AX203" s="1699"/>
      <c r="AY203" s="1699"/>
      <c r="AZ203" s="1699"/>
      <c r="BA203" s="1700"/>
      <c r="BB203" s="1699"/>
      <c r="BC203" s="1699"/>
      <c r="BD203" s="1701"/>
      <c r="BE203" s="1699"/>
      <c r="BF203" s="1699"/>
      <c r="BG203" s="1702"/>
      <c r="BH203" s="598"/>
      <c r="BI203" s="598"/>
    </row>
    <row r="204" spans="1:61" ht="9.9" customHeight="1">
      <c r="A204" s="1703"/>
      <c r="B204" s="1703"/>
      <c r="C204" s="1703"/>
      <c r="D204" s="1703"/>
      <c r="E204" s="1703"/>
      <c r="F204" s="1704" t="s">
        <v>96</v>
      </c>
      <c r="G204" s="973"/>
      <c r="H204" s="973"/>
      <c r="I204" s="973"/>
      <c r="J204" s="973"/>
      <c r="K204" s="973"/>
      <c r="L204" s="973"/>
      <c r="M204" s="973"/>
      <c r="N204" s="973"/>
      <c r="O204" s="973"/>
      <c r="P204" s="973"/>
      <c r="Q204" s="973"/>
      <c r="R204" s="973"/>
      <c r="S204" s="973"/>
      <c r="T204" s="973"/>
      <c r="U204" s="973"/>
      <c r="V204" s="974"/>
      <c r="W204" s="1705" t="s">
        <v>151</v>
      </c>
      <c r="X204" s="1705"/>
      <c r="Y204" s="1705"/>
      <c r="Z204" s="1705"/>
      <c r="AA204" s="1705"/>
      <c r="AB204" s="1705"/>
      <c r="AC204" s="1705"/>
      <c r="AD204" s="1705"/>
      <c r="AE204" s="1705"/>
      <c r="AF204" s="1411" t="s">
        <v>153</v>
      </c>
      <c r="AG204" s="1412"/>
      <c r="AH204" s="1412"/>
      <c r="AI204" s="1412"/>
      <c r="AJ204" s="1413"/>
      <c r="AK204" s="1706">
        <f>AK189+AK194+AK199</f>
        <v>0</v>
      </c>
      <c r="AL204" s="1707"/>
      <c r="AM204" s="1707"/>
      <c r="AN204" s="1707"/>
      <c r="AO204" s="1707"/>
      <c r="AP204" s="1707"/>
      <c r="AQ204" s="1708"/>
      <c r="AR204" s="598"/>
      <c r="AS204" s="1709" t="s">
        <v>161</v>
      </c>
      <c r="AT204" s="1710"/>
      <c r="AU204" s="1711" t="s">
        <v>203</v>
      </c>
      <c r="AV204" s="1712"/>
      <c r="AW204" s="1712"/>
      <c r="AX204" s="1712"/>
      <c r="AY204" s="1712"/>
      <c r="AZ204" s="1712"/>
      <c r="BA204" s="1712"/>
      <c r="BB204" s="1712"/>
      <c r="BC204" s="1712"/>
      <c r="BD204" s="1712"/>
      <c r="BE204" s="1712"/>
      <c r="BF204" s="1712"/>
      <c r="BG204" s="1713"/>
      <c r="BH204" s="598"/>
      <c r="BI204" s="598"/>
    </row>
    <row r="205" spans="1:61" ht="9.9" customHeight="1">
      <c r="A205" s="1703"/>
      <c r="B205" s="1703"/>
      <c r="C205" s="1703"/>
      <c r="D205" s="1703"/>
      <c r="E205" s="1703"/>
      <c r="F205" s="699"/>
      <c r="G205" s="700"/>
      <c r="H205" s="700"/>
      <c r="I205" s="700"/>
      <c r="J205" s="700"/>
      <c r="K205" s="700"/>
      <c r="L205" s="700"/>
      <c r="M205" s="700"/>
      <c r="N205" s="700"/>
      <c r="O205" s="700"/>
      <c r="P205" s="700"/>
      <c r="Q205" s="700"/>
      <c r="R205" s="700"/>
      <c r="S205" s="700"/>
      <c r="T205" s="700"/>
      <c r="U205" s="700"/>
      <c r="V205" s="701"/>
      <c r="W205" s="591"/>
      <c r="X205" s="591"/>
      <c r="Y205" s="591"/>
      <c r="Z205" s="591"/>
      <c r="AA205" s="591"/>
      <c r="AB205" s="591"/>
      <c r="AC205" s="591"/>
      <c r="AD205" s="591"/>
      <c r="AE205" s="591"/>
      <c r="AF205" s="1714"/>
      <c r="AG205" s="1495"/>
      <c r="AH205" s="1495"/>
      <c r="AI205" s="1495"/>
      <c r="AJ205" s="1496"/>
      <c r="AK205" s="1715"/>
      <c r="AL205" s="1716"/>
      <c r="AM205" s="1716"/>
      <c r="AN205" s="1716"/>
      <c r="AO205" s="1716"/>
      <c r="AP205" s="1716"/>
      <c r="AQ205" s="1717"/>
      <c r="AR205" s="598"/>
      <c r="AS205" s="1718"/>
      <c r="AT205" s="1719"/>
      <c r="AU205" s="1720"/>
      <c r="AV205" s="1721"/>
      <c r="AW205" s="1721"/>
      <c r="AX205" s="1721"/>
      <c r="AY205" s="1721"/>
      <c r="AZ205" s="1721"/>
      <c r="BA205" s="1721"/>
      <c r="BB205" s="1721"/>
      <c r="BC205" s="1721"/>
      <c r="BD205" s="1721"/>
      <c r="BE205" s="1721"/>
      <c r="BF205" s="1721"/>
      <c r="BG205" s="1722"/>
      <c r="BH205" s="598"/>
      <c r="BI205" s="598"/>
    </row>
    <row r="206" spans="1:61" ht="9.9" customHeight="1">
      <c r="B206" s="1723"/>
      <c r="C206" s="1723"/>
      <c r="D206" s="1723"/>
      <c r="E206" s="1723"/>
      <c r="F206" s="1723"/>
      <c r="G206" s="1723"/>
      <c r="H206" s="1723"/>
      <c r="I206" s="1723"/>
      <c r="J206" s="1723"/>
      <c r="K206" s="1723"/>
      <c r="L206" s="1723"/>
      <c r="M206" s="1723"/>
      <c r="N206" s="1723"/>
      <c r="O206" s="1723"/>
      <c r="P206" s="1449"/>
      <c r="Q206" s="1449"/>
      <c r="R206" s="1449"/>
      <c r="S206" s="1449"/>
      <c r="T206" s="1449"/>
      <c r="U206" s="1449"/>
      <c r="V206" s="598"/>
      <c r="W206" s="598"/>
      <c r="X206" s="598"/>
      <c r="Y206" s="598"/>
      <c r="Z206" s="598"/>
      <c r="AA206" s="598"/>
      <c r="AB206" s="598"/>
      <c r="AC206" s="598"/>
      <c r="AD206" s="598"/>
      <c r="AE206" s="598"/>
      <c r="AF206" s="598"/>
      <c r="AG206" s="598"/>
      <c r="AH206" s="598"/>
      <c r="AI206" s="598"/>
      <c r="AJ206" s="598"/>
      <c r="AK206" s="598"/>
      <c r="AL206" s="598"/>
      <c r="AM206" s="598"/>
      <c r="AN206" s="598"/>
      <c r="AO206" s="598"/>
      <c r="AP206" s="598"/>
      <c r="AQ206" s="598"/>
      <c r="AR206" s="598"/>
      <c r="AS206" s="598"/>
      <c r="AT206" s="598"/>
      <c r="AU206" s="598"/>
      <c r="AV206" s="598"/>
      <c r="AW206" s="598"/>
      <c r="AX206" s="598"/>
      <c r="AY206" s="598"/>
      <c r="AZ206" s="598"/>
      <c r="BA206" s="598"/>
      <c r="BB206" s="598"/>
      <c r="BC206" s="598"/>
      <c r="BD206" s="598"/>
      <c r="BE206" s="598"/>
      <c r="BF206" s="598"/>
      <c r="BG206" s="598"/>
      <c r="BH206" s="598"/>
      <c r="BI206" s="598"/>
    </row>
    <row r="207" spans="1:61" ht="9.9" customHeight="1">
      <c r="A207" s="1723" t="s">
        <v>154</v>
      </c>
      <c r="B207" s="1724"/>
      <c r="C207" s="1724"/>
      <c r="D207" s="1724"/>
      <c r="E207" s="1724"/>
      <c r="F207" s="1724"/>
      <c r="G207" s="1724"/>
      <c r="H207" s="1724"/>
      <c r="I207" s="1724"/>
      <c r="J207" s="1724"/>
      <c r="K207" s="1724"/>
      <c r="L207" s="1724"/>
      <c r="M207" s="1724"/>
      <c r="N207" s="1724"/>
      <c r="O207" s="1724"/>
      <c r="P207" s="1451"/>
      <c r="Q207" s="1451"/>
      <c r="R207" s="1451"/>
      <c r="S207" s="1451"/>
      <c r="T207" s="1451"/>
      <c r="U207" s="1451"/>
      <c r="V207" s="598"/>
      <c r="W207" s="598"/>
      <c r="X207" s="598"/>
      <c r="Y207" s="598"/>
      <c r="Z207" s="598"/>
      <c r="AA207" s="598"/>
      <c r="AB207" s="598"/>
      <c r="AC207" s="598"/>
      <c r="AD207" s="598"/>
      <c r="AE207" s="598"/>
      <c r="AF207" s="598"/>
      <c r="AG207" s="598"/>
      <c r="AH207" s="598"/>
      <c r="AI207" s="598"/>
      <c r="AJ207" s="598"/>
      <c r="AK207" s="598"/>
      <c r="AL207" s="598"/>
      <c r="AM207" s="598"/>
      <c r="AN207" s="598"/>
      <c r="AO207" s="598"/>
      <c r="AP207" s="598"/>
      <c r="AQ207" s="598"/>
      <c r="AR207" s="598"/>
      <c r="AS207" s="598"/>
      <c r="AT207" s="598"/>
      <c r="AU207" s="598"/>
      <c r="AV207" s="598"/>
      <c r="AW207" s="598"/>
      <c r="AX207" s="598"/>
      <c r="AY207" s="598"/>
      <c r="AZ207" s="598"/>
      <c r="BA207" s="598"/>
      <c r="BB207" s="598"/>
      <c r="BC207" s="598"/>
      <c r="BD207" s="598"/>
      <c r="BE207" s="598"/>
      <c r="BF207" s="598"/>
      <c r="BG207" s="598"/>
      <c r="BH207" s="598"/>
      <c r="BI207" s="598"/>
    </row>
    <row r="208" spans="1:61" ht="9.9" customHeight="1">
      <c r="A208" s="1508">
        <v>1</v>
      </c>
      <c r="B208" s="1725" t="s">
        <v>167</v>
      </c>
      <c r="C208" s="1726"/>
      <c r="D208" s="1726"/>
      <c r="E208" s="1727"/>
      <c r="F208" s="1728"/>
      <c r="G208" s="1729"/>
      <c r="H208" s="1729"/>
      <c r="I208" s="1729"/>
      <c r="J208" s="1729"/>
      <c r="K208" s="1729"/>
      <c r="L208" s="1729"/>
      <c r="M208" s="1729"/>
      <c r="N208" s="1729"/>
      <c r="O208" s="1729"/>
      <c r="P208" s="1730"/>
      <c r="Q208" s="1417" t="s">
        <v>146</v>
      </c>
      <c r="R208" s="1419"/>
      <c r="S208" s="1731"/>
      <c r="T208" s="1731"/>
      <c r="U208" s="1731"/>
      <c r="V208" s="1731"/>
      <c r="W208" s="1732"/>
      <c r="X208" s="1732"/>
      <c r="Y208" s="1731"/>
      <c r="Z208" s="1731"/>
      <c r="AA208" s="1731"/>
      <c r="AB208" s="1731"/>
      <c r="AC208" s="1731"/>
      <c r="AD208" s="1731"/>
      <c r="AE208" s="1733" t="s">
        <v>378</v>
      </c>
      <c r="AF208" s="1733"/>
      <c r="AG208" s="1734"/>
      <c r="AH208" s="1735"/>
      <c r="AI208" s="1735"/>
      <c r="AJ208" s="1735"/>
      <c r="AK208" s="1735"/>
      <c r="AL208" s="1735"/>
      <c r="AM208" s="1735"/>
      <c r="AN208" s="1735"/>
      <c r="AO208" s="1735"/>
      <c r="AP208" s="1735"/>
      <c r="AQ208" s="1736"/>
      <c r="AR208" s="1737" t="s">
        <v>379</v>
      </c>
      <c r="AS208" s="1738"/>
      <c r="AT208" s="1739" t="s">
        <v>380</v>
      </c>
      <c r="AU208" s="1740" t="s">
        <v>390</v>
      </c>
      <c r="AV208" s="1740"/>
      <c r="AW208" s="1740"/>
      <c r="AX208" s="1741" t="s">
        <v>391</v>
      </c>
      <c r="AY208" s="1740" t="s">
        <v>392</v>
      </c>
      <c r="AZ208" s="1740"/>
      <c r="BA208" s="1740"/>
      <c r="BB208" s="1740"/>
      <c r="BC208" s="1740"/>
      <c r="BD208" s="1740"/>
      <c r="BE208" s="1740"/>
      <c r="BF208" s="1740"/>
      <c r="BG208" s="1742"/>
      <c r="BH208" s="598"/>
      <c r="BI208" s="598"/>
    </row>
    <row r="209" spans="1:61" ht="9.9" customHeight="1">
      <c r="A209" s="614"/>
      <c r="B209" s="859" t="s">
        <v>15</v>
      </c>
      <c r="C209" s="649"/>
      <c r="D209" s="649"/>
      <c r="E209" s="650"/>
      <c r="F209" s="1743"/>
      <c r="G209" s="1744"/>
      <c r="H209" s="1744"/>
      <c r="I209" s="1744"/>
      <c r="J209" s="1744"/>
      <c r="K209" s="1744"/>
      <c r="L209" s="1744"/>
      <c r="M209" s="1744"/>
      <c r="N209" s="1744"/>
      <c r="O209" s="1744"/>
      <c r="P209" s="1745"/>
      <c r="Q209" s="1746"/>
      <c r="R209" s="1747"/>
      <c r="S209" s="1748"/>
      <c r="T209" s="1748"/>
      <c r="U209" s="1748"/>
      <c r="V209" s="1748"/>
      <c r="W209" s="1749"/>
      <c r="X209" s="1749"/>
      <c r="Y209" s="1748"/>
      <c r="Z209" s="1748"/>
      <c r="AA209" s="1748"/>
      <c r="AB209" s="1748"/>
      <c r="AC209" s="1748"/>
      <c r="AD209" s="1748"/>
      <c r="AE209" s="1750"/>
      <c r="AF209" s="1750"/>
      <c r="AG209" s="1751"/>
      <c r="AH209" s="1099"/>
      <c r="AI209" s="1099"/>
      <c r="AJ209" s="1099"/>
      <c r="AK209" s="1099"/>
      <c r="AL209" s="1099"/>
      <c r="AM209" s="1099"/>
      <c r="AN209" s="1099"/>
      <c r="AO209" s="1099"/>
      <c r="AP209" s="1099"/>
      <c r="AQ209" s="1752"/>
      <c r="AR209" s="1753"/>
      <c r="AS209" s="1754"/>
      <c r="AT209" s="1755" t="s">
        <v>161</v>
      </c>
      <c r="AU209" s="1756" t="s">
        <v>393</v>
      </c>
      <c r="AV209" s="1756"/>
      <c r="AW209" s="1757"/>
      <c r="AX209" s="1757" t="s">
        <v>391</v>
      </c>
      <c r="AY209" s="1758" t="s">
        <v>394</v>
      </c>
      <c r="AZ209" s="1758"/>
      <c r="BA209" s="1758"/>
      <c r="BB209" s="1758"/>
      <c r="BC209" s="1758"/>
      <c r="BD209" s="1758"/>
      <c r="BE209" s="1758"/>
      <c r="BF209" s="1758"/>
      <c r="BG209" s="1759"/>
      <c r="BH209" s="598"/>
      <c r="BI209" s="598"/>
    </row>
    <row r="210" spans="1:61" ht="9.9" customHeight="1">
      <c r="A210" s="681"/>
      <c r="B210" s="886"/>
      <c r="C210" s="656"/>
      <c r="D210" s="656"/>
      <c r="E210" s="657"/>
      <c r="F210" s="1743"/>
      <c r="G210" s="1744"/>
      <c r="H210" s="1744"/>
      <c r="I210" s="1744"/>
      <c r="J210" s="1744"/>
      <c r="K210" s="1744"/>
      <c r="L210" s="1744"/>
      <c r="M210" s="1744"/>
      <c r="N210" s="1744"/>
      <c r="O210" s="1744"/>
      <c r="P210" s="1745"/>
      <c r="Q210" s="1425"/>
      <c r="R210" s="1427"/>
      <c r="S210" s="1748"/>
      <c r="T210" s="1748"/>
      <c r="U210" s="1748"/>
      <c r="V210" s="1748"/>
      <c r="W210" s="1749"/>
      <c r="X210" s="1749"/>
      <c r="Y210" s="1748"/>
      <c r="Z210" s="1748"/>
      <c r="AA210" s="1748"/>
      <c r="AB210" s="1748"/>
      <c r="AC210" s="1748"/>
      <c r="AD210" s="1748"/>
      <c r="AE210" s="1750"/>
      <c r="AF210" s="1750"/>
      <c r="AG210" s="1760"/>
      <c r="AH210" s="1761"/>
      <c r="AI210" s="1761"/>
      <c r="AJ210" s="1761"/>
      <c r="AK210" s="1761"/>
      <c r="AL210" s="1761"/>
      <c r="AM210" s="1761"/>
      <c r="AN210" s="1761"/>
      <c r="AO210" s="1761"/>
      <c r="AP210" s="1761"/>
      <c r="AQ210" s="1762"/>
      <c r="AR210" s="1753"/>
      <c r="AS210" s="1754"/>
      <c r="AT210" s="1755" t="s">
        <v>382</v>
      </c>
      <c r="AU210" s="1758" t="s">
        <v>395</v>
      </c>
      <c r="AV210" s="1758"/>
      <c r="AW210" s="1758"/>
      <c r="AX210" s="1758"/>
      <c r="AY210" s="1758"/>
      <c r="AZ210" s="1758"/>
      <c r="BA210" s="1758"/>
      <c r="BB210" s="1758"/>
      <c r="BC210" s="1758"/>
      <c r="BD210" s="1758"/>
      <c r="BE210" s="1758"/>
      <c r="BF210" s="1758"/>
      <c r="BG210" s="1759"/>
      <c r="BH210" s="1282"/>
      <c r="BI210" s="598"/>
    </row>
    <row r="211" spans="1:61" ht="9.9" customHeight="1">
      <c r="A211" s="614">
        <v>2</v>
      </c>
      <c r="B211" s="1763" t="s">
        <v>167</v>
      </c>
      <c r="C211" s="1764"/>
      <c r="D211" s="1764"/>
      <c r="E211" s="1765"/>
      <c r="F211" s="1766"/>
      <c r="G211" s="1767"/>
      <c r="H211" s="1767"/>
      <c r="I211" s="1767"/>
      <c r="J211" s="1767"/>
      <c r="K211" s="1767"/>
      <c r="L211" s="1767"/>
      <c r="M211" s="1767"/>
      <c r="N211" s="1767"/>
      <c r="O211" s="1767"/>
      <c r="P211" s="1768"/>
      <c r="Q211" s="1769" t="s">
        <v>146</v>
      </c>
      <c r="R211" s="1770"/>
      <c r="S211" s="1771"/>
      <c r="T211" s="1771"/>
      <c r="U211" s="1771"/>
      <c r="V211" s="1771"/>
      <c r="W211" s="1772"/>
      <c r="X211" s="1772"/>
      <c r="Y211" s="1771"/>
      <c r="Z211" s="1771"/>
      <c r="AA211" s="1771"/>
      <c r="AB211" s="1771"/>
      <c r="AC211" s="1771"/>
      <c r="AD211" s="1773"/>
      <c r="AE211" s="1750" t="s">
        <v>378</v>
      </c>
      <c r="AF211" s="1750"/>
      <c r="AG211" s="1774"/>
      <c r="AH211" s="1775"/>
      <c r="AI211" s="1775"/>
      <c r="AJ211" s="1775"/>
      <c r="AK211" s="1775"/>
      <c r="AL211" s="1775"/>
      <c r="AM211" s="1775"/>
      <c r="AN211" s="1775"/>
      <c r="AO211" s="1775"/>
      <c r="AP211" s="1775"/>
      <c r="AQ211" s="1776"/>
      <c r="AR211" s="1777" t="s">
        <v>379</v>
      </c>
      <c r="AS211" s="1778"/>
      <c r="AT211" s="1779" t="s">
        <v>381</v>
      </c>
      <c r="AU211" s="1780" t="s">
        <v>390</v>
      </c>
      <c r="AV211" s="1780"/>
      <c r="AW211" s="1780"/>
      <c r="AX211" s="1781" t="s">
        <v>391</v>
      </c>
      <c r="AY211" s="1780" t="s">
        <v>392</v>
      </c>
      <c r="AZ211" s="1780"/>
      <c r="BA211" s="1780"/>
      <c r="BB211" s="1780"/>
      <c r="BC211" s="1780"/>
      <c r="BD211" s="1780"/>
      <c r="BE211" s="1780"/>
      <c r="BF211" s="1780"/>
      <c r="BG211" s="1782"/>
      <c r="BH211" s="1282"/>
      <c r="BI211" s="598"/>
    </row>
    <row r="212" spans="1:61" ht="9.9" customHeight="1">
      <c r="A212" s="614"/>
      <c r="B212" s="859" t="s">
        <v>15</v>
      </c>
      <c r="C212" s="649"/>
      <c r="D212" s="649"/>
      <c r="E212" s="650"/>
      <c r="F212" s="1743"/>
      <c r="G212" s="1744"/>
      <c r="H212" s="1744"/>
      <c r="I212" s="1744"/>
      <c r="J212" s="1744"/>
      <c r="K212" s="1744"/>
      <c r="L212" s="1744"/>
      <c r="M212" s="1744"/>
      <c r="N212" s="1744"/>
      <c r="O212" s="1744"/>
      <c r="P212" s="1745"/>
      <c r="Q212" s="1783"/>
      <c r="R212" s="1784"/>
      <c r="S212" s="1748"/>
      <c r="T212" s="1748"/>
      <c r="U212" s="1748"/>
      <c r="V212" s="1748"/>
      <c r="W212" s="1749"/>
      <c r="X212" s="1749"/>
      <c r="Y212" s="1748"/>
      <c r="Z212" s="1748"/>
      <c r="AA212" s="1748"/>
      <c r="AB212" s="1748"/>
      <c r="AC212" s="1748"/>
      <c r="AD212" s="1785"/>
      <c r="AE212" s="1750"/>
      <c r="AF212" s="1750"/>
      <c r="AG212" s="1751"/>
      <c r="AH212" s="1099"/>
      <c r="AI212" s="1099"/>
      <c r="AJ212" s="1099"/>
      <c r="AK212" s="1099"/>
      <c r="AL212" s="1099"/>
      <c r="AM212" s="1099"/>
      <c r="AN212" s="1099"/>
      <c r="AO212" s="1099"/>
      <c r="AP212" s="1099"/>
      <c r="AQ212" s="1752"/>
      <c r="AR212" s="1753"/>
      <c r="AS212" s="1754"/>
      <c r="AT212" s="1755" t="s">
        <v>161</v>
      </c>
      <c r="AU212" s="1756" t="s">
        <v>393</v>
      </c>
      <c r="AV212" s="1756"/>
      <c r="AW212" s="1757"/>
      <c r="AX212" s="1757" t="s">
        <v>391</v>
      </c>
      <c r="AY212" s="1758" t="s">
        <v>394</v>
      </c>
      <c r="AZ212" s="1758"/>
      <c r="BA212" s="1758"/>
      <c r="BB212" s="1758"/>
      <c r="BC212" s="1758"/>
      <c r="BD212" s="1758"/>
      <c r="BE212" s="1758"/>
      <c r="BF212" s="1758"/>
      <c r="BG212" s="1759"/>
      <c r="BH212" s="1282"/>
      <c r="BI212" s="598"/>
    </row>
    <row r="213" spans="1:61" ht="9.9" customHeight="1">
      <c r="A213" s="614"/>
      <c r="B213" s="886"/>
      <c r="C213" s="656"/>
      <c r="D213" s="656"/>
      <c r="E213" s="657"/>
      <c r="F213" s="1433"/>
      <c r="G213" s="1259"/>
      <c r="H213" s="1259"/>
      <c r="I213" s="1259"/>
      <c r="J213" s="1259"/>
      <c r="K213" s="1259"/>
      <c r="L213" s="1259"/>
      <c r="M213" s="1259"/>
      <c r="N213" s="1259"/>
      <c r="O213" s="1259"/>
      <c r="P213" s="1260"/>
      <c r="Q213" s="1783"/>
      <c r="R213" s="1784"/>
      <c r="S213" s="1786"/>
      <c r="T213" s="1786"/>
      <c r="U213" s="1786"/>
      <c r="V213" s="1786"/>
      <c r="W213" s="1787"/>
      <c r="X213" s="1787"/>
      <c r="Y213" s="1786"/>
      <c r="Z213" s="1786"/>
      <c r="AA213" s="1786"/>
      <c r="AB213" s="1786"/>
      <c r="AC213" s="1786"/>
      <c r="AD213" s="1788"/>
      <c r="AE213" s="1789"/>
      <c r="AF213" s="1789"/>
      <c r="AG213" s="1760"/>
      <c r="AH213" s="1761"/>
      <c r="AI213" s="1761"/>
      <c r="AJ213" s="1761"/>
      <c r="AK213" s="1761"/>
      <c r="AL213" s="1761"/>
      <c r="AM213" s="1761"/>
      <c r="AN213" s="1761"/>
      <c r="AO213" s="1761"/>
      <c r="AP213" s="1761"/>
      <c r="AQ213" s="1762"/>
      <c r="AR213" s="1753"/>
      <c r="AS213" s="1754"/>
      <c r="AT213" s="1755" t="s">
        <v>396</v>
      </c>
      <c r="AU213" s="1758" t="s">
        <v>395</v>
      </c>
      <c r="AV213" s="1758"/>
      <c r="AW213" s="1758"/>
      <c r="AX213" s="1758"/>
      <c r="AY213" s="1758"/>
      <c r="AZ213" s="1758"/>
      <c r="BA213" s="1758"/>
      <c r="BB213" s="1758"/>
      <c r="BC213" s="1758"/>
      <c r="BD213" s="1758"/>
      <c r="BE213" s="1758"/>
      <c r="BF213" s="1758"/>
      <c r="BG213" s="1759"/>
      <c r="BH213" s="1282"/>
      <c r="BI213" s="598"/>
    </row>
    <row r="214" spans="1:61" ht="9.9" customHeight="1">
      <c r="A214" s="612">
        <v>3</v>
      </c>
      <c r="B214" s="1763" t="s">
        <v>167</v>
      </c>
      <c r="C214" s="1764"/>
      <c r="D214" s="1764"/>
      <c r="E214" s="1765"/>
      <c r="F214" s="1790"/>
      <c r="G214" s="1790"/>
      <c r="H214" s="1790"/>
      <c r="I214" s="1790"/>
      <c r="J214" s="1790"/>
      <c r="K214" s="1790"/>
      <c r="L214" s="1790"/>
      <c r="M214" s="1790"/>
      <c r="N214" s="1790"/>
      <c r="O214" s="1790"/>
      <c r="P214" s="1790"/>
      <c r="Q214" s="1791" t="s">
        <v>146</v>
      </c>
      <c r="R214" s="1791"/>
      <c r="S214" s="1748"/>
      <c r="T214" s="1748"/>
      <c r="U214" s="1748"/>
      <c r="V214" s="1748"/>
      <c r="W214" s="1749"/>
      <c r="X214" s="1749"/>
      <c r="Y214" s="1748"/>
      <c r="Z214" s="1748"/>
      <c r="AA214" s="1748"/>
      <c r="AB214" s="1748"/>
      <c r="AC214" s="1748"/>
      <c r="AD214" s="1748"/>
      <c r="AE214" s="1792" t="s">
        <v>378</v>
      </c>
      <c r="AF214" s="1792"/>
      <c r="AG214" s="1793"/>
      <c r="AH214" s="1775"/>
      <c r="AI214" s="1775"/>
      <c r="AJ214" s="1775"/>
      <c r="AK214" s="1775"/>
      <c r="AL214" s="1775"/>
      <c r="AM214" s="1775"/>
      <c r="AN214" s="1775"/>
      <c r="AO214" s="1775"/>
      <c r="AP214" s="1775"/>
      <c r="AQ214" s="1794"/>
      <c r="AR214" s="1795" t="s">
        <v>379</v>
      </c>
      <c r="AS214" s="1796"/>
      <c r="AT214" s="1797" t="s">
        <v>382</v>
      </c>
      <c r="AU214" s="1798" t="s">
        <v>390</v>
      </c>
      <c r="AV214" s="1798"/>
      <c r="AW214" s="1798"/>
      <c r="AX214" s="1799" t="s">
        <v>391</v>
      </c>
      <c r="AY214" s="1798" t="s">
        <v>392</v>
      </c>
      <c r="AZ214" s="1798"/>
      <c r="BA214" s="1798"/>
      <c r="BB214" s="1798"/>
      <c r="BC214" s="1798"/>
      <c r="BD214" s="1798"/>
      <c r="BE214" s="1798"/>
      <c r="BF214" s="1798"/>
      <c r="BG214" s="1800"/>
      <c r="BH214" s="1282"/>
      <c r="BI214" s="598"/>
    </row>
    <row r="215" spans="1:61" ht="9.9" customHeight="1">
      <c r="A215" s="612"/>
      <c r="B215" s="859" t="s">
        <v>15</v>
      </c>
      <c r="C215" s="649"/>
      <c r="D215" s="649"/>
      <c r="E215" s="650"/>
      <c r="F215" s="1431"/>
      <c r="G215" s="1431"/>
      <c r="H215" s="1431"/>
      <c r="I215" s="1431"/>
      <c r="J215" s="1431"/>
      <c r="K215" s="1431"/>
      <c r="L215" s="1431"/>
      <c r="M215" s="1431"/>
      <c r="N215" s="1431"/>
      <c r="O215" s="1431"/>
      <c r="P215" s="1431"/>
      <c r="Q215" s="1791"/>
      <c r="R215" s="1791"/>
      <c r="S215" s="1748"/>
      <c r="T215" s="1748"/>
      <c r="U215" s="1748"/>
      <c r="V215" s="1748"/>
      <c r="W215" s="1749"/>
      <c r="X215" s="1749"/>
      <c r="Y215" s="1748"/>
      <c r="Z215" s="1748"/>
      <c r="AA215" s="1748"/>
      <c r="AB215" s="1748"/>
      <c r="AC215" s="1748"/>
      <c r="AD215" s="1748"/>
      <c r="AE215" s="1792"/>
      <c r="AF215" s="1792"/>
      <c r="AG215" s="1801"/>
      <c r="AH215" s="1099"/>
      <c r="AI215" s="1099"/>
      <c r="AJ215" s="1099"/>
      <c r="AK215" s="1099"/>
      <c r="AL215" s="1099"/>
      <c r="AM215" s="1099"/>
      <c r="AN215" s="1099"/>
      <c r="AO215" s="1099"/>
      <c r="AP215" s="1099"/>
      <c r="AQ215" s="1100"/>
      <c r="AR215" s="1796"/>
      <c r="AS215" s="1796"/>
      <c r="AT215" s="1755" t="s">
        <v>161</v>
      </c>
      <c r="AU215" s="1756" t="s">
        <v>393</v>
      </c>
      <c r="AV215" s="1756"/>
      <c r="AW215" s="1757"/>
      <c r="AX215" s="1757" t="s">
        <v>391</v>
      </c>
      <c r="AY215" s="1758" t="s">
        <v>394</v>
      </c>
      <c r="AZ215" s="1758"/>
      <c r="BA215" s="1758"/>
      <c r="BB215" s="1758"/>
      <c r="BC215" s="1758"/>
      <c r="BD215" s="1758"/>
      <c r="BE215" s="1758"/>
      <c r="BF215" s="1758"/>
      <c r="BG215" s="1759"/>
      <c r="BH215" s="1282"/>
      <c r="BI215" s="598"/>
    </row>
    <row r="216" spans="1:61" ht="9.9" customHeight="1">
      <c r="A216" s="644"/>
      <c r="B216" s="1714"/>
      <c r="C216" s="1495"/>
      <c r="D216" s="1495"/>
      <c r="E216" s="1496"/>
      <c r="F216" s="1441"/>
      <c r="G216" s="1441"/>
      <c r="H216" s="1441"/>
      <c r="I216" s="1441"/>
      <c r="J216" s="1441"/>
      <c r="K216" s="1441"/>
      <c r="L216" s="1441"/>
      <c r="M216" s="1441"/>
      <c r="N216" s="1441"/>
      <c r="O216" s="1441"/>
      <c r="P216" s="1441"/>
      <c r="Q216" s="1802"/>
      <c r="R216" s="1802"/>
      <c r="S216" s="1786"/>
      <c r="T216" s="1786"/>
      <c r="U216" s="1786"/>
      <c r="V216" s="1786"/>
      <c r="W216" s="1787"/>
      <c r="X216" s="1787"/>
      <c r="Y216" s="1786"/>
      <c r="Z216" s="1786"/>
      <c r="AA216" s="1786"/>
      <c r="AB216" s="1786"/>
      <c r="AC216" s="1786"/>
      <c r="AD216" s="1786"/>
      <c r="AE216" s="1803"/>
      <c r="AF216" s="1803"/>
      <c r="AG216" s="1804"/>
      <c r="AH216" s="1805"/>
      <c r="AI216" s="1805"/>
      <c r="AJ216" s="1805"/>
      <c r="AK216" s="1805"/>
      <c r="AL216" s="1805"/>
      <c r="AM216" s="1805"/>
      <c r="AN216" s="1805"/>
      <c r="AO216" s="1805"/>
      <c r="AP216" s="1805"/>
      <c r="AQ216" s="1806"/>
      <c r="AR216" s="1807"/>
      <c r="AS216" s="1807"/>
      <c r="AT216" s="1808" t="s">
        <v>397</v>
      </c>
      <c r="AU216" s="1809" t="s">
        <v>395</v>
      </c>
      <c r="AV216" s="1809"/>
      <c r="AW216" s="1809"/>
      <c r="AX216" s="1809"/>
      <c r="AY216" s="1809"/>
      <c r="AZ216" s="1809"/>
      <c r="BA216" s="1809"/>
      <c r="BB216" s="1809"/>
      <c r="BC216" s="1809"/>
      <c r="BD216" s="1809"/>
      <c r="BE216" s="1809"/>
      <c r="BF216" s="1809"/>
      <c r="BG216" s="1810"/>
      <c r="BH216" s="1282"/>
      <c r="BI216" s="598"/>
    </row>
    <row r="217" spans="1:61" ht="9.9" customHeight="1">
      <c r="B217" s="1811"/>
      <c r="C217" s="1811"/>
      <c r="D217" s="1811"/>
      <c r="E217" s="1811"/>
      <c r="F217" s="1811"/>
      <c r="G217" s="1811"/>
      <c r="H217" s="1811"/>
      <c r="I217" s="1811"/>
      <c r="J217" s="1811"/>
      <c r="K217" s="1811"/>
      <c r="L217" s="1811"/>
      <c r="M217" s="1449"/>
      <c r="N217" s="1449"/>
      <c r="O217" s="1406"/>
      <c r="P217" s="598"/>
      <c r="Q217" s="598"/>
      <c r="R217" s="598"/>
      <c r="S217" s="598"/>
      <c r="T217" s="598"/>
      <c r="U217" s="598"/>
      <c r="V217" s="598"/>
      <c r="W217" s="598"/>
      <c r="X217" s="598"/>
      <c r="Y217" s="598"/>
      <c r="Z217" s="598"/>
      <c r="AA217" s="598"/>
      <c r="AB217" s="598"/>
      <c r="BH217" s="1282"/>
      <c r="BI217" s="598"/>
    </row>
    <row r="218" spans="1:61" ht="9.9" customHeight="1">
      <c r="A218" s="1724" t="s">
        <v>375</v>
      </c>
      <c r="B218" s="1724"/>
      <c r="C218" s="1724"/>
      <c r="D218" s="1724"/>
      <c r="E218" s="1724"/>
      <c r="F218" s="1724"/>
      <c r="G218" s="1724"/>
      <c r="H218" s="1724"/>
      <c r="I218" s="1724"/>
      <c r="J218" s="1724"/>
      <c r="K218" s="1724"/>
      <c r="L218" s="1724"/>
      <c r="M218" s="1451"/>
      <c r="N218" s="1451"/>
      <c r="O218" s="598"/>
      <c r="P218" s="598"/>
      <c r="Q218" s="598"/>
      <c r="R218" s="598"/>
      <c r="S218" s="598"/>
      <c r="T218" s="598"/>
      <c r="U218" s="598"/>
      <c r="V218" s="598"/>
      <c r="W218" s="598"/>
      <c r="X218" s="598"/>
      <c r="Y218" s="598"/>
      <c r="Z218" s="598"/>
      <c r="AA218" s="598"/>
      <c r="AB218" s="598"/>
      <c r="BH218" s="1282"/>
      <c r="BI218" s="598"/>
    </row>
    <row r="219" spans="1:61" ht="9.9" customHeight="1">
      <c r="A219" s="1704" t="s">
        <v>70</v>
      </c>
      <c r="B219" s="973"/>
      <c r="C219" s="973"/>
      <c r="D219" s="973"/>
      <c r="E219" s="973"/>
      <c r="F219" s="973"/>
      <c r="G219" s="973"/>
      <c r="H219" s="973"/>
      <c r="I219" s="973"/>
      <c r="J219" s="973"/>
      <c r="K219" s="973"/>
      <c r="L219" s="974"/>
      <c r="M219" s="1812"/>
      <c r="N219" s="1813"/>
      <c r="O219" s="1813"/>
      <c r="P219" s="1813"/>
      <c r="Q219" s="1813"/>
      <c r="R219" s="1813"/>
      <c r="S219" s="1813"/>
      <c r="T219" s="1813"/>
      <c r="U219" s="1813"/>
      <c r="V219" s="1813"/>
      <c r="W219" s="1813"/>
      <c r="X219" s="1813"/>
      <c r="Y219" s="1814" t="s">
        <v>196</v>
      </c>
      <c r="Z219" s="1815"/>
      <c r="AA219" s="598"/>
      <c r="AB219" s="598"/>
    </row>
    <row r="220" spans="1:61" ht="9" customHeight="1">
      <c r="A220" s="1816"/>
      <c r="B220" s="992"/>
      <c r="C220" s="992"/>
      <c r="D220" s="992"/>
      <c r="E220" s="992"/>
      <c r="F220" s="992"/>
      <c r="G220" s="992"/>
      <c r="H220" s="992"/>
      <c r="I220" s="992"/>
      <c r="J220" s="992"/>
      <c r="K220" s="992"/>
      <c r="L220" s="993"/>
      <c r="M220" s="1438"/>
      <c r="N220" s="1439"/>
      <c r="O220" s="1439"/>
      <c r="P220" s="1439"/>
      <c r="Q220" s="1439"/>
      <c r="R220" s="1439"/>
      <c r="S220" s="1439"/>
      <c r="T220" s="1439"/>
      <c r="U220" s="1439"/>
      <c r="V220" s="1439"/>
      <c r="W220" s="1439"/>
      <c r="X220" s="1439"/>
      <c r="Y220" s="842"/>
      <c r="Z220" s="843"/>
      <c r="AA220" s="598"/>
      <c r="AB220" s="598"/>
    </row>
    <row r="221" spans="1:61" ht="15.75" customHeight="1">
      <c r="A221" s="1817" t="s">
        <v>73</v>
      </c>
      <c r="B221" s="1818"/>
      <c r="C221" s="1818"/>
      <c r="D221" s="1818"/>
      <c r="E221" s="1818"/>
      <c r="F221" s="1818"/>
      <c r="G221" s="1818"/>
      <c r="H221" s="1818"/>
      <c r="I221" s="1818"/>
      <c r="J221" s="1818"/>
      <c r="K221" s="1818"/>
      <c r="L221" s="1819"/>
      <c r="M221" s="1434"/>
      <c r="N221" s="1435"/>
      <c r="O221" s="1435"/>
      <c r="P221" s="1435"/>
      <c r="Q221" s="1435"/>
      <c r="R221" s="1435"/>
      <c r="S221" s="1435"/>
      <c r="T221" s="1435"/>
      <c r="U221" s="1435"/>
      <c r="V221" s="1435"/>
      <c r="W221" s="1435"/>
      <c r="X221" s="1435"/>
      <c r="Y221" s="649"/>
      <c r="Z221" s="1468"/>
      <c r="AA221" s="598"/>
      <c r="AB221" s="598"/>
    </row>
    <row r="222" spans="1:61" ht="9.9" customHeight="1">
      <c r="A222" s="1820"/>
      <c r="B222" s="1821"/>
      <c r="C222" s="1821"/>
      <c r="D222" s="1821"/>
      <c r="E222" s="1821"/>
      <c r="F222" s="1821"/>
      <c r="G222" s="1821"/>
      <c r="H222" s="1821"/>
      <c r="I222" s="1821"/>
      <c r="J222" s="1821"/>
      <c r="K222" s="1821"/>
      <c r="L222" s="1822"/>
      <c r="M222" s="1438"/>
      <c r="N222" s="1439"/>
      <c r="O222" s="1439"/>
      <c r="P222" s="1439"/>
      <c r="Q222" s="1439"/>
      <c r="R222" s="1439"/>
      <c r="S222" s="1439"/>
      <c r="T222" s="1439"/>
      <c r="U222" s="1439"/>
      <c r="V222" s="1439"/>
      <c r="W222" s="1439"/>
      <c r="X222" s="1439"/>
      <c r="Y222" s="656"/>
      <c r="Z222" s="1823"/>
      <c r="AA222" s="598"/>
      <c r="AB222" s="598"/>
    </row>
    <row r="223" spans="1:61" ht="9" customHeight="1">
      <c r="A223" s="1527" t="s">
        <v>155</v>
      </c>
      <c r="B223" s="1126"/>
      <c r="C223" s="1126"/>
      <c r="D223" s="1126"/>
      <c r="E223" s="1126"/>
      <c r="F223" s="1127"/>
      <c r="G223" s="1125" t="s">
        <v>156</v>
      </c>
      <c r="H223" s="1126"/>
      <c r="I223" s="1126"/>
      <c r="J223" s="1126"/>
      <c r="K223" s="1126"/>
      <c r="L223" s="1127"/>
      <c r="M223" s="1434"/>
      <c r="N223" s="1435"/>
      <c r="O223" s="1435"/>
      <c r="P223" s="1435"/>
      <c r="Q223" s="1435"/>
      <c r="R223" s="1435"/>
      <c r="S223" s="1435"/>
      <c r="T223" s="1435"/>
      <c r="U223" s="1435"/>
      <c r="V223" s="1435"/>
      <c r="W223" s="1435"/>
      <c r="X223" s="1435"/>
      <c r="Y223" s="649"/>
      <c r="Z223" s="1468"/>
      <c r="AA223" s="598"/>
      <c r="AB223" s="598"/>
    </row>
    <row r="224" spans="1:61" ht="9.9" customHeight="1">
      <c r="A224" s="1824"/>
      <c r="B224" s="1825"/>
      <c r="C224" s="1825"/>
      <c r="D224" s="1825"/>
      <c r="E224" s="1825"/>
      <c r="F224" s="1826"/>
      <c r="G224" s="1137"/>
      <c r="H224" s="1138"/>
      <c r="I224" s="1138"/>
      <c r="J224" s="1138"/>
      <c r="K224" s="1138"/>
      <c r="L224" s="1139"/>
      <c r="M224" s="1438"/>
      <c r="N224" s="1439"/>
      <c r="O224" s="1439"/>
      <c r="P224" s="1439"/>
      <c r="Q224" s="1439"/>
      <c r="R224" s="1439"/>
      <c r="S224" s="1439"/>
      <c r="T224" s="1439"/>
      <c r="U224" s="1439"/>
      <c r="V224" s="1439"/>
      <c r="W224" s="1439"/>
      <c r="X224" s="1439"/>
      <c r="Y224" s="656"/>
      <c r="Z224" s="1823"/>
      <c r="AA224" s="598"/>
      <c r="AB224" s="598"/>
    </row>
    <row r="225" spans="1:63" ht="9.9" customHeight="1">
      <c r="A225" s="1824"/>
      <c r="B225" s="1825"/>
      <c r="C225" s="1825"/>
      <c r="D225" s="1825"/>
      <c r="E225" s="1825"/>
      <c r="F225" s="1826"/>
      <c r="G225" s="1125" t="s">
        <v>157</v>
      </c>
      <c r="H225" s="1126"/>
      <c r="I225" s="1126"/>
      <c r="J225" s="1126"/>
      <c r="K225" s="1126"/>
      <c r="L225" s="1127"/>
      <c r="M225" s="1434"/>
      <c r="N225" s="1435"/>
      <c r="O225" s="1435"/>
      <c r="P225" s="1435"/>
      <c r="Q225" s="1435"/>
      <c r="R225" s="1435"/>
      <c r="S225" s="1435"/>
      <c r="T225" s="1435"/>
      <c r="U225" s="1435"/>
      <c r="V225" s="1435"/>
      <c r="W225" s="1435"/>
      <c r="X225" s="1435"/>
      <c r="Y225" s="649"/>
      <c r="Z225" s="1468"/>
      <c r="AA225" s="598"/>
      <c r="AB225" s="598"/>
      <c r="AG225" s="627"/>
      <c r="AH225" s="627"/>
      <c r="AI225" s="627"/>
      <c r="AJ225" s="627"/>
      <c r="AK225" s="627"/>
      <c r="AL225" s="627"/>
      <c r="AM225" s="627"/>
      <c r="AN225" s="627"/>
      <c r="AO225" s="627"/>
      <c r="AP225" s="627"/>
      <c r="AQ225" s="627"/>
      <c r="AR225" s="627"/>
      <c r="AS225" s="627"/>
      <c r="AT225" s="627"/>
      <c r="AU225" s="627"/>
      <c r="AV225" s="627"/>
      <c r="AW225" s="627"/>
      <c r="AX225" s="627"/>
      <c r="AY225" s="627"/>
      <c r="AZ225" s="627"/>
      <c r="BA225" s="627"/>
      <c r="BB225" s="627"/>
      <c r="BC225" s="627"/>
      <c r="BD225" s="627"/>
      <c r="BE225" s="627"/>
      <c r="BF225" s="627"/>
    </row>
    <row r="226" spans="1:63" ht="9.6" customHeight="1">
      <c r="A226" s="1531"/>
      <c r="B226" s="1532"/>
      <c r="C226" s="1532"/>
      <c r="D226" s="1532"/>
      <c r="E226" s="1532"/>
      <c r="F226" s="1533"/>
      <c r="G226" s="1534"/>
      <c r="H226" s="1532"/>
      <c r="I226" s="1532"/>
      <c r="J226" s="1532"/>
      <c r="K226" s="1532"/>
      <c r="L226" s="1533"/>
      <c r="M226" s="1445"/>
      <c r="N226" s="1446"/>
      <c r="O226" s="1446"/>
      <c r="P226" s="1446"/>
      <c r="Q226" s="1446"/>
      <c r="R226" s="1446"/>
      <c r="S226" s="1446"/>
      <c r="T226" s="1446"/>
      <c r="U226" s="1446"/>
      <c r="V226" s="1446"/>
      <c r="W226" s="1446"/>
      <c r="X226" s="1446"/>
      <c r="Y226" s="1495"/>
      <c r="Z226" s="1473"/>
      <c r="AA226" s="598"/>
      <c r="AB226" s="598"/>
      <c r="AG226" s="627"/>
      <c r="AH226" s="627"/>
      <c r="AI226" s="627"/>
      <c r="AJ226" s="627"/>
      <c r="AK226" s="627"/>
      <c r="AL226" s="627"/>
      <c r="AM226" s="627"/>
      <c r="AN226" s="627"/>
      <c r="AO226" s="627"/>
      <c r="AP226" s="627"/>
      <c r="AQ226" s="627"/>
      <c r="AR226" s="627"/>
      <c r="AS226" s="627"/>
      <c r="AT226" s="627"/>
      <c r="AU226" s="627"/>
      <c r="AV226" s="627"/>
      <c r="AW226" s="627"/>
      <c r="AX226" s="627"/>
      <c r="AY226" s="627"/>
      <c r="AZ226" s="627"/>
      <c r="BA226" s="627"/>
      <c r="BB226" s="627"/>
      <c r="BC226" s="627"/>
      <c r="BD226" s="627"/>
      <c r="BE226" s="627"/>
      <c r="BF226" s="627"/>
    </row>
    <row r="227" spans="1:63" ht="13.2" customHeight="1">
      <c r="A227" s="1827" t="s">
        <v>376</v>
      </c>
      <c r="B227" s="1827"/>
      <c r="C227" s="1827"/>
      <c r="D227" s="1827"/>
      <c r="E227" s="1827"/>
      <c r="F227" s="1827"/>
      <c r="G227" s="1827"/>
      <c r="H227" s="1827"/>
      <c r="I227" s="1827"/>
      <c r="J227" s="1827"/>
      <c r="K227" s="1827"/>
      <c r="L227" s="1827"/>
      <c r="M227" s="1827"/>
      <c r="N227" s="1827"/>
      <c r="O227" s="1827"/>
      <c r="P227" s="1827"/>
      <c r="Q227" s="1827"/>
      <c r="R227" s="1827"/>
      <c r="S227" s="1827"/>
      <c r="T227" s="1827"/>
      <c r="U227" s="1827"/>
      <c r="V227" s="1827"/>
      <c r="W227" s="1827"/>
      <c r="X227" s="1827"/>
      <c r="Y227" s="1827"/>
      <c r="Z227" s="1827"/>
      <c r="AA227" s="598"/>
      <c r="AB227" s="598"/>
      <c r="AC227" s="598"/>
      <c r="AD227" s="598"/>
      <c r="AE227" s="598"/>
      <c r="AF227" s="598"/>
      <c r="AG227" s="598"/>
      <c r="AH227" s="1828"/>
      <c r="AI227" s="1828"/>
      <c r="AJ227" s="1828"/>
      <c r="AK227" s="1828"/>
      <c r="AL227" s="1828"/>
      <c r="AM227" s="1828"/>
      <c r="AN227" s="1828"/>
      <c r="AO227" s="1828"/>
      <c r="AP227" s="1828"/>
      <c r="AQ227" s="1828"/>
      <c r="AR227" s="1828"/>
      <c r="AS227" s="1828"/>
      <c r="AT227" s="1828"/>
      <c r="AU227" s="1828"/>
      <c r="AV227" s="1828"/>
      <c r="AW227" s="1828"/>
      <c r="AX227" s="1828"/>
      <c r="AY227" s="1828"/>
      <c r="AZ227" s="1828"/>
      <c r="BA227" s="1828"/>
      <c r="BB227" s="1828"/>
      <c r="BC227" s="1828"/>
      <c r="BD227" s="1828"/>
      <c r="BE227" s="1828"/>
      <c r="BF227" s="1828"/>
      <c r="BG227" s="1828"/>
    </row>
    <row r="228" spans="1:63" ht="13.2" customHeight="1">
      <c r="A228" s="1829"/>
      <c r="B228" s="1829"/>
      <c r="C228" s="1829"/>
      <c r="D228" s="1829"/>
      <c r="E228" s="1829"/>
      <c r="F228" s="1829"/>
      <c r="G228" s="1829"/>
      <c r="H228" s="1829"/>
      <c r="I228" s="1829"/>
      <c r="J228" s="1829"/>
      <c r="K228" s="1829"/>
      <c r="L228" s="1829"/>
      <c r="M228" s="1829"/>
      <c r="N228" s="1829"/>
      <c r="O228" s="1829"/>
      <c r="P228" s="1829"/>
      <c r="Q228" s="1829"/>
      <c r="R228" s="1829"/>
      <c r="S228" s="1829"/>
      <c r="T228" s="1829"/>
      <c r="U228" s="1829"/>
      <c r="V228" s="1829"/>
      <c r="W228" s="1829"/>
      <c r="X228" s="1829"/>
      <c r="Y228" s="1829"/>
      <c r="Z228" s="1829"/>
      <c r="AA228" s="598"/>
      <c r="AB228" s="598"/>
      <c r="AC228" s="598"/>
      <c r="AD228" s="598"/>
      <c r="AE228" s="598"/>
      <c r="AF228" s="598"/>
      <c r="AG228" s="598"/>
      <c r="AH228" s="1828"/>
      <c r="AI228" s="1828"/>
      <c r="AJ228" s="1828"/>
      <c r="AK228" s="1828"/>
      <c r="AL228" s="1828"/>
      <c r="AM228" s="1828"/>
      <c r="AN228" s="1828"/>
      <c r="AO228" s="1828"/>
      <c r="AP228" s="1828"/>
      <c r="AQ228" s="1828"/>
      <c r="AR228" s="1828"/>
      <c r="AS228" s="1828"/>
      <c r="AT228" s="1828"/>
      <c r="AU228" s="1828"/>
      <c r="AV228" s="1828"/>
      <c r="AW228" s="1828"/>
      <c r="AX228" s="1828"/>
      <c r="AY228" s="1828"/>
      <c r="AZ228" s="1828"/>
      <c r="BA228" s="1828"/>
      <c r="BB228" s="1828"/>
      <c r="BC228" s="1828"/>
      <c r="BD228" s="1828"/>
      <c r="BE228" s="1828"/>
      <c r="BF228" s="1828"/>
      <c r="BG228" s="1828"/>
    </row>
    <row r="229" spans="1:63" ht="13.2" customHeight="1">
      <c r="A229" s="1829"/>
      <c r="B229" s="1829"/>
      <c r="C229" s="1829"/>
      <c r="D229" s="1829"/>
      <c r="E229" s="1829"/>
      <c r="F229" s="1829"/>
      <c r="G229" s="1829"/>
      <c r="H229" s="1829"/>
      <c r="I229" s="1829"/>
      <c r="J229" s="1829"/>
      <c r="K229" s="1829"/>
      <c r="L229" s="1829"/>
      <c r="M229" s="1829"/>
      <c r="N229" s="1829"/>
      <c r="O229" s="1829"/>
      <c r="P229" s="1829"/>
      <c r="Q229" s="1829"/>
      <c r="R229" s="1829"/>
      <c r="S229" s="1829"/>
      <c r="T229" s="1829"/>
      <c r="U229" s="1829"/>
      <c r="V229" s="1829"/>
      <c r="W229" s="1829"/>
      <c r="X229" s="1829"/>
      <c r="Y229" s="1829"/>
      <c r="Z229" s="1829"/>
      <c r="AA229" s="598"/>
      <c r="AB229" s="598"/>
      <c r="AC229" s="598"/>
      <c r="AD229" s="598"/>
      <c r="AE229" s="598"/>
      <c r="AF229" s="598"/>
      <c r="AG229" s="598"/>
      <c r="AH229" s="1828"/>
      <c r="AI229" s="1828"/>
      <c r="AJ229" s="1828"/>
      <c r="AK229" s="1828"/>
      <c r="AL229" s="1828"/>
      <c r="AM229" s="1828"/>
      <c r="AN229" s="1828"/>
      <c r="AO229" s="1828"/>
      <c r="AP229" s="1828"/>
      <c r="AQ229" s="1828"/>
      <c r="AR229" s="1828"/>
      <c r="AS229" s="1828"/>
      <c r="AT229" s="1828"/>
      <c r="AU229" s="1828"/>
      <c r="AV229" s="1828"/>
      <c r="AW229" s="1828"/>
      <c r="AX229" s="1828"/>
      <c r="AY229" s="1828"/>
      <c r="AZ229" s="1828"/>
      <c r="BA229" s="1828"/>
      <c r="BB229" s="1828"/>
      <c r="BC229" s="1828"/>
      <c r="BD229" s="1828"/>
      <c r="BE229" s="1828"/>
      <c r="BF229" s="1828"/>
      <c r="BG229" s="1828"/>
      <c r="BH229" s="598"/>
      <c r="BI229" s="598"/>
    </row>
    <row r="230" spans="1:63" ht="9.9" customHeight="1">
      <c r="A230" s="598"/>
      <c r="B230" s="598"/>
      <c r="C230" s="598"/>
      <c r="D230" s="598"/>
      <c r="E230" s="598"/>
      <c r="F230" s="598"/>
      <c r="G230" s="598"/>
      <c r="H230" s="598"/>
      <c r="I230" s="598"/>
      <c r="J230" s="598"/>
      <c r="K230" s="598"/>
      <c r="L230" s="598"/>
      <c r="M230" s="598"/>
      <c r="N230" s="598"/>
      <c r="O230" s="598"/>
      <c r="P230" s="598"/>
      <c r="Q230" s="598"/>
      <c r="R230" s="598"/>
      <c r="S230" s="598"/>
      <c r="T230" s="598"/>
      <c r="U230" s="598"/>
      <c r="V230" s="598"/>
      <c r="W230" s="598"/>
      <c r="X230" s="598"/>
      <c r="Y230" s="598"/>
      <c r="Z230" s="598"/>
      <c r="AA230" s="598"/>
      <c r="AB230" s="598"/>
      <c r="AC230" s="598"/>
      <c r="AD230" s="598"/>
      <c r="AE230" s="598"/>
      <c r="AF230" s="598"/>
      <c r="AG230" s="598"/>
      <c r="AH230" s="1828"/>
      <c r="AI230" s="1828"/>
      <c r="AJ230" s="1828"/>
      <c r="AK230" s="1828"/>
      <c r="AL230" s="1828"/>
      <c r="AM230" s="1828"/>
      <c r="AN230" s="1828"/>
      <c r="AO230" s="1828"/>
      <c r="AP230" s="1828"/>
      <c r="AQ230" s="1828"/>
      <c r="AR230" s="1828"/>
      <c r="AS230" s="1828"/>
      <c r="AT230" s="1828"/>
      <c r="AU230" s="1828"/>
      <c r="AV230" s="1828"/>
      <c r="AW230" s="1828"/>
      <c r="AX230" s="1828"/>
      <c r="AY230" s="1828"/>
      <c r="AZ230" s="1828"/>
      <c r="BA230" s="1828"/>
      <c r="BB230" s="1828"/>
      <c r="BC230" s="1828"/>
      <c r="BD230" s="1828"/>
      <c r="BE230" s="1828"/>
      <c r="BF230" s="1828"/>
      <c r="BG230" s="1828"/>
      <c r="BH230" s="598"/>
      <c r="BI230" s="598"/>
    </row>
    <row r="231" spans="1:63" ht="9.9" customHeight="1">
      <c r="B231" s="1830"/>
      <c r="C231" s="1830"/>
      <c r="D231" s="1830"/>
      <c r="E231" s="1830"/>
      <c r="F231" s="1830"/>
      <c r="G231" s="1830"/>
      <c r="H231" s="1830"/>
      <c r="I231" s="1830"/>
      <c r="J231" s="1830"/>
      <c r="K231" s="1830"/>
      <c r="L231" s="1830"/>
      <c r="M231" s="1830"/>
      <c r="N231" s="1830"/>
      <c r="O231" s="1830"/>
      <c r="P231" s="1449"/>
      <c r="Q231" s="1449"/>
      <c r="R231" s="1449"/>
      <c r="S231" s="1449"/>
      <c r="T231" s="1449"/>
      <c r="U231" s="1449"/>
      <c r="V231" s="598"/>
      <c r="W231" s="598"/>
      <c r="X231" s="598"/>
      <c r="Y231" s="598"/>
      <c r="Z231" s="598"/>
      <c r="AA231" s="598"/>
      <c r="AB231" s="598"/>
      <c r="AC231" s="598"/>
      <c r="AD231" s="598"/>
      <c r="AE231" s="598"/>
      <c r="AF231" s="598"/>
      <c r="AG231" s="598"/>
      <c r="AH231" s="1828"/>
      <c r="AI231" s="1828"/>
      <c r="AJ231" s="1828"/>
      <c r="AK231" s="1828"/>
      <c r="AL231" s="1828"/>
      <c r="AM231" s="1828"/>
      <c r="AN231" s="1828"/>
      <c r="AO231" s="1828"/>
      <c r="AP231" s="1828"/>
      <c r="AQ231" s="1828"/>
      <c r="AR231" s="1828"/>
      <c r="AS231" s="1828"/>
      <c r="AT231" s="1828"/>
      <c r="AU231" s="1828"/>
      <c r="AV231" s="1828"/>
      <c r="AW231" s="1828"/>
      <c r="AX231" s="1828"/>
      <c r="AY231" s="1828"/>
      <c r="AZ231" s="1828"/>
      <c r="BA231" s="1828"/>
      <c r="BB231" s="1828"/>
      <c r="BC231" s="1828"/>
      <c r="BD231" s="1828"/>
      <c r="BE231" s="1828"/>
      <c r="BF231" s="1828"/>
      <c r="BG231" s="1828"/>
      <c r="BH231" s="598"/>
      <c r="BI231" s="598"/>
    </row>
    <row r="232" spans="1:63" ht="8.4" customHeight="1">
      <c r="A232" s="1450" t="s">
        <v>384</v>
      </c>
      <c r="B232" s="1450"/>
      <c r="C232" s="1450"/>
      <c r="D232" s="1450"/>
      <c r="E232" s="1450"/>
      <c r="F232" s="1450"/>
      <c r="G232" s="1450"/>
      <c r="H232" s="1450"/>
      <c r="I232" s="1450"/>
      <c r="J232" s="1450"/>
      <c r="K232" s="1450"/>
      <c r="L232" s="1450"/>
      <c r="M232" s="1450"/>
      <c r="N232" s="1450"/>
      <c r="O232" s="1450"/>
      <c r="P232" s="1450"/>
      <c r="Q232" s="1449"/>
      <c r="R232" s="1449"/>
      <c r="S232" s="1449"/>
      <c r="T232" s="1449"/>
      <c r="U232" s="1449"/>
      <c r="V232" s="598"/>
      <c r="W232" s="598"/>
      <c r="X232" s="598"/>
      <c r="Y232" s="598"/>
      <c r="Z232" s="598"/>
      <c r="AA232" s="598"/>
      <c r="AB232" s="598"/>
      <c r="AC232" s="598"/>
      <c r="AD232" s="598"/>
      <c r="AE232" s="598"/>
      <c r="AF232" s="598"/>
      <c r="AG232" s="598"/>
      <c r="AH232" s="1831"/>
      <c r="AI232" s="1831"/>
      <c r="AJ232" s="1831"/>
      <c r="AK232" s="1831"/>
      <c r="AL232" s="1831"/>
      <c r="AM232" s="1831"/>
      <c r="AN232" s="1831"/>
      <c r="AO232" s="1831"/>
      <c r="AP232" s="1831"/>
      <c r="AQ232" s="1831"/>
      <c r="AR232" s="1831"/>
      <c r="AS232" s="1831"/>
      <c r="AT232" s="1831"/>
      <c r="AU232" s="1831"/>
      <c r="AV232" s="1831"/>
      <c r="AW232" s="1831"/>
      <c r="AX232" s="1831"/>
      <c r="AY232" s="1831"/>
      <c r="AZ232" s="1831"/>
      <c r="BA232" s="1831"/>
      <c r="BB232" s="1831"/>
      <c r="BC232" s="1831"/>
      <c r="BD232" s="1831"/>
      <c r="BE232" s="1831"/>
      <c r="BF232" s="1831"/>
      <c r="BG232" s="1831"/>
      <c r="BH232" s="598"/>
      <c r="BI232" s="598"/>
      <c r="BJ232" s="598"/>
    </row>
    <row r="233" spans="1:63" ht="9.75" customHeight="1">
      <c r="A233" s="1832" t="s">
        <v>167</v>
      </c>
      <c r="B233" s="1726"/>
      <c r="C233" s="1726"/>
      <c r="D233" s="1727"/>
      <c r="E233" s="1728"/>
      <c r="F233" s="1833"/>
      <c r="G233" s="1833"/>
      <c r="H233" s="1833"/>
      <c r="I233" s="1833"/>
      <c r="J233" s="1833"/>
      <c r="K233" s="1833"/>
      <c r="L233" s="1833"/>
      <c r="M233" s="1833"/>
      <c r="N233" s="1833"/>
      <c r="O233" s="1834"/>
      <c r="P233" s="1835" t="s">
        <v>99</v>
      </c>
      <c r="Q233" s="1836"/>
      <c r="R233" s="911"/>
      <c r="S233" s="912"/>
      <c r="T233" s="912"/>
      <c r="U233" s="1837" t="s">
        <v>152</v>
      </c>
      <c r="V233" s="1838"/>
      <c r="W233" s="1839" t="s">
        <v>204</v>
      </c>
      <c r="X233" s="1840"/>
      <c r="Y233" s="1840"/>
      <c r="Z233" s="1841"/>
      <c r="AA233" s="1841"/>
      <c r="AB233" s="1842" t="s">
        <v>181</v>
      </c>
      <c r="AC233" s="1841"/>
      <c r="AD233" s="1841"/>
      <c r="AE233" s="1842" t="s">
        <v>181</v>
      </c>
      <c r="AF233" s="1843"/>
      <c r="AG233" s="1844"/>
      <c r="AH233" s="1845" t="s">
        <v>400</v>
      </c>
      <c r="AI233" s="1846"/>
      <c r="AJ233" s="1846"/>
      <c r="AK233" s="1847"/>
      <c r="AL233" s="1731"/>
      <c r="AM233" s="1848"/>
      <c r="AN233" s="1848"/>
      <c r="AO233" s="1849" t="s">
        <v>399</v>
      </c>
      <c r="AP233" s="1850" t="s">
        <v>51</v>
      </c>
      <c r="AQ233" s="1851"/>
      <c r="AR233" s="1851"/>
      <c r="AS233" s="1852"/>
      <c r="AT233" s="917"/>
      <c r="AU233" s="1853"/>
      <c r="AV233" s="1853"/>
      <c r="AW233" s="1853"/>
      <c r="AX233" s="1853"/>
      <c r="AY233" s="1853"/>
      <c r="AZ233" s="1853"/>
      <c r="BA233" s="1853"/>
      <c r="BB233" s="1853"/>
      <c r="BC233" s="1853"/>
      <c r="BD233" s="1853"/>
      <c r="BE233" s="1853"/>
      <c r="BF233" s="1853"/>
      <c r="BG233" s="1854"/>
      <c r="BH233" s="598"/>
      <c r="BI233" s="598"/>
      <c r="BJ233" s="598"/>
      <c r="BK233" s="598"/>
    </row>
    <row r="234" spans="1:63" ht="9.75" customHeight="1">
      <c r="A234" s="1465" t="s">
        <v>15</v>
      </c>
      <c r="B234" s="649"/>
      <c r="C234" s="649"/>
      <c r="D234" s="650"/>
      <c r="E234" s="1433"/>
      <c r="F234" s="1259"/>
      <c r="G234" s="1259"/>
      <c r="H234" s="1259"/>
      <c r="I234" s="1259"/>
      <c r="J234" s="1259"/>
      <c r="K234" s="1259"/>
      <c r="L234" s="1259"/>
      <c r="M234" s="1259"/>
      <c r="N234" s="1259"/>
      <c r="O234" s="1260"/>
      <c r="P234" s="1855"/>
      <c r="Q234" s="1856"/>
      <c r="R234" s="1801"/>
      <c r="S234" s="1099"/>
      <c r="T234" s="1099"/>
      <c r="U234" s="1857"/>
      <c r="V234" s="1858"/>
      <c r="W234" s="1859"/>
      <c r="X234" s="1860"/>
      <c r="Y234" s="1860"/>
      <c r="Z234" s="1861"/>
      <c r="AA234" s="1861"/>
      <c r="AB234" s="1825"/>
      <c r="AC234" s="1861"/>
      <c r="AD234" s="1861"/>
      <c r="AE234" s="1825"/>
      <c r="AF234" s="1862"/>
      <c r="AG234" s="1863"/>
      <c r="AH234" s="1864"/>
      <c r="AI234" s="1865"/>
      <c r="AJ234" s="1865"/>
      <c r="AK234" s="1866"/>
      <c r="AL234" s="1748"/>
      <c r="AM234" s="1867"/>
      <c r="AN234" s="1867"/>
      <c r="AO234" s="1868"/>
      <c r="AP234" s="1869"/>
      <c r="AQ234" s="1870"/>
      <c r="AR234" s="1870"/>
      <c r="AS234" s="1871"/>
      <c r="AT234" s="1872"/>
      <c r="AU234" s="1873"/>
      <c r="AV234" s="1873"/>
      <c r="AW234" s="1873"/>
      <c r="AX234" s="1873"/>
      <c r="AY234" s="1873"/>
      <c r="AZ234" s="1873"/>
      <c r="BA234" s="1873"/>
      <c r="BB234" s="1873"/>
      <c r="BC234" s="1873"/>
      <c r="BD234" s="1873"/>
      <c r="BE234" s="1873"/>
      <c r="BF234" s="1873"/>
      <c r="BG234" s="1874"/>
      <c r="BH234" s="1828"/>
      <c r="BI234" s="598"/>
    </row>
    <row r="235" spans="1:63" ht="9.75" customHeight="1">
      <c r="A235" s="681"/>
      <c r="B235" s="656"/>
      <c r="C235" s="656"/>
      <c r="D235" s="657"/>
      <c r="E235" s="1437"/>
      <c r="F235" s="1279"/>
      <c r="G235" s="1279"/>
      <c r="H235" s="1279"/>
      <c r="I235" s="1279"/>
      <c r="J235" s="1279"/>
      <c r="K235" s="1279"/>
      <c r="L235" s="1279"/>
      <c r="M235" s="1279"/>
      <c r="N235" s="1279"/>
      <c r="O235" s="1280"/>
      <c r="P235" s="1855"/>
      <c r="Q235" s="1856"/>
      <c r="R235" s="1801"/>
      <c r="S235" s="1099"/>
      <c r="T235" s="1099"/>
      <c r="U235" s="1875"/>
      <c r="V235" s="1876"/>
      <c r="W235" s="1877"/>
      <c r="X235" s="1878"/>
      <c r="Y235" s="1878"/>
      <c r="Z235" s="1879"/>
      <c r="AA235" s="1861"/>
      <c r="AB235" s="1825"/>
      <c r="AC235" s="1880"/>
      <c r="AD235" s="1880"/>
      <c r="AE235" s="1532"/>
      <c r="AF235" s="1881"/>
      <c r="AG235" s="1882"/>
      <c r="AH235" s="1883"/>
      <c r="AI235" s="1884"/>
      <c r="AJ235" s="1884"/>
      <c r="AK235" s="1885"/>
      <c r="AL235" s="1886"/>
      <c r="AM235" s="593"/>
      <c r="AN235" s="593"/>
      <c r="AO235" s="1887"/>
      <c r="AP235" s="1888"/>
      <c r="AQ235" s="1889"/>
      <c r="AR235" s="1889"/>
      <c r="AS235" s="1890"/>
      <c r="AT235" s="1891"/>
      <c r="AU235" s="1892"/>
      <c r="AV235" s="1892"/>
      <c r="AW235" s="1892"/>
      <c r="AX235" s="1892"/>
      <c r="AY235" s="1892"/>
      <c r="AZ235" s="1892"/>
      <c r="BA235" s="1892"/>
      <c r="BB235" s="1892"/>
      <c r="BC235" s="1892"/>
      <c r="BD235" s="1892"/>
      <c r="BE235" s="1892"/>
      <c r="BF235" s="1892"/>
      <c r="BG235" s="1893"/>
      <c r="BH235" s="598"/>
      <c r="BI235" s="598"/>
    </row>
    <row r="236" spans="1:63" ht="9.75" customHeight="1">
      <c r="A236" s="1894" t="s">
        <v>22</v>
      </c>
      <c r="B236" s="1895"/>
      <c r="C236" s="1895"/>
      <c r="D236" s="1896"/>
      <c r="E236" s="1063"/>
      <c r="F236" s="1009"/>
      <c r="G236" s="1063"/>
      <c r="H236" s="1009"/>
      <c r="I236" s="1063"/>
      <c r="J236" s="1009"/>
      <c r="K236" s="1063"/>
      <c r="L236" s="1009"/>
      <c r="M236" s="1063"/>
      <c r="N236" s="1009"/>
      <c r="O236" s="1063"/>
      <c r="P236" s="1009"/>
      <c r="Q236" s="1063"/>
      <c r="R236" s="1009"/>
      <c r="S236" s="1063"/>
      <c r="T236" s="1009"/>
      <c r="U236" s="1897"/>
      <c r="V236" s="1653"/>
      <c r="W236" s="1063"/>
      <c r="X236" s="1009"/>
      <c r="Y236" s="1063"/>
      <c r="Z236" s="1009"/>
      <c r="AA236" s="1063"/>
      <c r="AB236" s="1009"/>
    </row>
    <row r="237" spans="1:63" ht="9.75" customHeight="1">
      <c r="A237" s="1898"/>
      <c r="B237" s="1889"/>
      <c r="C237" s="1889"/>
      <c r="D237" s="1890"/>
      <c r="E237" s="1691"/>
      <c r="F237" s="1899"/>
      <c r="G237" s="1691"/>
      <c r="H237" s="1899"/>
      <c r="I237" s="1691"/>
      <c r="J237" s="1899"/>
      <c r="K237" s="1691"/>
      <c r="L237" s="1899"/>
      <c r="M237" s="1691"/>
      <c r="N237" s="1899"/>
      <c r="O237" s="1691"/>
      <c r="P237" s="1899"/>
      <c r="Q237" s="1691"/>
      <c r="R237" s="1899"/>
      <c r="S237" s="1691"/>
      <c r="T237" s="1899"/>
      <c r="U237" s="1900"/>
      <c r="V237" s="1690"/>
      <c r="W237" s="1691"/>
      <c r="X237" s="1899"/>
      <c r="Y237" s="1691"/>
      <c r="Z237" s="1899"/>
      <c r="AA237" s="1691"/>
      <c r="AB237" s="1899"/>
      <c r="BJ237" s="598"/>
      <c r="BK237" s="598"/>
    </row>
  </sheetData>
  <sheetProtection algorithmName="SHA-512" hashValue="JYUNeqRYyz/Ukt3hEfRRH/xfBUgzC3T5JuqyPa++udtxfgYHJCoMYQIZUn5YHAfJmDeXffmnu4g/ERDiaaZ0qA==" saltValue="s3mGTTdCQ5K7OpoHFe/Rwg==" spinCount="100000" sheet="1" objects="1" scenarios="1"/>
  <protectedRanges>
    <protectedRange sqref="K179:U184 X179:AC184 AX179:BE184 F189 S189 W189:AE191 AK189 AG192 F194 S194 W194:AE196 AK194 AG197 F199 S199 W199:AE201 AK199 AG202 W204 AX190 AX193 BB196 AW199 AW201 BB201 BE201 AS204 V177:V184 AM179:AT184 F192:AC193 F197:AC198 F202:AC203" name="入力可能（裏10～11）"/>
    <protectedRange sqref="C140:G163 I140:T163 J164:T168 H169:U174 AR140:AW151 AY140:BF151 AO156:AX163 AZ156:BF165 AV169:BF174 W140:AP151 W156:AM163 W169:AT174" name="入力可能（裏6～9）"/>
    <protectedRange sqref="S21 S24 S27 S29 AL29 AL31 AP31 AS31 AV28 AV31 BA31 BF31 D33 F33 I33 R33 T33 V33 X33 Z33 AB33 AD33 AF33 AH33 AJ33 AL33 AN33 AT33 BF33" name="入力可能（氏名等）"/>
    <protectedRange sqref="C37 C40 J38 AA38 X40 P42 M44 C42 C44" name="入力可能（収入なし）"/>
    <protectedRange sqref="H58 H61 H64 Q58 Q61 AE58 AE62 D66 E67 E69 J67 J69 R67 Y66 AC68 O71 Z71 O73 N75 AE75 N77 Q77 T77 W77 Y77 O79:AL80 Q85 Q89 Q93 Q97 Z73 H49 N49 Z51:Z55 AF51:AF55 N52:N55 H52:H54" name="入力可能（社保～配偶者）"/>
    <protectedRange sqref="F85:P86 K87:AH88 F89:P90 K91:AH92 F93:P94 K95:AH96 F97:P98 K99:AH100 AD106 I108:AF109 I112:AF113 I116:AF119 F121 P121 S121 V121 X121 F124 P124 X124 F127 U127 AD85:AJ86 AD89:AJ90 AD93:AJ94 AD97:AJ98 AD110 AD114 T89:Z90 T93:Z94 T97:Z98 F106:Z107 F110:Z111 F114:Z115 T85:Z86" name="入力可能（扶養～医療費）"/>
    <protectedRange sqref="AY98 AV108 AH122 AW118 AY37:BI83 AY90:BI93 AY102:BI109 AW120" name="入力可能（収入・所得等）"/>
    <protectedRange sqref="BQ121 BV124 BQ126 CA126 CA130" name="入力可能（表・配偶者。扶養親族の所得計算表）"/>
  </protectedRanges>
  <mergeCells count="1085">
    <mergeCell ref="BJ95:BK95"/>
    <mergeCell ref="BL95:BQ95"/>
    <mergeCell ref="BT96:BV96"/>
    <mergeCell ref="BW96:BZ96"/>
    <mergeCell ref="CA96:CC98"/>
    <mergeCell ref="CD96:CF96"/>
    <mergeCell ref="CD97:CF98"/>
    <mergeCell ref="CG97:CH97"/>
    <mergeCell ref="CG98:CH98"/>
    <mergeCell ref="CI97:CL97"/>
    <mergeCell ref="CI98:CL98"/>
    <mergeCell ref="BR95:BU95"/>
    <mergeCell ref="CG96:CL96"/>
    <mergeCell ref="BL96:BQ98"/>
    <mergeCell ref="BR96:BS98"/>
    <mergeCell ref="BT97:BV98"/>
    <mergeCell ref="BW97:BZ98"/>
    <mergeCell ref="BJ98:BK99"/>
    <mergeCell ref="U199:V201"/>
    <mergeCell ref="F204:V205"/>
    <mergeCell ref="A227:Z229"/>
    <mergeCell ref="AK173:AT174"/>
    <mergeCell ref="K177:W178"/>
    <mergeCell ref="A177:J178"/>
    <mergeCell ref="K179:V180"/>
    <mergeCell ref="AG202:AJ203"/>
    <mergeCell ref="M219:X220"/>
    <mergeCell ref="A185:AK186"/>
    <mergeCell ref="Q208:R210"/>
    <mergeCell ref="Q211:R213"/>
    <mergeCell ref="B199:E201"/>
    <mergeCell ref="B202:E203"/>
    <mergeCell ref="AF199:AJ201"/>
    <mergeCell ref="AE208:AF210"/>
    <mergeCell ref="AE211:AF213"/>
    <mergeCell ref="AD208:AD210"/>
    <mergeCell ref="AD211:AD213"/>
    <mergeCell ref="B194:E196"/>
    <mergeCell ref="A179:F182"/>
    <mergeCell ref="A183:J184"/>
    <mergeCell ref="AE183:AK184"/>
    <mergeCell ref="AE177:AL178"/>
    <mergeCell ref="AS204:AT205"/>
    <mergeCell ref="H197:I198"/>
    <mergeCell ref="J197:K198"/>
    <mergeCell ref="L197:M198"/>
    <mergeCell ref="AG192:AJ193"/>
    <mergeCell ref="AK192:AQ193"/>
    <mergeCell ref="AK197:AQ198"/>
    <mergeCell ref="K183:V184"/>
    <mergeCell ref="AH233:AK235"/>
    <mergeCell ref="AL233:AN235"/>
    <mergeCell ref="A236:D237"/>
    <mergeCell ref="B136:T137"/>
    <mergeCell ref="S208:S210"/>
    <mergeCell ref="S211:S213"/>
    <mergeCell ref="T208:T210"/>
    <mergeCell ref="U208:U210"/>
    <mergeCell ref="V208:V210"/>
    <mergeCell ref="W208:W210"/>
    <mergeCell ref="X208:X210"/>
    <mergeCell ref="Y208:Y210"/>
    <mergeCell ref="Z208:Z210"/>
    <mergeCell ref="AA208:AA210"/>
    <mergeCell ref="AB208:AB210"/>
    <mergeCell ref="AC208:AC210"/>
    <mergeCell ref="T211:T213"/>
    <mergeCell ref="U211:U213"/>
    <mergeCell ref="V211:V213"/>
    <mergeCell ref="W211:W213"/>
    <mergeCell ref="X211:X213"/>
    <mergeCell ref="Y211:Y213"/>
    <mergeCell ref="Z211:Z213"/>
    <mergeCell ref="AA211:AA213"/>
    <mergeCell ref="AB211:AB213"/>
    <mergeCell ref="A232:P232"/>
    <mergeCell ref="U233:V235"/>
    <mergeCell ref="P202:Q203"/>
    <mergeCell ref="R202:S203"/>
    <mergeCell ref="A221:L222"/>
    <mergeCell ref="A223:F226"/>
    <mergeCell ref="AK138:AQ139"/>
    <mergeCell ref="A162:B163"/>
    <mergeCell ref="C162:G163"/>
    <mergeCell ref="H162:H163"/>
    <mergeCell ref="L162:T163"/>
    <mergeCell ref="AG208:AQ210"/>
    <mergeCell ref="Y225:Z226"/>
    <mergeCell ref="F202:G203"/>
    <mergeCell ref="H202:I203"/>
    <mergeCell ref="J202:K203"/>
    <mergeCell ref="L202:M203"/>
    <mergeCell ref="N202:O203"/>
    <mergeCell ref="AK199:AO201"/>
    <mergeCell ref="AK204:AQ205"/>
    <mergeCell ref="A214:A216"/>
    <mergeCell ref="B214:E214"/>
    <mergeCell ref="F214:P214"/>
    <mergeCell ref="AM179:AT182"/>
    <mergeCell ref="A194:A198"/>
    <mergeCell ref="F194:P196"/>
    <mergeCell ref="Q194:R196"/>
    <mergeCell ref="B189:E191"/>
    <mergeCell ref="B192:E193"/>
    <mergeCell ref="Q214:R216"/>
    <mergeCell ref="S214:S216"/>
    <mergeCell ref="T214:T216"/>
    <mergeCell ref="U214:U216"/>
    <mergeCell ref="V214:V216"/>
    <mergeCell ref="W214:W216"/>
    <mergeCell ref="X214:X216"/>
    <mergeCell ref="Y214:Y216"/>
    <mergeCell ref="Z214:Z216"/>
    <mergeCell ref="AA214:AA216"/>
    <mergeCell ref="AB148:AJ149"/>
    <mergeCell ref="AB150:AJ151"/>
    <mergeCell ref="AK148:AP149"/>
    <mergeCell ref="AK150:AP151"/>
    <mergeCell ref="AB162:AJ163"/>
    <mergeCell ref="AK162:AM163"/>
    <mergeCell ref="I154:K155"/>
    <mergeCell ref="AO158:AQ159"/>
    <mergeCell ref="AK158:AM159"/>
    <mergeCell ref="AN160:AN161"/>
    <mergeCell ref="AL185:AU186"/>
    <mergeCell ref="B197:E198"/>
    <mergeCell ref="AF194:AJ196"/>
    <mergeCell ref="AG197:AJ198"/>
    <mergeCell ref="AD189:AE191"/>
    <mergeCell ref="AT164:AY165"/>
    <mergeCell ref="U164:U165"/>
    <mergeCell ref="J164:T165"/>
    <mergeCell ref="U166:U168"/>
    <mergeCell ref="AK194:AO196"/>
    <mergeCell ref="AK167:AU168"/>
    <mergeCell ref="AB173:AJ174"/>
    <mergeCell ref="AO162:AQ163"/>
    <mergeCell ref="H173:U174"/>
    <mergeCell ref="W173:AA174"/>
    <mergeCell ref="AB171:AJ172"/>
    <mergeCell ref="X177:AD178"/>
    <mergeCell ref="AK169:AT170"/>
    <mergeCell ref="AK171:AT172"/>
    <mergeCell ref="AW196:BA196"/>
    <mergeCell ref="AZ154:BG155"/>
    <mergeCell ref="AR150:AW151"/>
    <mergeCell ref="AK140:AP141"/>
    <mergeCell ref="P192:Q193"/>
    <mergeCell ref="R192:S193"/>
    <mergeCell ref="T192:U193"/>
    <mergeCell ref="J192:K193"/>
    <mergeCell ref="L192:M193"/>
    <mergeCell ref="N192:O193"/>
    <mergeCell ref="AR144:AW145"/>
    <mergeCell ref="AP189:AQ191"/>
    <mergeCell ref="AS189:AW191"/>
    <mergeCell ref="AD192:AF193"/>
    <mergeCell ref="AK144:AP145"/>
    <mergeCell ref="J166:T168"/>
    <mergeCell ref="H158:H159"/>
    <mergeCell ref="L158:T159"/>
    <mergeCell ref="U158:U159"/>
    <mergeCell ref="A164:I165"/>
    <mergeCell ref="A171:G172"/>
    <mergeCell ref="A173:G174"/>
    <mergeCell ref="AK154:AQ155"/>
    <mergeCell ref="U189:V191"/>
    <mergeCell ref="U162:U163"/>
    <mergeCell ref="AR162:AX163"/>
    <mergeCell ref="A152:B153"/>
    <mergeCell ref="I152:K153"/>
    <mergeCell ref="A154:B155"/>
    <mergeCell ref="AV181:AW182"/>
    <mergeCell ref="AM177:AT178"/>
    <mergeCell ref="AM183:AT184"/>
    <mergeCell ref="A166:I168"/>
    <mergeCell ref="A169:G170"/>
    <mergeCell ref="AX193:BF195"/>
    <mergeCell ref="AA118:AD119"/>
    <mergeCell ref="AE118:AF119"/>
    <mergeCell ref="AW80:AX81"/>
    <mergeCell ref="AY80:BI81"/>
    <mergeCell ref="Q102:Y105"/>
    <mergeCell ref="Z102:AC105"/>
    <mergeCell ref="AD102:AF105"/>
    <mergeCell ref="AP104:AV105"/>
    <mergeCell ref="AW104:AX105"/>
    <mergeCell ref="AY104:BI105"/>
    <mergeCell ref="I112:J113"/>
    <mergeCell ref="K112:L113"/>
    <mergeCell ref="L146:T147"/>
    <mergeCell ref="U146:U147"/>
    <mergeCell ref="L148:T149"/>
    <mergeCell ref="U148:U149"/>
    <mergeCell ref="AX146:AX147"/>
    <mergeCell ref="AY146:BF147"/>
    <mergeCell ref="BG146:BG147"/>
    <mergeCell ref="O99:P100"/>
    <mergeCell ref="Q99:R100"/>
    <mergeCell ref="S99:T100"/>
    <mergeCell ref="U99:V100"/>
    <mergeCell ref="W99:X100"/>
    <mergeCell ref="K95:L96"/>
    <mergeCell ref="AA97:AC97"/>
    <mergeCell ref="AA98:AC98"/>
    <mergeCell ref="AC99:AD100"/>
    <mergeCell ref="AE99:AF100"/>
    <mergeCell ref="M95:N96"/>
    <mergeCell ref="O95:P96"/>
    <mergeCell ref="Q95:R96"/>
    <mergeCell ref="AR154:AY155"/>
    <mergeCell ref="E114:E117"/>
    <mergeCell ref="C120:E121"/>
    <mergeCell ref="C122:E125"/>
    <mergeCell ref="BJ92:BK93"/>
    <mergeCell ref="BL92:BQ92"/>
    <mergeCell ref="BL93:BQ93"/>
    <mergeCell ref="AE95:AF96"/>
    <mergeCell ref="AG95:AH96"/>
    <mergeCell ref="M91:N92"/>
    <mergeCell ref="O91:P92"/>
    <mergeCell ref="Q91:R92"/>
    <mergeCell ref="O87:P88"/>
    <mergeCell ref="V85:W86"/>
    <mergeCell ref="X85:Y86"/>
    <mergeCell ref="AY84:BI85"/>
    <mergeCell ref="AD81:AF84"/>
    <mergeCell ref="AG81:AL84"/>
    <mergeCell ref="C102:D117"/>
    <mergeCell ref="AA114:AC114"/>
    <mergeCell ref="AD114:AF115"/>
    <mergeCell ref="AA115:AC115"/>
    <mergeCell ref="AA112:AB113"/>
    <mergeCell ref="AC112:AD113"/>
    <mergeCell ref="AE112:AF113"/>
    <mergeCell ref="AG87:AH88"/>
    <mergeCell ref="AC91:AD92"/>
    <mergeCell ref="AE91:AF92"/>
    <mergeCell ref="AG91:AH92"/>
    <mergeCell ref="E102:P105"/>
    <mergeCell ref="K91:L92"/>
    <mergeCell ref="K99:L100"/>
    <mergeCell ref="BB196:BG197"/>
    <mergeCell ref="AX150:AX151"/>
    <mergeCell ref="AY150:BF151"/>
    <mergeCell ref="BG150:BG151"/>
    <mergeCell ref="AQ146:AQ147"/>
    <mergeCell ref="AR146:AW147"/>
    <mergeCell ref="M112:N113"/>
    <mergeCell ref="Z192:AA193"/>
    <mergeCell ref="AB192:AC193"/>
    <mergeCell ref="T110:U111"/>
    <mergeCell ref="AN117:AO118"/>
    <mergeCell ref="AP117:BI118"/>
    <mergeCell ref="AN121:BI125"/>
    <mergeCell ref="AN86:AO111"/>
    <mergeCell ref="F121:O122"/>
    <mergeCell ref="X121:AF122"/>
    <mergeCell ref="T202:U203"/>
    <mergeCell ref="X192:Y193"/>
    <mergeCell ref="P124:V125"/>
    <mergeCell ref="AN112:BI113"/>
    <mergeCell ref="BG132:BH132"/>
    <mergeCell ref="AQ140:AQ141"/>
    <mergeCell ref="AR140:AW141"/>
    <mergeCell ref="AX140:AX141"/>
    <mergeCell ref="BG140:BG141"/>
    <mergeCell ref="AY140:BF141"/>
    <mergeCell ref="AQ142:AQ143"/>
    <mergeCell ref="AR142:AW143"/>
    <mergeCell ref="AX142:AX143"/>
    <mergeCell ref="AY142:BF143"/>
    <mergeCell ref="BG142:BG143"/>
    <mergeCell ref="F197:G198"/>
    <mergeCell ref="AU213:BG213"/>
    <mergeCell ref="A1:BI15"/>
    <mergeCell ref="BL71:BQ71"/>
    <mergeCell ref="BJ74:BK75"/>
    <mergeCell ref="BL72:BQ72"/>
    <mergeCell ref="BL73:BQ73"/>
    <mergeCell ref="BL74:BV74"/>
    <mergeCell ref="BL75:BV75"/>
    <mergeCell ref="BW74:CG74"/>
    <mergeCell ref="BW75:CG75"/>
    <mergeCell ref="CH74:CQ77"/>
    <mergeCell ref="W236:X237"/>
    <mergeCell ref="Y236:Z237"/>
    <mergeCell ref="AA236:AB237"/>
    <mergeCell ref="E236:F237"/>
    <mergeCell ref="G236:H237"/>
    <mergeCell ref="I236:J237"/>
    <mergeCell ref="K236:L237"/>
    <mergeCell ref="M236:N237"/>
    <mergeCell ref="O236:P237"/>
    <mergeCell ref="Q236:R237"/>
    <mergeCell ref="S236:T237"/>
    <mergeCell ref="Y221:Z222"/>
    <mergeCell ref="Y223:Z224"/>
    <mergeCell ref="BJ72:BK73"/>
    <mergeCell ref="BJ90:BK91"/>
    <mergeCell ref="BL90:BQ90"/>
    <mergeCell ref="BL91:BQ91"/>
    <mergeCell ref="AF189:AJ191"/>
    <mergeCell ref="AK189:AO191"/>
    <mergeCell ref="AB197:AC198"/>
    <mergeCell ref="AT233:BG235"/>
    <mergeCell ref="E234:O235"/>
    <mergeCell ref="AU204:BG205"/>
    <mergeCell ref="Y219:Z220"/>
    <mergeCell ref="Z202:AA203"/>
    <mergeCell ref="AB202:AC203"/>
    <mergeCell ref="AD194:AE196"/>
    <mergeCell ref="AD199:AE201"/>
    <mergeCell ref="AW199:BF200"/>
    <mergeCell ref="BG201:BG203"/>
    <mergeCell ref="AW201:BA203"/>
    <mergeCell ref="BB201:BC203"/>
    <mergeCell ref="BD201:BD203"/>
    <mergeCell ref="BE201:BF203"/>
    <mergeCell ref="W204:AE205"/>
    <mergeCell ref="AK202:AQ203"/>
    <mergeCell ref="AD197:AF198"/>
    <mergeCell ref="AG214:AQ216"/>
    <mergeCell ref="AR214:AS216"/>
    <mergeCell ref="AS192:AW195"/>
    <mergeCell ref="BF192:BG192"/>
    <mergeCell ref="AW198:BD198"/>
    <mergeCell ref="BF198:BG198"/>
    <mergeCell ref="AC211:AC213"/>
    <mergeCell ref="AF204:AJ205"/>
    <mergeCell ref="AR208:AS210"/>
    <mergeCell ref="AR211:AS213"/>
    <mergeCell ref="AB214:AB216"/>
    <mergeCell ref="AC214:AC216"/>
    <mergeCell ref="AD214:AD216"/>
    <mergeCell ref="AE214:AF216"/>
    <mergeCell ref="AU212:AV212"/>
    <mergeCell ref="AY212:BG212"/>
    <mergeCell ref="W183:W184"/>
    <mergeCell ref="X183:AC184"/>
    <mergeCell ref="AD183:AD184"/>
    <mergeCell ref="AE181:AK182"/>
    <mergeCell ref="AL183:AL184"/>
    <mergeCell ref="N197:O198"/>
    <mergeCell ref="P197:Q198"/>
    <mergeCell ref="R197:S198"/>
    <mergeCell ref="T197:U198"/>
    <mergeCell ref="X197:Y198"/>
    <mergeCell ref="Z197:AA198"/>
    <mergeCell ref="H192:I193"/>
    <mergeCell ref="F192:G193"/>
    <mergeCell ref="U194:V196"/>
    <mergeCell ref="S194:T196"/>
    <mergeCell ref="W194:Y196"/>
    <mergeCell ref="Z194:AA196"/>
    <mergeCell ref="AB194:AC196"/>
    <mergeCell ref="AG89:AJ90"/>
    <mergeCell ref="AG93:AJ94"/>
    <mergeCell ref="AP194:AQ196"/>
    <mergeCell ref="C130:G130"/>
    <mergeCell ref="AV108:AV109"/>
    <mergeCell ref="U116:V117"/>
    <mergeCell ref="W116:X117"/>
    <mergeCell ref="Y116:Z117"/>
    <mergeCell ref="AA116:AB117"/>
    <mergeCell ref="AC116:AD117"/>
    <mergeCell ref="AE116:AF117"/>
    <mergeCell ref="P121:Q122"/>
    <mergeCell ref="R121:R122"/>
    <mergeCell ref="S121:T122"/>
    <mergeCell ref="U121:U122"/>
    <mergeCell ref="V121:W122"/>
    <mergeCell ref="O112:P113"/>
    <mergeCell ref="Q112:R113"/>
    <mergeCell ref="S112:T113"/>
    <mergeCell ref="U112:V113"/>
    <mergeCell ref="W112:X113"/>
    <mergeCell ref="Y112:Z113"/>
    <mergeCell ref="AN119:AO120"/>
    <mergeCell ref="AP119:BI120"/>
    <mergeCell ref="W118:Z119"/>
    <mergeCell ref="C118:V119"/>
    <mergeCell ref="F114:P115"/>
    <mergeCell ref="Q114:S115"/>
    <mergeCell ref="T114:U115"/>
    <mergeCell ref="V114:W115"/>
    <mergeCell ref="X114:Y115"/>
    <mergeCell ref="V110:W111"/>
    <mergeCell ref="Q85:S86"/>
    <mergeCell ref="AG85:AJ86"/>
    <mergeCell ref="K87:L88"/>
    <mergeCell ref="M87:N88"/>
    <mergeCell ref="I116:J117"/>
    <mergeCell ref="T85:U86"/>
    <mergeCell ref="S95:T96"/>
    <mergeCell ref="AL75:AL76"/>
    <mergeCell ref="C57:G58"/>
    <mergeCell ref="C42:D43"/>
    <mergeCell ref="C75:H76"/>
    <mergeCell ref="AL44:AL45"/>
    <mergeCell ref="M44:AK45"/>
    <mergeCell ref="AC79:AD80"/>
    <mergeCell ref="AE79:AF80"/>
    <mergeCell ref="AP74:AQ81"/>
    <mergeCell ref="AR80:AV81"/>
    <mergeCell ref="E81:P84"/>
    <mergeCell ref="C81:D100"/>
    <mergeCell ref="AR78:AV79"/>
    <mergeCell ref="D67:D70"/>
    <mergeCell ref="Y99:Z100"/>
    <mergeCell ref="AA99:AB100"/>
    <mergeCell ref="U91:V92"/>
    <mergeCell ref="W91:X92"/>
    <mergeCell ref="Y91:Z92"/>
    <mergeCell ref="AA91:AB92"/>
    <mergeCell ref="AA85:AC85"/>
    <mergeCell ref="AA86:AC86"/>
    <mergeCell ref="AA89:AC89"/>
    <mergeCell ref="AA90:AC90"/>
    <mergeCell ref="AA93:AC93"/>
    <mergeCell ref="W77:X78"/>
    <mergeCell ref="L67:O68"/>
    <mergeCell ref="L69:O70"/>
    <mergeCell ref="R67:S68"/>
    <mergeCell ref="T67:V68"/>
    <mergeCell ref="T69:V70"/>
    <mergeCell ref="Y66:Z67"/>
    <mergeCell ref="AA66:AF67"/>
    <mergeCell ref="O73:Y74"/>
    <mergeCell ref="H63:P63"/>
    <mergeCell ref="J69:K70"/>
    <mergeCell ref="G69:I70"/>
    <mergeCell ref="I75:J80"/>
    <mergeCell ref="K75:M76"/>
    <mergeCell ref="N75:X76"/>
    <mergeCell ref="Y75:AD76"/>
    <mergeCell ref="AE75:AK76"/>
    <mergeCell ref="E233:O233"/>
    <mergeCell ref="G223:L224"/>
    <mergeCell ref="G225:L226"/>
    <mergeCell ref="M221:X222"/>
    <mergeCell ref="M223:X224"/>
    <mergeCell ref="M225:X226"/>
    <mergeCell ref="A233:D233"/>
    <mergeCell ref="A234:D235"/>
    <mergeCell ref="AG211:AQ213"/>
    <mergeCell ref="F212:P213"/>
    <mergeCell ref="F209:P210"/>
    <mergeCell ref="A211:A213"/>
    <mergeCell ref="A208:A210"/>
    <mergeCell ref="F208:P208"/>
    <mergeCell ref="F211:P211"/>
    <mergeCell ref="A219:L220"/>
    <mergeCell ref="W233:Y235"/>
    <mergeCell ref="Z233:AA235"/>
    <mergeCell ref="AB233:AB235"/>
    <mergeCell ref="AC233:AD235"/>
    <mergeCell ref="AE233:AE235"/>
    <mergeCell ref="AF233:AG235"/>
    <mergeCell ref="B215:E216"/>
    <mergeCell ref="F215:P216"/>
    <mergeCell ref="B208:E208"/>
    <mergeCell ref="B209:E210"/>
    <mergeCell ref="B211:E211"/>
    <mergeCell ref="B212:E213"/>
    <mergeCell ref="AO233:AO235"/>
    <mergeCell ref="P233:Q235"/>
    <mergeCell ref="R233:T235"/>
    <mergeCell ref="AP233:AS235"/>
    <mergeCell ref="AX181:BE182"/>
    <mergeCell ref="BF181:BG182"/>
    <mergeCell ref="AV183:AW184"/>
    <mergeCell ref="AX183:BE184"/>
    <mergeCell ref="BF183:BG184"/>
    <mergeCell ref="K181:V182"/>
    <mergeCell ref="W181:W182"/>
    <mergeCell ref="X181:AC182"/>
    <mergeCell ref="AD181:AD182"/>
    <mergeCell ref="AE179:AK180"/>
    <mergeCell ref="AL181:AL182"/>
    <mergeCell ref="A199:A203"/>
    <mergeCell ref="F199:P201"/>
    <mergeCell ref="Q199:R201"/>
    <mergeCell ref="S199:T201"/>
    <mergeCell ref="W199:Y201"/>
    <mergeCell ref="Z199:AA201"/>
    <mergeCell ref="AB199:AC201"/>
    <mergeCell ref="AP199:AQ201"/>
    <mergeCell ref="AS201:AV203"/>
    <mergeCell ref="AD202:AF203"/>
    <mergeCell ref="X202:Y203"/>
    <mergeCell ref="AS196:AV200"/>
    <mergeCell ref="AS187:BC188"/>
    <mergeCell ref="A189:A193"/>
    <mergeCell ref="F189:P191"/>
    <mergeCell ref="Q189:R191"/>
    <mergeCell ref="S189:T191"/>
    <mergeCell ref="W189:Y191"/>
    <mergeCell ref="Z189:AA191"/>
    <mergeCell ref="AB189:AC191"/>
    <mergeCell ref="BF189:BG189"/>
    <mergeCell ref="AX190:BF191"/>
    <mergeCell ref="AV177:BG178"/>
    <mergeCell ref="AU173:AU174"/>
    <mergeCell ref="AV173:BF174"/>
    <mergeCell ref="BG173:BG174"/>
    <mergeCell ref="H169:U170"/>
    <mergeCell ref="W169:AA170"/>
    <mergeCell ref="AB167:AJ168"/>
    <mergeCell ref="H171:U172"/>
    <mergeCell ref="W171:AA172"/>
    <mergeCell ref="AB169:AJ170"/>
    <mergeCell ref="AU169:AU170"/>
    <mergeCell ref="BG169:BG170"/>
    <mergeCell ref="AV169:BF170"/>
    <mergeCell ref="AU171:AU172"/>
    <mergeCell ref="AV171:BF172"/>
    <mergeCell ref="BG171:BG172"/>
    <mergeCell ref="AX185:BE186"/>
    <mergeCell ref="BF185:BG186"/>
    <mergeCell ref="AV185:AW186"/>
    <mergeCell ref="G179:J180"/>
    <mergeCell ref="AV179:AW180"/>
    <mergeCell ref="AX179:BE180"/>
    <mergeCell ref="BF179:BG180"/>
    <mergeCell ref="G181:J182"/>
    <mergeCell ref="W179:W180"/>
    <mergeCell ref="AD179:AD180"/>
    <mergeCell ref="X179:AC180"/>
    <mergeCell ref="AL179:AL180"/>
    <mergeCell ref="AU179:AU182"/>
    <mergeCell ref="W167:AA168"/>
    <mergeCell ref="AV167:BG168"/>
    <mergeCell ref="BG164:BG165"/>
    <mergeCell ref="AZ164:BF165"/>
    <mergeCell ref="I162:K163"/>
    <mergeCell ref="W162:AA163"/>
    <mergeCell ref="AB160:AJ161"/>
    <mergeCell ref="AY162:AY163"/>
    <mergeCell ref="AZ162:BF163"/>
    <mergeCell ref="BG162:BG163"/>
    <mergeCell ref="AK160:AM161"/>
    <mergeCell ref="AN162:AN163"/>
    <mergeCell ref="BG156:BG157"/>
    <mergeCell ref="AR156:AX157"/>
    <mergeCell ref="AZ156:BF157"/>
    <mergeCell ref="AN156:AN157"/>
    <mergeCell ref="AO156:AQ157"/>
    <mergeCell ref="A160:B161"/>
    <mergeCell ref="I160:K161"/>
    <mergeCell ref="W160:AA161"/>
    <mergeCell ref="AB158:AJ159"/>
    <mergeCell ref="C160:G161"/>
    <mergeCell ref="H160:H161"/>
    <mergeCell ref="L160:T161"/>
    <mergeCell ref="U160:U161"/>
    <mergeCell ref="AR160:AX161"/>
    <mergeCell ref="AY160:AY161"/>
    <mergeCell ref="AZ160:BF161"/>
    <mergeCell ref="BG160:BG161"/>
    <mergeCell ref="A158:B159"/>
    <mergeCell ref="I158:K159"/>
    <mergeCell ref="W158:AA159"/>
    <mergeCell ref="AB156:AJ157"/>
    <mergeCell ref="C158:G159"/>
    <mergeCell ref="AR158:AX159"/>
    <mergeCell ref="AY158:AY159"/>
    <mergeCell ref="AZ158:BF159"/>
    <mergeCell ref="BG158:BG159"/>
    <mergeCell ref="AK156:AM157"/>
    <mergeCell ref="AN158:AN159"/>
    <mergeCell ref="AO160:AQ161"/>
    <mergeCell ref="AR51:AV52"/>
    <mergeCell ref="A156:B157"/>
    <mergeCell ref="I156:K157"/>
    <mergeCell ref="W156:AA157"/>
    <mergeCell ref="AB154:AJ155"/>
    <mergeCell ref="C154:G155"/>
    <mergeCell ref="H154:H155"/>
    <mergeCell ref="C156:G157"/>
    <mergeCell ref="H156:H157"/>
    <mergeCell ref="L154:T155"/>
    <mergeCell ref="U154:U155"/>
    <mergeCell ref="L156:T157"/>
    <mergeCell ref="U156:U157"/>
    <mergeCell ref="AY156:AY157"/>
    <mergeCell ref="S91:T92"/>
    <mergeCell ref="X93:Y94"/>
    <mergeCell ref="AD93:AF94"/>
    <mergeCell ref="Q93:S94"/>
    <mergeCell ref="AP72:AV73"/>
    <mergeCell ref="AD85:AF86"/>
    <mergeCell ref="AK85:AL86"/>
    <mergeCell ref="I108:J109"/>
    <mergeCell ref="K108:L109"/>
    <mergeCell ref="M108:N109"/>
    <mergeCell ref="O108:P109"/>
    <mergeCell ref="W154:AA155"/>
    <mergeCell ref="C152:G153"/>
    <mergeCell ref="H152:H153"/>
    <mergeCell ref="L152:T153"/>
    <mergeCell ref="AR74:AV75"/>
    <mergeCell ref="AP65:AV67"/>
    <mergeCell ref="X61:Y62"/>
    <mergeCell ref="F116:H117"/>
    <mergeCell ref="U152:U153"/>
    <mergeCell ref="A150:B151"/>
    <mergeCell ref="I150:K151"/>
    <mergeCell ref="W150:AA151"/>
    <mergeCell ref="C150:G151"/>
    <mergeCell ref="H150:H151"/>
    <mergeCell ref="L150:T151"/>
    <mergeCell ref="U150:U151"/>
    <mergeCell ref="AQ150:AQ151"/>
    <mergeCell ref="A144:B145"/>
    <mergeCell ref="I144:K145"/>
    <mergeCell ref="W144:AA145"/>
    <mergeCell ref="AB142:AJ143"/>
    <mergeCell ref="AK142:AP143"/>
    <mergeCell ref="AQ144:AQ145"/>
    <mergeCell ref="H146:H147"/>
    <mergeCell ref="C148:G149"/>
    <mergeCell ref="H148:H149"/>
    <mergeCell ref="U140:U141"/>
    <mergeCell ref="L140:T141"/>
    <mergeCell ref="L142:T143"/>
    <mergeCell ref="U142:U143"/>
    <mergeCell ref="L144:T145"/>
    <mergeCell ref="U144:U145"/>
    <mergeCell ref="H140:H141"/>
    <mergeCell ref="C140:G141"/>
    <mergeCell ref="C142:G143"/>
    <mergeCell ref="H142:H143"/>
    <mergeCell ref="C144:G145"/>
    <mergeCell ref="H144:H145"/>
    <mergeCell ref="C146:G147"/>
    <mergeCell ref="AY102:BI103"/>
    <mergeCell ref="AX144:AX145"/>
    <mergeCell ref="AY144:BF145"/>
    <mergeCell ref="BG144:BG145"/>
    <mergeCell ref="AX129:BC130"/>
    <mergeCell ref="BD129:BI130"/>
    <mergeCell ref="A136:A137"/>
    <mergeCell ref="U136:U137"/>
    <mergeCell ref="A138:B139"/>
    <mergeCell ref="C138:H139"/>
    <mergeCell ref="I138:K139"/>
    <mergeCell ref="L138:U139"/>
    <mergeCell ref="W138:AA139"/>
    <mergeCell ref="AR138:AX139"/>
    <mergeCell ref="AY138:BG139"/>
    <mergeCell ref="A21:A132"/>
    <mergeCell ref="B21:B132"/>
    <mergeCell ref="AN37:AO60"/>
    <mergeCell ref="C59:G65"/>
    <mergeCell ref="S29:AK32"/>
    <mergeCell ref="AL29:AU30"/>
    <mergeCell ref="AP59:AV60"/>
    <mergeCell ref="AW94:AX95"/>
    <mergeCell ref="AY94:BI95"/>
    <mergeCell ref="E97:E100"/>
    <mergeCell ref="X89:Y90"/>
    <mergeCell ref="AP88:AV89"/>
    <mergeCell ref="AW88:AX89"/>
    <mergeCell ref="AY98:BI99"/>
    <mergeCell ref="AY106:BI107"/>
    <mergeCell ref="F108:H109"/>
    <mergeCell ref="AP108:AT109"/>
    <mergeCell ref="AU108:AU109"/>
    <mergeCell ref="AW108:AX109"/>
    <mergeCell ref="AY108:BI109"/>
    <mergeCell ref="E110:E113"/>
    <mergeCell ref="F110:P111"/>
    <mergeCell ref="AP110:AV111"/>
    <mergeCell ref="AW110:AX111"/>
    <mergeCell ref="AY110:BI111"/>
    <mergeCell ref="AY100:BI101"/>
    <mergeCell ref="AA106:AC106"/>
    <mergeCell ref="AA107:AC107"/>
    <mergeCell ref="AD106:AF107"/>
    <mergeCell ref="Y108:Z109"/>
    <mergeCell ref="Q108:R109"/>
    <mergeCell ref="S108:T109"/>
    <mergeCell ref="U108:V109"/>
    <mergeCell ref="W108:X109"/>
    <mergeCell ref="AA108:AB109"/>
    <mergeCell ref="AC108:AD109"/>
    <mergeCell ref="AE108:AF109"/>
    <mergeCell ref="AA110:AC110"/>
    <mergeCell ref="AD110:AF111"/>
    <mergeCell ref="AA111:AC111"/>
    <mergeCell ref="AK97:AL98"/>
    <mergeCell ref="F99:J100"/>
    <mergeCell ref="AP92:AV93"/>
    <mergeCell ref="AW92:AX93"/>
    <mergeCell ref="F112:H113"/>
    <mergeCell ref="E106:E109"/>
    <mergeCell ref="F106:P107"/>
    <mergeCell ref="Q106:S107"/>
    <mergeCell ref="T106:U107"/>
    <mergeCell ref="V106:W107"/>
    <mergeCell ref="X106:Y107"/>
    <mergeCell ref="AP106:AV107"/>
    <mergeCell ref="AW106:AX107"/>
    <mergeCell ref="AP100:AV101"/>
    <mergeCell ref="AW100:AX101"/>
    <mergeCell ref="AP102:AV103"/>
    <mergeCell ref="AW102:AX103"/>
    <mergeCell ref="U95:V96"/>
    <mergeCell ref="W95:X96"/>
    <mergeCell ref="Y95:Z96"/>
    <mergeCell ref="AA95:AB96"/>
    <mergeCell ref="AC95:AD96"/>
    <mergeCell ref="F97:P98"/>
    <mergeCell ref="Q97:S98"/>
    <mergeCell ref="AI99:AL100"/>
    <mergeCell ref="AP98:AV99"/>
    <mergeCell ref="AG97:AJ98"/>
    <mergeCell ref="AA94:AC94"/>
    <mergeCell ref="AG99:AH100"/>
    <mergeCell ref="X110:Y111"/>
    <mergeCell ref="Q110:S111"/>
    <mergeCell ref="AY90:BI91"/>
    <mergeCell ref="E93:E96"/>
    <mergeCell ref="F87:J88"/>
    <mergeCell ref="AY88:BI89"/>
    <mergeCell ref="F91:J92"/>
    <mergeCell ref="AI91:AL92"/>
    <mergeCell ref="AP90:AV91"/>
    <mergeCell ref="AW90:AX91"/>
    <mergeCell ref="AI95:AL96"/>
    <mergeCell ref="AP94:AV95"/>
    <mergeCell ref="F93:P94"/>
    <mergeCell ref="AY92:BI93"/>
    <mergeCell ref="F95:J96"/>
    <mergeCell ref="AP96:AV97"/>
    <mergeCell ref="AW96:AX97"/>
    <mergeCell ref="AY96:BI97"/>
    <mergeCell ref="T97:U98"/>
    <mergeCell ref="V97:W98"/>
    <mergeCell ref="X97:Y98"/>
    <mergeCell ref="AD97:AF98"/>
    <mergeCell ref="T93:U94"/>
    <mergeCell ref="V93:W94"/>
    <mergeCell ref="AW98:AX99"/>
    <mergeCell ref="AE87:AF88"/>
    <mergeCell ref="AI87:AL88"/>
    <mergeCell ref="AC87:AD88"/>
    <mergeCell ref="M99:N100"/>
    <mergeCell ref="AD89:AF90"/>
    <mergeCell ref="AK89:AL90"/>
    <mergeCell ref="AP86:AV87"/>
    <mergeCell ref="AW86:AX87"/>
    <mergeCell ref="AK93:AL94"/>
    <mergeCell ref="D66:E66"/>
    <mergeCell ref="F66:K66"/>
    <mergeCell ref="G67:I68"/>
    <mergeCell ref="E67:F68"/>
    <mergeCell ref="E69:F70"/>
    <mergeCell ref="J67:K68"/>
    <mergeCell ref="AW72:AX73"/>
    <mergeCell ref="AY72:BI73"/>
    <mergeCell ref="Q87:R88"/>
    <mergeCell ref="S87:T88"/>
    <mergeCell ref="U87:V88"/>
    <mergeCell ref="W87:X88"/>
    <mergeCell ref="Y87:Z88"/>
    <mergeCell ref="AA87:AB88"/>
    <mergeCell ref="H64:N65"/>
    <mergeCell ref="AP82:AV83"/>
    <mergeCell ref="AW82:AX83"/>
    <mergeCell ref="AY82:BI83"/>
    <mergeCell ref="E85:E88"/>
    <mergeCell ref="F85:P86"/>
    <mergeCell ref="AY74:BI75"/>
    <mergeCell ref="C77:H80"/>
    <mergeCell ref="K77:M78"/>
    <mergeCell ref="Y77:Z78"/>
    <mergeCell ref="AA77:AL78"/>
    <mergeCell ref="AP84:AV85"/>
    <mergeCell ref="AW84:AX85"/>
    <mergeCell ref="N77:P78"/>
    <mergeCell ref="Q77:R78"/>
    <mergeCell ref="S77:S78"/>
    <mergeCell ref="T77:U78"/>
    <mergeCell ref="V77:V78"/>
    <mergeCell ref="O61:P62"/>
    <mergeCell ref="Q61:W62"/>
    <mergeCell ref="Z57:AD57"/>
    <mergeCell ref="Z58:AD62"/>
    <mergeCell ref="AE58:AJ59"/>
    <mergeCell ref="AK58:AL59"/>
    <mergeCell ref="AE60:AL60"/>
    <mergeCell ref="AE61:AJ62"/>
    <mergeCell ref="AK61:AL62"/>
    <mergeCell ref="Q63:AL65"/>
    <mergeCell ref="AP55:AQ58"/>
    <mergeCell ref="AE57:AL57"/>
    <mergeCell ref="H55:W56"/>
    <mergeCell ref="X55:AK56"/>
    <mergeCell ref="AY76:BI77"/>
    <mergeCell ref="K79:N80"/>
    <mergeCell ref="AW59:AX60"/>
    <mergeCell ref="AY59:BI60"/>
    <mergeCell ref="AP61:AQ64"/>
    <mergeCell ref="AR61:AV62"/>
    <mergeCell ref="AW61:AX62"/>
    <mergeCell ref="AY61:BI62"/>
    <mergeCell ref="AL71:AL72"/>
    <mergeCell ref="AL73:AL74"/>
    <mergeCell ref="AW78:AX79"/>
    <mergeCell ref="AY78:BI79"/>
    <mergeCell ref="AG79:AH80"/>
    <mergeCell ref="AI79:AJ80"/>
    <mergeCell ref="AK79:AL80"/>
    <mergeCell ref="O64:P65"/>
    <mergeCell ref="O79:P80"/>
    <mergeCell ref="AN61:AO85"/>
    <mergeCell ref="AV31:AY32"/>
    <mergeCell ref="AZ31:AZ32"/>
    <mergeCell ref="BB33:BE34"/>
    <mergeCell ref="BF33:BI34"/>
    <mergeCell ref="AP37:AQ40"/>
    <mergeCell ref="AR37:AV38"/>
    <mergeCell ref="AR31:AR32"/>
    <mergeCell ref="AS31:AU32"/>
    <mergeCell ref="AF33:AG34"/>
    <mergeCell ref="AR55:AV56"/>
    <mergeCell ref="AW55:AX56"/>
    <mergeCell ref="AY55:BI56"/>
    <mergeCell ref="H58:N59"/>
    <mergeCell ref="O58:P59"/>
    <mergeCell ref="Q58:W59"/>
    <mergeCell ref="X58:Y59"/>
    <mergeCell ref="AR57:AV58"/>
    <mergeCell ref="AW57:AX58"/>
    <mergeCell ref="AY57:BI58"/>
    <mergeCell ref="H51:W52"/>
    <mergeCell ref="H53:W54"/>
    <mergeCell ref="X51:AK52"/>
    <mergeCell ref="X53:AK54"/>
    <mergeCell ref="AW47:AX48"/>
    <mergeCell ref="AY47:BI48"/>
    <mergeCell ref="AP49:AQ54"/>
    <mergeCell ref="AR49:AV50"/>
    <mergeCell ref="AW49:AX50"/>
    <mergeCell ref="AY49:BI50"/>
    <mergeCell ref="C36:X36"/>
    <mergeCell ref="Y36:AL36"/>
    <mergeCell ref="H49:W50"/>
    <mergeCell ref="L33:Q34"/>
    <mergeCell ref="T33:U34"/>
    <mergeCell ref="R33:S34"/>
    <mergeCell ref="V33:W34"/>
    <mergeCell ref="X33:Y34"/>
    <mergeCell ref="Z33:AA34"/>
    <mergeCell ref="X40:AL41"/>
    <mergeCell ref="C33:C34"/>
    <mergeCell ref="E33:E34"/>
    <mergeCell ref="F33:G34"/>
    <mergeCell ref="C37:D39"/>
    <mergeCell ref="C40:D41"/>
    <mergeCell ref="AP33:AS34"/>
    <mergeCell ref="AT33:BA34"/>
    <mergeCell ref="AW37:AX38"/>
    <mergeCell ref="AY37:BI38"/>
    <mergeCell ref="AR39:AV40"/>
    <mergeCell ref="AW39:AX40"/>
    <mergeCell ref="AY39:BI40"/>
    <mergeCell ref="H33:H34"/>
    <mergeCell ref="F124:N125"/>
    <mergeCell ref="X124:AE125"/>
    <mergeCell ref="F127:S128"/>
    <mergeCell ref="A140:B141"/>
    <mergeCell ref="I140:K141"/>
    <mergeCell ref="W140:AA141"/>
    <mergeCell ref="AB138:AJ139"/>
    <mergeCell ref="A142:B143"/>
    <mergeCell ref="AX148:AX149"/>
    <mergeCell ref="AY148:BF149"/>
    <mergeCell ref="AB33:AC34"/>
    <mergeCell ref="Q57:Y57"/>
    <mergeCell ref="AD33:AE34"/>
    <mergeCell ref="AH33:AI34"/>
    <mergeCell ref="AJ33:AK34"/>
    <mergeCell ref="AL33:AM34"/>
    <mergeCell ref="AN33:AO34"/>
    <mergeCell ref="AP41:AV42"/>
    <mergeCell ref="AW41:AX42"/>
    <mergeCell ref="AY41:BI42"/>
    <mergeCell ref="AP43:AV44"/>
    <mergeCell ref="AW43:AX44"/>
    <mergeCell ref="AY43:BI44"/>
    <mergeCell ref="AP45:AV46"/>
    <mergeCell ref="AW51:AX52"/>
    <mergeCell ref="AY51:BI52"/>
    <mergeCell ref="AR53:AV54"/>
    <mergeCell ref="AW53:AX54"/>
    <mergeCell ref="AY53:BI54"/>
    <mergeCell ref="AW45:AX46"/>
    <mergeCell ref="AY45:BI46"/>
    <mergeCell ref="AP47:AV48"/>
    <mergeCell ref="BL100:BP100"/>
    <mergeCell ref="BL101:BP101"/>
    <mergeCell ref="BU100:BZ101"/>
    <mergeCell ref="BU99:BZ99"/>
    <mergeCell ref="CA99:CJ102"/>
    <mergeCell ref="BQ100:BT100"/>
    <mergeCell ref="BQ101:BT101"/>
    <mergeCell ref="BL99:BT99"/>
    <mergeCell ref="P67:P70"/>
    <mergeCell ref="BR72:CG72"/>
    <mergeCell ref="X48:AL48"/>
    <mergeCell ref="AR63:AV64"/>
    <mergeCell ref="AW63:AX64"/>
    <mergeCell ref="AY63:BI64"/>
    <mergeCell ref="Q81:Y84"/>
    <mergeCell ref="Z81:AC84"/>
    <mergeCell ref="Q79:R80"/>
    <mergeCell ref="S79:T80"/>
    <mergeCell ref="U79:V80"/>
    <mergeCell ref="W79:X80"/>
    <mergeCell ref="Y79:Z80"/>
    <mergeCell ref="AA79:AB80"/>
    <mergeCell ref="W66:X67"/>
    <mergeCell ref="Z73:AB74"/>
    <mergeCell ref="X49:AK50"/>
    <mergeCell ref="H60:P60"/>
    <mergeCell ref="Q60:Y60"/>
    <mergeCell ref="AY70:BI71"/>
    <mergeCell ref="C73:H74"/>
    <mergeCell ref="I73:I74"/>
    <mergeCell ref="J73:N74"/>
    <mergeCell ref="H61:N62"/>
    <mergeCell ref="O116:P117"/>
    <mergeCell ref="Q116:R117"/>
    <mergeCell ref="S116:T117"/>
    <mergeCell ref="C126:E126"/>
    <mergeCell ref="F126:T126"/>
    <mergeCell ref="U126:AF126"/>
    <mergeCell ref="AN115:BI116"/>
    <mergeCell ref="AW65:AX67"/>
    <mergeCell ref="AY65:BI67"/>
    <mergeCell ref="AP68:AV69"/>
    <mergeCell ref="AW68:AX69"/>
    <mergeCell ref="AY68:BI69"/>
    <mergeCell ref="C71:H72"/>
    <mergeCell ref="I71:I72"/>
    <mergeCell ref="J71:N72"/>
    <mergeCell ref="O71:Y72"/>
    <mergeCell ref="AP70:AV71"/>
    <mergeCell ref="AW70:AX71"/>
    <mergeCell ref="AW74:AX75"/>
    <mergeCell ref="Z71:AB72"/>
    <mergeCell ref="AC71:AK72"/>
    <mergeCell ref="AC73:AK74"/>
    <mergeCell ref="Y68:AB69"/>
    <mergeCell ref="AC68:AL70"/>
    <mergeCell ref="AR76:AV77"/>
    <mergeCell ref="AW76:AX77"/>
    <mergeCell ref="AY86:BI87"/>
    <mergeCell ref="E89:E92"/>
    <mergeCell ref="F89:P90"/>
    <mergeCell ref="Q89:S90"/>
    <mergeCell ref="T89:U90"/>
    <mergeCell ref="V89:W90"/>
    <mergeCell ref="AD18:AS19"/>
    <mergeCell ref="L21:Q23"/>
    <mergeCell ref="L24:Q26"/>
    <mergeCell ref="L27:Q28"/>
    <mergeCell ref="AL27:AU28"/>
    <mergeCell ref="L29:Q32"/>
    <mergeCell ref="AL31:AN32"/>
    <mergeCell ref="AO31:AO32"/>
    <mergeCell ref="AP31:AQ32"/>
    <mergeCell ref="BH18:BI18"/>
    <mergeCell ref="C20:BI20"/>
    <mergeCell ref="AV30:BA30"/>
    <mergeCell ref="C32:K32"/>
    <mergeCell ref="AV21:BA22"/>
    <mergeCell ref="BB21:BI22"/>
    <mergeCell ref="C22:K23"/>
    <mergeCell ref="AV23:BA24"/>
    <mergeCell ref="BB23:BI24"/>
    <mergeCell ref="AV25:BA26"/>
    <mergeCell ref="BB25:BI26"/>
    <mergeCell ref="AV28:BI29"/>
    <mergeCell ref="C30:K31"/>
    <mergeCell ref="BA31:BD32"/>
    <mergeCell ref="BE31:BE32"/>
    <mergeCell ref="BF31:BI32"/>
    <mergeCell ref="S21:AU23"/>
    <mergeCell ref="R21:R23"/>
    <mergeCell ref="R24:R26"/>
    <mergeCell ref="S24:AU26"/>
    <mergeCell ref="R27:R28"/>
    <mergeCell ref="S27:AK28"/>
    <mergeCell ref="R29:R32"/>
    <mergeCell ref="BL114:CJ117"/>
    <mergeCell ref="CF132:CJ133"/>
    <mergeCell ref="BV124:BZ125"/>
    <mergeCell ref="BV123:BZ123"/>
    <mergeCell ref="BL121:BP125"/>
    <mergeCell ref="BQ121:BU125"/>
    <mergeCell ref="BV120:CE120"/>
    <mergeCell ref="CA121:CE125"/>
    <mergeCell ref="BV128:BZ128"/>
    <mergeCell ref="BV129:BZ129"/>
    <mergeCell ref="BV126:BZ126"/>
    <mergeCell ref="BV127:BZ127"/>
    <mergeCell ref="CA126:CE129"/>
    <mergeCell ref="BL120:BP120"/>
    <mergeCell ref="BL130:BP131"/>
    <mergeCell ref="BQ120:BU120"/>
    <mergeCell ref="BV121:BZ122"/>
    <mergeCell ref="BQ126:BU129"/>
    <mergeCell ref="BL126:BP129"/>
    <mergeCell ref="CA130:CE131"/>
    <mergeCell ref="BQ130:BZ131"/>
    <mergeCell ref="CA132:CE133"/>
    <mergeCell ref="BL132:BZ133"/>
    <mergeCell ref="AU214:AW214"/>
    <mergeCell ref="AY214:BG214"/>
    <mergeCell ref="AU215:AV215"/>
    <mergeCell ref="AY215:BG215"/>
    <mergeCell ref="AU216:BG216"/>
    <mergeCell ref="I142:K143"/>
    <mergeCell ref="W142:AA143"/>
    <mergeCell ref="G38:I39"/>
    <mergeCell ref="X38:Z39"/>
    <mergeCell ref="E40:W41"/>
    <mergeCell ref="L42:O43"/>
    <mergeCell ref="L44:L45"/>
    <mergeCell ref="P42:AL43"/>
    <mergeCell ref="C46:AA47"/>
    <mergeCell ref="C48:G49"/>
    <mergeCell ref="C52:G56"/>
    <mergeCell ref="C44:D45"/>
    <mergeCell ref="H48:W48"/>
    <mergeCell ref="E42:K43"/>
    <mergeCell ref="E44:K45"/>
    <mergeCell ref="J38:W39"/>
    <mergeCell ref="AA38:AL39"/>
    <mergeCell ref="H57:P57"/>
    <mergeCell ref="W136:AJ137"/>
    <mergeCell ref="BG148:BG149"/>
    <mergeCell ref="I146:K147"/>
    <mergeCell ref="W146:AA147"/>
    <mergeCell ref="AB144:AJ145"/>
    <mergeCell ref="AR128:AW128"/>
    <mergeCell ref="AB140:AJ141"/>
    <mergeCell ref="K116:L117"/>
    <mergeCell ref="M116:N117"/>
    <mergeCell ref="A148:B149"/>
    <mergeCell ref="I148:K149"/>
    <mergeCell ref="W148:AA149"/>
    <mergeCell ref="AB146:AJ147"/>
    <mergeCell ref="AK146:AP147"/>
    <mergeCell ref="AQ148:AQ149"/>
    <mergeCell ref="AR148:AW149"/>
    <mergeCell ref="A16:BI16"/>
    <mergeCell ref="W152:AJ153"/>
    <mergeCell ref="AU208:AW208"/>
    <mergeCell ref="AY208:BG208"/>
    <mergeCell ref="AU209:AV209"/>
    <mergeCell ref="AY209:BG209"/>
    <mergeCell ref="AU210:BG210"/>
    <mergeCell ref="AU211:AW211"/>
    <mergeCell ref="AY211:BG211"/>
    <mergeCell ref="D33:D34"/>
    <mergeCell ref="I33:J34"/>
    <mergeCell ref="K33:K34"/>
    <mergeCell ref="A146:B147"/>
    <mergeCell ref="AX128:BC128"/>
    <mergeCell ref="BD128:BI128"/>
    <mergeCell ref="C127:E128"/>
    <mergeCell ref="U127:AE128"/>
    <mergeCell ref="AR129:AW130"/>
    <mergeCell ref="F120:O120"/>
    <mergeCell ref="P120:W120"/>
    <mergeCell ref="X120:AF120"/>
    <mergeCell ref="F123:O123"/>
    <mergeCell ref="P123:W123"/>
    <mergeCell ref="X123:AF123"/>
    <mergeCell ref="P18:AB19"/>
  </mergeCells>
  <phoneticPr fontId="2"/>
  <dataValidations count="19">
    <dataValidation imeMode="fullKatakana" allowBlank="1" showInputMessage="1" showErrorMessage="1" sqref="S27:AK28 E233:O233 F208 F211 F214" xr:uid="{0470E783-115E-4A63-8085-3BD0B90D265E}"/>
    <dataValidation type="list" allowBlank="1" showInputMessage="1" sqref="N77:P78 Q89:S90 W194:Y196 Q85:S86 Q93:S94 W189:Y191 W199:Y201 Q97:S98" xr:uid="{86F9BCF3-E5E2-46D9-B075-D88248B7BA2E}">
      <formula1>"明治,大正,昭和,平成"</formula1>
    </dataValidation>
    <dataValidation type="list" allowBlank="1" showInputMessage="1" showErrorMessage="1" sqref="D66:E66 E67:F70 J67:K70 R67:S68 Y66:Z67 Y77:Z78 Z85:Z86 Z93:Z94 Z89:Z90 Z97:Z98 Z106:Z107 Z110:Z111 Z114:Z115 AX214:AX215 AS204:AT205 AH122:AH123 AN117 AN119:AO120 AT208:AT216 AX208:AX209 AX211:AX212" xr:uid="{8A4B5DB1-0177-4E29-90E0-319E2BC0B90A}">
      <formula1>"□,☑"</formula1>
    </dataValidation>
    <dataValidation type="list" allowBlank="1" showInputMessage="1" sqref="AD85:AF86 AD89:AF90 AD93:AF94 AD97:AF98" xr:uid="{2315B297-80BE-49DE-A5DC-3CFED63FBB41}">
      <formula1>"父,母,子,兄,姉,弟,妹,おじ,おば,孫"</formula1>
    </dataValidation>
    <dataValidation type="list" allowBlank="1" showInputMessage="1" sqref="Q106:S107 Q110:S111 Q114:S115" xr:uid="{E0A6B070-05B7-4583-A8C1-208E18C7EF0C}">
      <formula1>"平成,令和"</formula1>
    </dataValidation>
    <dataValidation type="list" allowBlank="1" showInputMessage="1" sqref="AV108:AV109" xr:uid="{D2A36C27-A6FE-4CBE-99ED-4282EA59E27B}">
      <formula1>"　,1"</formula1>
    </dataValidation>
    <dataValidation type="list" allowBlank="1" showInputMessage="1" sqref="AL29 W233" xr:uid="{2F1B09C5-FCF4-4371-9924-1E79BF1B7B58}">
      <formula1>"明治,大正,昭和,平成,令和"</formula1>
    </dataValidation>
    <dataValidation type="list" allowBlank="1" showInputMessage="1" sqref="W204:AE205" xr:uid="{73D36811-D619-4D01-8EF4-D7309237F70F}">
      <formula1>"承認あり,承認なし"</formula1>
    </dataValidation>
    <dataValidation type="list" allowBlank="1" showInputMessage="1" sqref="AW201" xr:uid="{E7327F50-7D11-4D4C-AF01-2C6144C04120}">
      <formula1>"開始,廃止"</formula1>
    </dataValidation>
    <dataValidation type="list" allowBlank="1" showErrorMessage="1" sqref="C37:D39" xr:uid="{42EC624C-C277-4AA4-8A7F-540EBF64A04B}">
      <formula1>"　,○"</formula1>
    </dataValidation>
    <dataValidation type="list" allowBlank="1" showInputMessage="1" sqref="C40:D45" xr:uid="{75AFEEBF-1AF7-4CBB-9CBD-946068F92173}">
      <formula1>"　,○"</formula1>
    </dataValidation>
    <dataValidation type="list" allowBlank="1" showInputMessage="1" sqref="S24:AU26 J38:W39" xr:uid="{30C93AE4-0619-4174-9B4B-FBFA5F3B16BA}">
      <formula1>"　,同上"</formula1>
    </dataValidation>
    <dataValidation type="list" allowBlank="1" showInputMessage="1" showErrorMessage="1" sqref="X40:AL41" xr:uid="{D8A84685-3D37-40FD-AB6B-D65B5E834EE5}">
      <formula1>"遺族年金 ,障害者年金,失業保険,その他"</formula1>
    </dataValidation>
    <dataValidation type="list" allowBlank="1" showInputMessage="1" showErrorMessage="1" sqref="AY102:BI103" xr:uid="{B36553BF-5D29-485A-B5BB-CDF1595453EC}">
      <formula1>"430000,290000,150000,0"</formula1>
    </dataValidation>
    <dataValidation type="list" allowBlank="1" showInputMessage="1" showErrorMessage="1" sqref="AG97:AJ98 AG85:AJ86 AG89:AJ90 AG93:AJ94" xr:uid="{8D33AAE2-814F-4460-84D6-540564AD5176}">
      <formula1>"33,38,45"</formula1>
    </dataValidation>
    <dataValidation type="list" allowBlank="1" showInputMessage="1" showErrorMessage="1" sqref="AD106:AF107 AD110:AF111 AD114:AF115" xr:uid="{C424674D-FBF2-4312-A76E-FFB339805573}">
      <formula1>"子,孫,弟,妹"</formula1>
    </dataValidation>
    <dataValidation type="list" allowBlank="1" showInputMessage="1" showErrorMessage="1" sqref="BF33:BI34" xr:uid="{615FC36E-95A4-48F7-92D0-FF42C8C62190}">
      <formula1>"本人,妻,夫,父,母,子,兄,姉,弟,妹,祖父,祖母,孫,同居人"</formula1>
    </dataValidation>
    <dataValidation allowBlank="1" showInputMessage="1" sqref="Z73 AL73 AC73 Z71 AL71 AC71" xr:uid="{2E7DA114-8E89-4671-8F62-A9857E5E1751}"/>
    <dataValidation type="list" allowBlank="1" showInputMessage="1" sqref="H49:W54" xr:uid="{16A92A62-2A92-4FB1-A059-B5DCDFE1A76B}">
      <formula1>"社会保険,国保,介護保険,後期高齢者医療保険,国民年金,建築国保,小規模企業共済,確定拠出年金,心身障害者扶養共済,源泉徴収票のとおり"</formula1>
    </dataValidation>
  </dataValidations>
  <printOptions horizontalCentered="1"/>
  <pageMargins left="0" right="0" top="0" bottom="0" header="0.31496062992125984" footer="0.15748031496062992"/>
  <pageSetup paperSize="9" scale="80" orientation="portrait" blackAndWhite="1" r:id="rId1"/>
  <rowBreaks count="1" manualBreakCount="1">
    <brk id="132" max="6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677A9-885E-4E45-A5CC-B5DFB08801C0}">
  <dimension ref="A2:CA236"/>
  <sheetViews>
    <sheetView zoomScale="55" zoomScaleNormal="55" workbookViewId="0">
      <selection activeCell="AL43" sqref="AL43"/>
    </sheetView>
  </sheetViews>
  <sheetFormatPr defaultRowHeight="13.2"/>
  <cols>
    <col min="1" max="1" width="4.33203125" bestFit="1" customWidth="1"/>
    <col min="2" max="3" width="2.44140625" customWidth="1"/>
    <col min="4" max="4" width="6.33203125" bestFit="1" customWidth="1"/>
    <col min="5" max="68" width="2.44140625" customWidth="1"/>
    <col min="69" max="91" width="3.21875" customWidth="1"/>
  </cols>
  <sheetData>
    <row r="2" spans="1:68">
      <c r="B2" t="s">
        <v>224</v>
      </c>
      <c r="U2" t="s">
        <v>225</v>
      </c>
    </row>
    <row r="3" spans="1:68">
      <c r="B3" s="377">
        <f>'R7申告書'!AY47</f>
        <v>0</v>
      </c>
      <c r="C3" s="377"/>
      <c r="D3" s="377"/>
      <c r="E3" s="377"/>
      <c r="F3" s="377"/>
      <c r="G3" s="377"/>
      <c r="H3" s="377"/>
      <c r="I3" s="377"/>
      <c r="J3" s="377"/>
      <c r="K3" s="377"/>
      <c r="L3" s="377"/>
      <c r="M3" s="377"/>
      <c r="N3" s="377"/>
      <c r="O3" s="377"/>
      <c r="P3" s="377"/>
      <c r="Q3" s="377"/>
      <c r="R3" s="334" t="s">
        <v>222</v>
      </c>
      <c r="S3" s="334"/>
      <c r="T3" s="334"/>
      <c r="U3" s="374">
        <f>ROUNDDOWN(IF(A32=1,0,0)+IF(A32=2,B3-550000,0)+IF(A32=3,1069000,0)+IF(A32=4,1070000,0)+IF(A32=5,1072000,0)+IF(A32=6,1074000,0)+IF(A32=7,ROUNDDOWN(B3/4,-3)*2.4+100000,0)+IF(A32=8,ROUNDDOWN(B3/4,-3)*2.8-80000,0)+IF(A32=9,ROUNDDOWN(B3/4,-3)*3.2-440000,0)+IF(A32=10,B3*0.9-1100000,0)+IF(A32=11,B3-1950000,0),0)</f>
        <v>0</v>
      </c>
      <c r="V3" s="375"/>
      <c r="W3" s="375"/>
      <c r="X3" s="375"/>
      <c r="Y3" s="375"/>
      <c r="Z3" s="375"/>
      <c r="AA3" s="375"/>
      <c r="AB3" s="375"/>
      <c r="AC3" s="375"/>
      <c r="AD3" s="375"/>
      <c r="AE3" s="375"/>
      <c r="AF3" s="375"/>
      <c r="AG3" s="375"/>
      <c r="AH3" s="375"/>
      <c r="AI3" s="375"/>
    </row>
    <row r="4" spans="1:68">
      <c r="B4" s="377"/>
      <c r="C4" s="377"/>
      <c r="D4" s="377"/>
      <c r="E4" s="377"/>
      <c r="F4" s="377"/>
      <c r="G4" s="377"/>
      <c r="H4" s="377"/>
      <c r="I4" s="377"/>
      <c r="J4" s="377"/>
      <c r="K4" s="377"/>
      <c r="L4" s="377"/>
      <c r="M4" s="377"/>
      <c r="N4" s="377"/>
      <c r="O4" s="377"/>
      <c r="P4" s="377"/>
      <c r="Q4" s="377"/>
      <c r="R4" s="335"/>
      <c r="S4" s="335"/>
      <c r="T4" s="335"/>
      <c r="U4" s="375"/>
      <c r="V4" s="375"/>
      <c r="W4" s="375"/>
      <c r="X4" s="375"/>
      <c r="Y4" s="375"/>
      <c r="Z4" s="375"/>
      <c r="AA4" s="375"/>
      <c r="AB4" s="375"/>
      <c r="AC4" s="375"/>
      <c r="AD4" s="375"/>
      <c r="AE4" s="375"/>
      <c r="AF4" s="375"/>
      <c r="AG4" s="375"/>
      <c r="AH4" s="375"/>
      <c r="AI4" s="375"/>
    </row>
    <row r="8" spans="1:68">
      <c r="B8" s="340" t="s">
        <v>208</v>
      </c>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4" t="s">
        <v>209</v>
      </c>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c r="BM8" s="341"/>
      <c r="BN8" s="341"/>
      <c r="BO8" s="341"/>
      <c r="BP8" s="345"/>
    </row>
    <row r="9" spans="1:68">
      <c r="B9" s="342"/>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6"/>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7"/>
    </row>
    <row r="10" spans="1:68">
      <c r="A10" s="376">
        <f>IF(U10&gt;=$B$3,1,0)</f>
        <v>1</v>
      </c>
      <c r="B10" s="348"/>
      <c r="C10" s="349"/>
      <c r="D10" s="349"/>
      <c r="E10" s="349"/>
      <c r="F10" s="349"/>
      <c r="G10" s="349"/>
      <c r="H10" s="349"/>
      <c r="I10" s="349"/>
      <c r="J10" s="349"/>
      <c r="K10" s="349"/>
      <c r="L10" s="349"/>
      <c r="M10" s="349"/>
      <c r="N10" s="349"/>
      <c r="O10" s="349"/>
      <c r="P10" s="349"/>
      <c r="Q10" s="349"/>
      <c r="R10" s="350" t="s">
        <v>210</v>
      </c>
      <c r="S10" s="350"/>
      <c r="T10" s="350"/>
      <c r="U10" s="351">
        <v>550999</v>
      </c>
      <c r="V10" s="349"/>
      <c r="W10" s="349"/>
      <c r="X10" s="349"/>
      <c r="Y10" s="349"/>
      <c r="Z10" s="349"/>
      <c r="AA10" s="349"/>
      <c r="AB10" s="349"/>
      <c r="AC10" s="349"/>
      <c r="AD10" s="349"/>
      <c r="AE10" s="349"/>
      <c r="AF10" s="349"/>
      <c r="AG10" s="349"/>
      <c r="AH10" s="349"/>
      <c r="AI10" s="352"/>
      <c r="AJ10" s="354" t="s">
        <v>211</v>
      </c>
      <c r="AK10" s="355"/>
      <c r="AL10" s="355"/>
      <c r="AM10" s="355"/>
      <c r="AN10" s="355"/>
      <c r="AO10" s="355"/>
      <c r="AP10" s="355"/>
      <c r="AQ10" s="355"/>
      <c r="AR10" s="355"/>
      <c r="AS10" s="355"/>
      <c r="AT10" s="355"/>
      <c r="AU10" s="355"/>
      <c r="AV10" s="355"/>
      <c r="AW10" s="355"/>
      <c r="AX10" s="355"/>
      <c r="AY10" s="355"/>
      <c r="AZ10" s="355"/>
      <c r="BA10" s="355"/>
      <c r="BB10" s="355"/>
      <c r="BC10" s="355"/>
      <c r="BD10" s="355"/>
      <c r="BE10" s="355"/>
      <c r="BF10" s="355"/>
      <c r="BG10" s="355"/>
      <c r="BH10" s="355"/>
      <c r="BI10" s="355"/>
      <c r="BJ10" s="355"/>
      <c r="BK10" s="355"/>
      <c r="BL10" s="355"/>
      <c r="BM10" s="355"/>
      <c r="BN10" s="355"/>
      <c r="BO10" s="355"/>
      <c r="BP10" s="356"/>
    </row>
    <row r="11" spans="1:68">
      <c r="A11" s="376"/>
      <c r="B11" s="332"/>
      <c r="C11" s="333"/>
      <c r="D11" s="333"/>
      <c r="E11" s="333"/>
      <c r="F11" s="333"/>
      <c r="G11" s="333"/>
      <c r="H11" s="333"/>
      <c r="I11" s="333"/>
      <c r="J11" s="333"/>
      <c r="K11" s="333"/>
      <c r="L11" s="333"/>
      <c r="M11" s="333"/>
      <c r="N11" s="333"/>
      <c r="O11" s="333"/>
      <c r="P11" s="333"/>
      <c r="Q11" s="333"/>
      <c r="R11" s="335"/>
      <c r="S11" s="335"/>
      <c r="T11" s="335"/>
      <c r="U11" s="333"/>
      <c r="V11" s="333"/>
      <c r="W11" s="333"/>
      <c r="X11" s="333"/>
      <c r="Y11" s="333"/>
      <c r="Z11" s="333"/>
      <c r="AA11" s="333"/>
      <c r="AB11" s="333"/>
      <c r="AC11" s="333"/>
      <c r="AD11" s="333"/>
      <c r="AE11" s="333"/>
      <c r="AF11" s="333"/>
      <c r="AG11" s="333"/>
      <c r="AH11" s="333"/>
      <c r="AI11" s="353"/>
      <c r="AJ11" s="327"/>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9"/>
    </row>
    <row r="12" spans="1:68">
      <c r="A12" s="376">
        <f>IF(AND($B$3&gt;=B12,U12&gt;=$B$3),2,0)</f>
        <v>0</v>
      </c>
      <c r="B12" s="330">
        <v>551000</v>
      </c>
      <c r="C12" s="331"/>
      <c r="D12" s="331"/>
      <c r="E12" s="331"/>
      <c r="F12" s="331"/>
      <c r="G12" s="331"/>
      <c r="H12" s="331"/>
      <c r="I12" s="331"/>
      <c r="J12" s="331"/>
      <c r="K12" s="331"/>
      <c r="L12" s="331"/>
      <c r="M12" s="331"/>
      <c r="N12" s="331"/>
      <c r="O12" s="331"/>
      <c r="P12" s="331"/>
      <c r="Q12" s="331"/>
      <c r="R12" s="334" t="s">
        <v>210</v>
      </c>
      <c r="S12" s="334"/>
      <c r="T12" s="334"/>
      <c r="U12" s="336">
        <v>1618999</v>
      </c>
      <c r="V12" s="331"/>
      <c r="W12" s="331"/>
      <c r="X12" s="331"/>
      <c r="Y12" s="331"/>
      <c r="Z12" s="331"/>
      <c r="AA12" s="331"/>
      <c r="AB12" s="331"/>
      <c r="AC12" s="331"/>
      <c r="AD12" s="331"/>
      <c r="AE12" s="331"/>
      <c r="AF12" s="331"/>
      <c r="AG12" s="331"/>
      <c r="AH12" s="331"/>
      <c r="AI12" s="337"/>
      <c r="AJ12" s="327" t="s">
        <v>212</v>
      </c>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9"/>
    </row>
    <row r="13" spans="1:68">
      <c r="A13" s="376"/>
      <c r="B13" s="332"/>
      <c r="C13" s="333"/>
      <c r="D13" s="333"/>
      <c r="E13" s="333"/>
      <c r="F13" s="333"/>
      <c r="G13" s="333"/>
      <c r="H13" s="333"/>
      <c r="I13" s="333"/>
      <c r="J13" s="333"/>
      <c r="K13" s="333"/>
      <c r="L13" s="333"/>
      <c r="M13" s="333"/>
      <c r="N13" s="333"/>
      <c r="O13" s="333"/>
      <c r="P13" s="333"/>
      <c r="Q13" s="333"/>
      <c r="R13" s="335"/>
      <c r="S13" s="335"/>
      <c r="T13" s="335"/>
      <c r="U13" s="338"/>
      <c r="V13" s="338"/>
      <c r="W13" s="338"/>
      <c r="X13" s="338"/>
      <c r="Y13" s="338"/>
      <c r="Z13" s="338"/>
      <c r="AA13" s="338"/>
      <c r="AB13" s="338"/>
      <c r="AC13" s="338"/>
      <c r="AD13" s="338"/>
      <c r="AE13" s="338"/>
      <c r="AF13" s="338"/>
      <c r="AG13" s="338"/>
      <c r="AH13" s="338"/>
      <c r="AI13" s="339"/>
      <c r="AJ13" s="327"/>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28"/>
      <c r="BO13" s="328"/>
      <c r="BP13" s="329"/>
    </row>
    <row r="14" spans="1:68">
      <c r="A14" s="376">
        <f>IF(AND($B$3&gt;=B14,U14&gt;=$B$3),3,0)</f>
        <v>0</v>
      </c>
      <c r="B14" s="330">
        <v>1619000</v>
      </c>
      <c r="C14" s="331"/>
      <c r="D14" s="331"/>
      <c r="E14" s="331"/>
      <c r="F14" s="331"/>
      <c r="G14" s="331"/>
      <c r="H14" s="331"/>
      <c r="I14" s="331"/>
      <c r="J14" s="331"/>
      <c r="K14" s="331"/>
      <c r="L14" s="331"/>
      <c r="M14" s="331"/>
      <c r="N14" s="331"/>
      <c r="O14" s="331"/>
      <c r="P14" s="331"/>
      <c r="Q14" s="331"/>
      <c r="R14" s="334" t="s">
        <v>210</v>
      </c>
      <c r="S14" s="334"/>
      <c r="T14" s="334"/>
      <c r="U14" s="336">
        <v>1619999</v>
      </c>
      <c r="V14" s="331"/>
      <c r="W14" s="331"/>
      <c r="X14" s="331"/>
      <c r="Y14" s="331"/>
      <c r="Z14" s="331"/>
      <c r="AA14" s="331"/>
      <c r="AB14" s="331"/>
      <c r="AC14" s="331"/>
      <c r="AD14" s="331"/>
      <c r="AE14" s="331"/>
      <c r="AF14" s="331"/>
      <c r="AG14" s="331"/>
      <c r="AH14" s="331"/>
      <c r="AI14" s="337"/>
      <c r="AJ14" s="327" t="s">
        <v>213</v>
      </c>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8"/>
      <c r="BK14" s="328"/>
      <c r="BL14" s="328"/>
      <c r="BM14" s="328"/>
      <c r="BN14" s="328"/>
      <c r="BO14" s="328"/>
      <c r="BP14" s="329"/>
    </row>
    <row r="15" spans="1:68">
      <c r="A15" s="376"/>
      <c r="B15" s="332"/>
      <c r="C15" s="333"/>
      <c r="D15" s="333"/>
      <c r="E15" s="333"/>
      <c r="F15" s="333"/>
      <c r="G15" s="333"/>
      <c r="H15" s="333"/>
      <c r="I15" s="333"/>
      <c r="J15" s="333"/>
      <c r="K15" s="333"/>
      <c r="L15" s="333"/>
      <c r="M15" s="333"/>
      <c r="N15" s="333"/>
      <c r="O15" s="333"/>
      <c r="P15" s="333"/>
      <c r="Q15" s="333"/>
      <c r="R15" s="335"/>
      <c r="S15" s="335"/>
      <c r="T15" s="335"/>
      <c r="U15" s="338"/>
      <c r="V15" s="338"/>
      <c r="W15" s="338"/>
      <c r="X15" s="338"/>
      <c r="Y15" s="338"/>
      <c r="Z15" s="338"/>
      <c r="AA15" s="338"/>
      <c r="AB15" s="338"/>
      <c r="AC15" s="338"/>
      <c r="AD15" s="338"/>
      <c r="AE15" s="338"/>
      <c r="AF15" s="338"/>
      <c r="AG15" s="338"/>
      <c r="AH15" s="338"/>
      <c r="AI15" s="339"/>
      <c r="AJ15" s="327"/>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9"/>
    </row>
    <row r="16" spans="1:68">
      <c r="A16" s="376">
        <f>IF(AND($B$3&gt;=B16,U16&gt;=$B$3),4,0)</f>
        <v>0</v>
      </c>
      <c r="B16" s="330">
        <v>1620000</v>
      </c>
      <c r="C16" s="331"/>
      <c r="D16" s="331"/>
      <c r="E16" s="331"/>
      <c r="F16" s="331"/>
      <c r="G16" s="331"/>
      <c r="H16" s="331"/>
      <c r="I16" s="331"/>
      <c r="J16" s="331"/>
      <c r="K16" s="331"/>
      <c r="L16" s="331"/>
      <c r="M16" s="331"/>
      <c r="N16" s="331"/>
      <c r="O16" s="331"/>
      <c r="P16" s="331"/>
      <c r="Q16" s="331"/>
      <c r="R16" s="334" t="s">
        <v>210</v>
      </c>
      <c r="S16" s="334"/>
      <c r="T16" s="334"/>
      <c r="U16" s="336">
        <v>1621999</v>
      </c>
      <c r="V16" s="331"/>
      <c r="W16" s="331"/>
      <c r="X16" s="331"/>
      <c r="Y16" s="331"/>
      <c r="Z16" s="331"/>
      <c r="AA16" s="331"/>
      <c r="AB16" s="331"/>
      <c r="AC16" s="331"/>
      <c r="AD16" s="331"/>
      <c r="AE16" s="331"/>
      <c r="AF16" s="331"/>
      <c r="AG16" s="331"/>
      <c r="AH16" s="331"/>
      <c r="AI16" s="337"/>
      <c r="AJ16" s="327" t="s">
        <v>214</v>
      </c>
      <c r="AK16" s="328"/>
      <c r="AL16" s="328"/>
      <c r="AM16" s="328"/>
      <c r="AN16" s="328"/>
      <c r="AO16" s="328"/>
      <c r="AP16" s="328"/>
      <c r="AQ16" s="328"/>
      <c r="AR16" s="328"/>
      <c r="AS16" s="328"/>
      <c r="AT16" s="328"/>
      <c r="AU16" s="328"/>
      <c r="AV16" s="328"/>
      <c r="AW16" s="328"/>
      <c r="AX16" s="328"/>
      <c r="AY16" s="328"/>
      <c r="AZ16" s="328"/>
      <c r="BA16" s="328"/>
      <c r="BB16" s="328"/>
      <c r="BC16" s="328"/>
      <c r="BD16" s="328"/>
      <c r="BE16" s="328"/>
      <c r="BF16" s="328"/>
      <c r="BG16" s="328"/>
      <c r="BH16" s="328"/>
      <c r="BI16" s="328"/>
      <c r="BJ16" s="328"/>
      <c r="BK16" s="328"/>
      <c r="BL16" s="328"/>
      <c r="BM16" s="328"/>
      <c r="BN16" s="328"/>
      <c r="BO16" s="328"/>
      <c r="BP16" s="329"/>
    </row>
    <row r="17" spans="1:68">
      <c r="A17" s="376"/>
      <c r="B17" s="332"/>
      <c r="C17" s="333"/>
      <c r="D17" s="333"/>
      <c r="E17" s="333"/>
      <c r="F17" s="333"/>
      <c r="G17" s="333"/>
      <c r="H17" s="333"/>
      <c r="I17" s="333"/>
      <c r="J17" s="333"/>
      <c r="K17" s="333"/>
      <c r="L17" s="333"/>
      <c r="M17" s="333"/>
      <c r="N17" s="333"/>
      <c r="O17" s="333"/>
      <c r="P17" s="333"/>
      <c r="Q17" s="333"/>
      <c r="R17" s="335"/>
      <c r="S17" s="335"/>
      <c r="T17" s="335"/>
      <c r="U17" s="338"/>
      <c r="V17" s="338"/>
      <c r="W17" s="338"/>
      <c r="X17" s="338"/>
      <c r="Y17" s="338"/>
      <c r="Z17" s="338"/>
      <c r="AA17" s="338"/>
      <c r="AB17" s="338"/>
      <c r="AC17" s="338"/>
      <c r="AD17" s="338"/>
      <c r="AE17" s="338"/>
      <c r="AF17" s="338"/>
      <c r="AG17" s="338"/>
      <c r="AH17" s="338"/>
      <c r="AI17" s="339"/>
      <c r="AJ17" s="327"/>
      <c r="AK17" s="328"/>
      <c r="AL17" s="328"/>
      <c r="AM17" s="328"/>
      <c r="AN17" s="328"/>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8"/>
      <c r="BN17" s="328"/>
      <c r="BO17" s="328"/>
      <c r="BP17" s="329"/>
    </row>
    <row r="18" spans="1:68">
      <c r="A18" s="376">
        <f>IF(AND($B$3&gt;=B18,U18&gt;=$B$3),5,0)</f>
        <v>0</v>
      </c>
      <c r="B18" s="330">
        <v>1622000</v>
      </c>
      <c r="C18" s="331"/>
      <c r="D18" s="331"/>
      <c r="E18" s="331"/>
      <c r="F18" s="331"/>
      <c r="G18" s="331"/>
      <c r="H18" s="331"/>
      <c r="I18" s="331"/>
      <c r="J18" s="331"/>
      <c r="K18" s="331"/>
      <c r="L18" s="331"/>
      <c r="M18" s="331"/>
      <c r="N18" s="331"/>
      <c r="O18" s="331"/>
      <c r="P18" s="331"/>
      <c r="Q18" s="331"/>
      <c r="R18" s="334" t="s">
        <v>210</v>
      </c>
      <c r="S18" s="334"/>
      <c r="T18" s="334"/>
      <c r="U18" s="336">
        <v>1623999</v>
      </c>
      <c r="V18" s="331"/>
      <c r="W18" s="331"/>
      <c r="X18" s="331"/>
      <c r="Y18" s="331"/>
      <c r="Z18" s="331"/>
      <c r="AA18" s="331"/>
      <c r="AB18" s="331"/>
      <c r="AC18" s="331"/>
      <c r="AD18" s="331"/>
      <c r="AE18" s="331"/>
      <c r="AF18" s="331"/>
      <c r="AG18" s="331"/>
      <c r="AH18" s="331"/>
      <c r="AI18" s="337"/>
      <c r="AJ18" s="327" t="s">
        <v>215</v>
      </c>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9"/>
    </row>
    <row r="19" spans="1:68">
      <c r="A19" s="376"/>
      <c r="B19" s="332"/>
      <c r="C19" s="333"/>
      <c r="D19" s="333"/>
      <c r="E19" s="333"/>
      <c r="F19" s="333"/>
      <c r="G19" s="333"/>
      <c r="H19" s="333"/>
      <c r="I19" s="333"/>
      <c r="J19" s="333"/>
      <c r="K19" s="333"/>
      <c r="L19" s="333"/>
      <c r="M19" s="333"/>
      <c r="N19" s="333"/>
      <c r="O19" s="333"/>
      <c r="P19" s="333"/>
      <c r="Q19" s="333"/>
      <c r="R19" s="335"/>
      <c r="S19" s="335"/>
      <c r="T19" s="335"/>
      <c r="U19" s="338"/>
      <c r="V19" s="338"/>
      <c r="W19" s="338"/>
      <c r="X19" s="338"/>
      <c r="Y19" s="338"/>
      <c r="Z19" s="338"/>
      <c r="AA19" s="338"/>
      <c r="AB19" s="338"/>
      <c r="AC19" s="338"/>
      <c r="AD19" s="338"/>
      <c r="AE19" s="338"/>
      <c r="AF19" s="338"/>
      <c r="AG19" s="338"/>
      <c r="AH19" s="338"/>
      <c r="AI19" s="339"/>
      <c r="AJ19" s="327"/>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9"/>
    </row>
    <row r="20" spans="1:68">
      <c r="A20" s="376">
        <f>IF(AND($B$3&gt;=B20,U20&gt;=$B$3),6,0)</f>
        <v>0</v>
      </c>
      <c r="B20" s="330">
        <v>1624000</v>
      </c>
      <c r="C20" s="331"/>
      <c r="D20" s="331"/>
      <c r="E20" s="331"/>
      <c r="F20" s="331"/>
      <c r="G20" s="331"/>
      <c r="H20" s="331"/>
      <c r="I20" s="331"/>
      <c r="J20" s="331"/>
      <c r="K20" s="331"/>
      <c r="L20" s="331"/>
      <c r="M20" s="331"/>
      <c r="N20" s="331"/>
      <c r="O20" s="331"/>
      <c r="P20" s="331"/>
      <c r="Q20" s="331"/>
      <c r="R20" s="334" t="s">
        <v>210</v>
      </c>
      <c r="S20" s="334"/>
      <c r="T20" s="334"/>
      <c r="U20" s="336">
        <v>1627999</v>
      </c>
      <c r="V20" s="331"/>
      <c r="W20" s="331"/>
      <c r="X20" s="331"/>
      <c r="Y20" s="331"/>
      <c r="Z20" s="331"/>
      <c r="AA20" s="331"/>
      <c r="AB20" s="331"/>
      <c r="AC20" s="331"/>
      <c r="AD20" s="331"/>
      <c r="AE20" s="331"/>
      <c r="AF20" s="331"/>
      <c r="AG20" s="331"/>
      <c r="AH20" s="331"/>
      <c r="AI20" s="337"/>
      <c r="AJ20" s="327" t="s">
        <v>216</v>
      </c>
      <c r="AK20" s="328"/>
      <c r="AL20" s="328"/>
      <c r="AM20" s="328"/>
      <c r="AN20" s="328"/>
      <c r="AO20" s="328"/>
      <c r="AP20" s="328"/>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9"/>
    </row>
    <row r="21" spans="1:68">
      <c r="A21" s="376"/>
      <c r="B21" s="332"/>
      <c r="C21" s="333"/>
      <c r="D21" s="333"/>
      <c r="E21" s="333"/>
      <c r="F21" s="333"/>
      <c r="G21" s="333"/>
      <c r="H21" s="333"/>
      <c r="I21" s="333"/>
      <c r="J21" s="333"/>
      <c r="K21" s="333"/>
      <c r="L21" s="333"/>
      <c r="M21" s="333"/>
      <c r="N21" s="333"/>
      <c r="O21" s="333"/>
      <c r="P21" s="333"/>
      <c r="Q21" s="333"/>
      <c r="R21" s="335"/>
      <c r="S21" s="335"/>
      <c r="T21" s="335"/>
      <c r="U21" s="338"/>
      <c r="V21" s="338"/>
      <c r="W21" s="338"/>
      <c r="X21" s="338"/>
      <c r="Y21" s="338"/>
      <c r="Z21" s="338"/>
      <c r="AA21" s="338"/>
      <c r="AB21" s="338"/>
      <c r="AC21" s="338"/>
      <c r="AD21" s="338"/>
      <c r="AE21" s="338"/>
      <c r="AF21" s="338"/>
      <c r="AG21" s="338"/>
      <c r="AH21" s="338"/>
      <c r="AI21" s="339"/>
      <c r="AJ21" s="327"/>
      <c r="AK21" s="328"/>
      <c r="AL21" s="328"/>
      <c r="AM21" s="328"/>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9"/>
    </row>
    <row r="22" spans="1:68">
      <c r="A22" s="376">
        <f>IF(AND($B$3&gt;=B22,U22&gt;=$B$3),7,0)</f>
        <v>0</v>
      </c>
      <c r="B22" s="330">
        <v>1628000</v>
      </c>
      <c r="C22" s="331"/>
      <c r="D22" s="331"/>
      <c r="E22" s="331"/>
      <c r="F22" s="331"/>
      <c r="G22" s="331"/>
      <c r="H22" s="331"/>
      <c r="I22" s="331"/>
      <c r="J22" s="331"/>
      <c r="K22" s="331"/>
      <c r="L22" s="331"/>
      <c r="M22" s="331"/>
      <c r="N22" s="331"/>
      <c r="O22" s="331"/>
      <c r="P22" s="331"/>
      <c r="Q22" s="331"/>
      <c r="R22" s="334" t="s">
        <v>210</v>
      </c>
      <c r="S22" s="334"/>
      <c r="T22" s="334"/>
      <c r="U22" s="336">
        <v>1799999</v>
      </c>
      <c r="V22" s="331"/>
      <c r="W22" s="331"/>
      <c r="X22" s="331"/>
      <c r="Y22" s="331"/>
      <c r="Z22" s="331"/>
      <c r="AA22" s="331"/>
      <c r="AB22" s="331"/>
      <c r="AC22" s="331"/>
      <c r="AD22" s="331"/>
      <c r="AE22" s="331"/>
      <c r="AF22" s="331"/>
      <c r="AG22" s="331"/>
      <c r="AH22" s="331"/>
      <c r="AI22" s="337"/>
      <c r="AJ22" s="327" t="s">
        <v>217</v>
      </c>
      <c r="AK22" s="328"/>
      <c r="AL22" s="328"/>
      <c r="AM22" s="328"/>
      <c r="AN22" s="328"/>
      <c r="AO22" s="328"/>
      <c r="AP22" s="328"/>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9"/>
    </row>
    <row r="23" spans="1:68">
      <c r="A23" s="376"/>
      <c r="B23" s="332"/>
      <c r="C23" s="333"/>
      <c r="D23" s="333"/>
      <c r="E23" s="333"/>
      <c r="F23" s="333"/>
      <c r="G23" s="333"/>
      <c r="H23" s="333"/>
      <c r="I23" s="333"/>
      <c r="J23" s="333"/>
      <c r="K23" s="333"/>
      <c r="L23" s="333"/>
      <c r="M23" s="333"/>
      <c r="N23" s="333"/>
      <c r="O23" s="333"/>
      <c r="P23" s="333"/>
      <c r="Q23" s="333"/>
      <c r="R23" s="335"/>
      <c r="S23" s="335"/>
      <c r="T23" s="335"/>
      <c r="U23" s="338"/>
      <c r="V23" s="338"/>
      <c r="W23" s="338"/>
      <c r="X23" s="338"/>
      <c r="Y23" s="338"/>
      <c r="Z23" s="338"/>
      <c r="AA23" s="338"/>
      <c r="AB23" s="338"/>
      <c r="AC23" s="338"/>
      <c r="AD23" s="338"/>
      <c r="AE23" s="338"/>
      <c r="AF23" s="338"/>
      <c r="AG23" s="338"/>
      <c r="AH23" s="338"/>
      <c r="AI23" s="339"/>
      <c r="AJ23" s="327"/>
      <c r="AK23" s="328"/>
      <c r="AL23" s="328"/>
      <c r="AM23" s="328"/>
      <c r="AN23" s="328"/>
      <c r="AO23" s="328"/>
      <c r="AP23" s="328"/>
      <c r="AQ23" s="328"/>
      <c r="AR23" s="328"/>
      <c r="AS23" s="328"/>
      <c r="AT23" s="328"/>
      <c r="AU23" s="328"/>
      <c r="AV23" s="328"/>
      <c r="AW23" s="328"/>
      <c r="AX23" s="328"/>
      <c r="AY23" s="328"/>
      <c r="AZ23" s="328"/>
      <c r="BA23" s="328"/>
      <c r="BB23" s="328"/>
      <c r="BC23" s="328"/>
      <c r="BD23" s="328"/>
      <c r="BE23" s="328"/>
      <c r="BF23" s="328"/>
      <c r="BG23" s="328"/>
      <c r="BH23" s="328"/>
      <c r="BI23" s="328"/>
      <c r="BJ23" s="328"/>
      <c r="BK23" s="328"/>
      <c r="BL23" s="328"/>
      <c r="BM23" s="328"/>
      <c r="BN23" s="328"/>
      <c r="BO23" s="328"/>
      <c r="BP23" s="329"/>
    </row>
    <row r="24" spans="1:68">
      <c r="A24" s="376">
        <f>IF(AND($B$3&gt;=B24,U24&gt;=$B$3),8,0)</f>
        <v>0</v>
      </c>
      <c r="B24" s="330">
        <v>1800000</v>
      </c>
      <c r="C24" s="331"/>
      <c r="D24" s="331"/>
      <c r="E24" s="331"/>
      <c r="F24" s="331"/>
      <c r="G24" s="331"/>
      <c r="H24" s="331"/>
      <c r="I24" s="331"/>
      <c r="J24" s="331"/>
      <c r="K24" s="331"/>
      <c r="L24" s="331"/>
      <c r="M24" s="331"/>
      <c r="N24" s="331"/>
      <c r="O24" s="331"/>
      <c r="P24" s="331"/>
      <c r="Q24" s="331"/>
      <c r="R24" s="334" t="s">
        <v>210</v>
      </c>
      <c r="S24" s="334"/>
      <c r="T24" s="334"/>
      <c r="U24" s="336">
        <v>3599999</v>
      </c>
      <c r="V24" s="331"/>
      <c r="W24" s="331"/>
      <c r="X24" s="331"/>
      <c r="Y24" s="331"/>
      <c r="Z24" s="331"/>
      <c r="AA24" s="331"/>
      <c r="AB24" s="331"/>
      <c r="AC24" s="331"/>
      <c r="AD24" s="331"/>
      <c r="AE24" s="331"/>
      <c r="AF24" s="331"/>
      <c r="AG24" s="331"/>
      <c r="AH24" s="331"/>
      <c r="AI24" s="337"/>
      <c r="AJ24" s="327" t="s">
        <v>218</v>
      </c>
      <c r="AK24" s="328"/>
      <c r="AL24" s="328"/>
      <c r="AM24" s="328"/>
      <c r="AN24" s="328"/>
      <c r="AO24" s="328"/>
      <c r="AP24" s="328"/>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9"/>
    </row>
    <row r="25" spans="1:68">
      <c r="A25" s="376"/>
      <c r="B25" s="332"/>
      <c r="C25" s="333"/>
      <c r="D25" s="333"/>
      <c r="E25" s="333"/>
      <c r="F25" s="333"/>
      <c r="G25" s="333"/>
      <c r="H25" s="333"/>
      <c r="I25" s="333"/>
      <c r="J25" s="333"/>
      <c r="K25" s="333"/>
      <c r="L25" s="333"/>
      <c r="M25" s="333"/>
      <c r="N25" s="333"/>
      <c r="O25" s="333"/>
      <c r="P25" s="333"/>
      <c r="Q25" s="333"/>
      <c r="R25" s="335"/>
      <c r="S25" s="335"/>
      <c r="T25" s="335"/>
      <c r="U25" s="338"/>
      <c r="V25" s="338"/>
      <c r="W25" s="338"/>
      <c r="X25" s="338"/>
      <c r="Y25" s="338"/>
      <c r="Z25" s="338"/>
      <c r="AA25" s="338"/>
      <c r="AB25" s="338"/>
      <c r="AC25" s="338"/>
      <c r="AD25" s="338"/>
      <c r="AE25" s="338"/>
      <c r="AF25" s="338"/>
      <c r="AG25" s="338"/>
      <c r="AH25" s="338"/>
      <c r="AI25" s="339"/>
      <c r="AJ25" s="327"/>
      <c r="AK25" s="328"/>
      <c r="AL25" s="328"/>
      <c r="AM25" s="328"/>
      <c r="AN25" s="328"/>
      <c r="AO25" s="328"/>
      <c r="AP25" s="328"/>
      <c r="AQ25" s="328"/>
      <c r="AR25" s="328"/>
      <c r="AS25" s="328"/>
      <c r="AT25" s="328"/>
      <c r="AU25" s="328"/>
      <c r="AV25" s="328"/>
      <c r="AW25" s="328"/>
      <c r="AX25" s="328"/>
      <c r="AY25" s="328"/>
      <c r="AZ25" s="328"/>
      <c r="BA25" s="328"/>
      <c r="BB25" s="328"/>
      <c r="BC25" s="328"/>
      <c r="BD25" s="328"/>
      <c r="BE25" s="328"/>
      <c r="BF25" s="328"/>
      <c r="BG25" s="328"/>
      <c r="BH25" s="328"/>
      <c r="BI25" s="328"/>
      <c r="BJ25" s="328"/>
      <c r="BK25" s="328"/>
      <c r="BL25" s="328"/>
      <c r="BM25" s="328"/>
      <c r="BN25" s="328"/>
      <c r="BO25" s="328"/>
      <c r="BP25" s="329"/>
    </row>
    <row r="26" spans="1:68">
      <c r="A26" s="376">
        <f>IF(AND($B$3&gt;=B26,U26&gt;=$B$3),9,0)</f>
        <v>0</v>
      </c>
      <c r="B26" s="330">
        <v>3600000</v>
      </c>
      <c r="C26" s="331"/>
      <c r="D26" s="331"/>
      <c r="E26" s="331"/>
      <c r="F26" s="331"/>
      <c r="G26" s="331"/>
      <c r="H26" s="331"/>
      <c r="I26" s="331"/>
      <c r="J26" s="331"/>
      <c r="K26" s="331"/>
      <c r="L26" s="331"/>
      <c r="M26" s="331"/>
      <c r="N26" s="331"/>
      <c r="O26" s="331"/>
      <c r="P26" s="331"/>
      <c r="Q26" s="331"/>
      <c r="R26" s="334" t="s">
        <v>210</v>
      </c>
      <c r="S26" s="334"/>
      <c r="T26" s="334"/>
      <c r="U26" s="336">
        <v>6599999</v>
      </c>
      <c r="V26" s="331"/>
      <c r="W26" s="331"/>
      <c r="X26" s="331"/>
      <c r="Y26" s="331"/>
      <c r="Z26" s="331"/>
      <c r="AA26" s="331"/>
      <c r="AB26" s="331"/>
      <c r="AC26" s="331"/>
      <c r="AD26" s="331"/>
      <c r="AE26" s="331"/>
      <c r="AF26" s="331"/>
      <c r="AG26" s="331"/>
      <c r="AH26" s="331"/>
      <c r="AI26" s="337"/>
      <c r="AJ26" s="368" t="s">
        <v>219</v>
      </c>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69"/>
      <c r="BO26" s="369"/>
      <c r="BP26" s="370"/>
    </row>
    <row r="27" spans="1:68">
      <c r="A27" s="376"/>
      <c r="B27" s="332"/>
      <c r="C27" s="333"/>
      <c r="D27" s="333"/>
      <c r="E27" s="333"/>
      <c r="F27" s="333"/>
      <c r="G27" s="333"/>
      <c r="H27" s="333"/>
      <c r="I27" s="333"/>
      <c r="J27" s="333"/>
      <c r="K27" s="333"/>
      <c r="L27" s="333"/>
      <c r="M27" s="333"/>
      <c r="N27" s="333"/>
      <c r="O27" s="333"/>
      <c r="P27" s="333"/>
      <c r="Q27" s="333"/>
      <c r="R27" s="335"/>
      <c r="S27" s="335"/>
      <c r="T27" s="335"/>
      <c r="U27" s="338"/>
      <c r="V27" s="338"/>
      <c r="W27" s="338"/>
      <c r="X27" s="338"/>
      <c r="Y27" s="338"/>
      <c r="Z27" s="338"/>
      <c r="AA27" s="338"/>
      <c r="AB27" s="338"/>
      <c r="AC27" s="338"/>
      <c r="AD27" s="338"/>
      <c r="AE27" s="338"/>
      <c r="AF27" s="338"/>
      <c r="AG27" s="338"/>
      <c r="AH27" s="338"/>
      <c r="AI27" s="339"/>
      <c r="AJ27" s="371"/>
      <c r="AK27" s="372"/>
      <c r="AL27" s="372"/>
      <c r="AM27" s="372"/>
      <c r="AN27" s="372"/>
      <c r="AO27" s="372"/>
      <c r="AP27" s="372"/>
      <c r="AQ27" s="372"/>
      <c r="AR27" s="372"/>
      <c r="AS27" s="372"/>
      <c r="AT27" s="372"/>
      <c r="AU27" s="372"/>
      <c r="AV27" s="372"/>
      <c r="AW27" s="372"/>
      <c r="AX27" s="372"/>
      <c r="AY27" s="372"/>
      <c r="AZ27" s="372"/>
      <c r="BA27" s="372"/>
      <c r="BB27" s="372"/>
      <c r="BC27" s="372"/>
      <c r="BD27" s="372"/>
      <c r="BE27" s="372"/>
      <c r="BF27" s="372"/>
      <c r="BG27" s="372"/>
      <c r="BH27" s="372"/>
      <c r="BI27" s="372"/>
      <c r="BJ27" s="372"/>
      <c r="BK27" s="372"/>
      <c r="BL27" s="372"/>
      <c r="BM27" s="372"/>
      <c r="BN27" s="372"/>
      <c r="BO27" s="372"/>
      <c r="BP27" s="373"/>
    </row>
    <row r="28" spans="1:68">
      <c r="A28" s="376">
        <f>IF(AND($B$3&gt;=B28,U28&gt;=$B$3),10,0)</f>
        <v>0</v>
      </c>
      <c r="B28" s="330">
        <v>6600000</v>
      </c>
      <c r="C28" s="331"/>
      <c r="D28" s="331"/>
      <c r="E28" s="331"/>
      <c r="F28" s="331"/>
      <c r="G28" s="331"/>
      <c r="H28" s="331"/>
      <c r="I28" s="331"/>
      <c r="J28" s="331"/>
      <c r="K28" s="331"/>
      <c r="L28" s="331"/>
      <c r="M28" s="331"/>
      <c r="N28" s="331"/>
      <c r="O28" s="331"/>
      <c r="P28" s="331"/>
      <c r="Q28" s="331"/>
      <c r="R28" s="334" t="s">
        <v>210</v>
      </c>
      <c r="S28" s="334"/>
      <c r="T28" s="334"/>
      <c r="U28" s="336">
        <v>8499999</v>
      </c>
      <c r="V28" s="331"/>
      <c r="W28" s="331"/>
      <c r="X28" s="331"/>
      <c r="Y28" s="331"/>
      <c r="Z28" s="331"/>
      <c r="AA28" s="331"/>
      <c r="AB28" s="331"/>
      <c r="AC28" s="331"/>
      <c r="AD28" s="331"/>
      <c r="AE28" s="331"/>
      <c r="AF28" s="331"/>
      <c r="AG28" s="331"/>
      <c r="AH28" s="331"/>
      <c r="AI28" s="337"/>
      <c r="AJ28" s="327" t="s">
        <v>220</v>
      </c>
      <c r="AK28" s="328"/>
      <c r="AL28" s="328"/>
      <c r="AM28" s="328"/>
      <c r="AN28" s="328"/>
      <c r="AO28" s="328"/>
      <c r="AP28" s="328"/>
      <c r="AQ28" s="328"/>
      <c r="AR28" s="328"/>
      <c r="AS28" s="328"/>
      <c r="AT28" s="328"/>
      <c r="AU28" s="328"/>
      <c r="AV28" s="328"/>
      <c r="AW28" s="328"/>
      <c r="AX28" s="328"/>
      <c r="AY28" s="328"/>
      <c r="AZ28" s="328"/>
      <c r="BA28" s="328"/>
      <c r="BB28" s="328"/>
      <c r="BC28" s="328"/>
      <c r="BD28" s="328"/>
      <c r="BE28" s="328"/>
      <c r="BF28" s="328"/>
      <c r="BG28" s="328"/>
      <c r="BH28" s="328"/>
      <c r="BI28" s="328"/>
      <c r="BJ28" s="328"/>
      <c r="BK28" s="328"/>
      <c r="BL28" s="328"/>
      <c r="BM28" s="328"/>
      <c r="BN28" s="328"/>
      <c r="BO28" s="328"/>
      <c r="BP28" s="329"/>
    </row>
    <row r="29" spans="1:68">
      <c r="A29" s="376"/>
      <c r="B29" s="332"/>
      <c r="C29" s="333"/>
      <c r="D29" s="333"/>
      <c r="E29" s="333"/>
      <c r="F29" s="333"/>
      <c r="G29" s="333"/>
      <c r="H29" s="333"/>
      <c r="I29" s="333"/>
      <c r="J29" s="333"/>
      <c r="K29" s="333"/>
      <c r="L29" s="333"/>
      <c r="M29" s="333"/>
      <c r="N29" s="333"/>
      <c r="O29" s="333"/>
      <c r="P29" s="333"/>
      <c r="Q29" s="333"/>
      <c r="R29" s="335"/>
      <c r="S29" s="335"/>
      <c r="T29" s="335"/>
      <c r="U29" s="338"/>
      <c r="V29" s="338"/>
      <c r="W29" s="338"/>
      <c r="X29" s="338"/>
      <c r="Y29" s="338"/>
      <c r="Z29" s="338"/>
      <c r="AA29" s="338"/>
      <c r="AB29" s="338"/>
      <c r="AC29" s="338"/>
      <c r="AD29" s="338"/>
      <c r="AE29" s="338"/>
      <c r="AF29" s="338"/>
      <c r="AG29" s="338"/>
      <c r="AH29" s="338"/>
      <c r="AI29" s="339"/>
      <c r="AJ29" s="327"/>
      <c r="AK29" s="328"/>
      <c r="AL29" s="328"/>
      <c r="AM29" s="328"/>
      <c r="AN29" s="328"/>
      <c r="AO29" s="328"/>
      <c r="AP29" s="328"/>
      <c r="AQ29" s="328"/>
      <c r="AR29" s="328"/>
      <c r="AS29" s="328"/>
      <c r="AT29" s="328"/>
      <c r="AU29" s="328"/>
      <c r="AV29" s="328"/>
      <c r="AW29" s="328"/>
      <c r="AX29" s="328"/>
      <c r="AY29" s="328"/>
      <c r="AZ29" s="328"/>
      <c r="BA29" s="328"/>
      <c r="BB29" s="328"/>
      <c r="BC29" s="328"/>
      <c r="BD29" s="328"/>
      <c r="BE29" s="328"/>
      <c r="BF29" s="328"/>
      <c r="BG29" s="328"/>
      <c r="BH29" s="328"/>
      <c r="BI29" s="328"/>
      <c r="BJ29" s="328"/>
      <c r="BK29" s="328"/>
      <c r="BL29" s="328"/>
      <c r="BM29" s="328"/>
      <c r="BN29" s="328"/>
      <c r="BO29" s="328"/>
      <c r="BP29" s="329"/>
    </row>
    <row r="30" spans="1:68">
      <c r="A30" s="376">
        <f>IF($B$3&gt;=B30,11,0)</f>
        <v>0</v>
      </c>
      <c r="B30" s="330">
        <v>8500000</v>
      </c>
      <c r="C30" s="331"/>
      <c r="D30" s="331"/>
      <c r="E30" s="331"/>
      <c r="F30" s="331"/>
      <c r="G30" s="331"/>
      <c r="H30" s="331"/>
      <c r="I30" s="331"/>
      <c r="J30" s="331"/>
      <c r="K30" s="331"/>
      <c r="L30" s="331"/>
      <c r="M30" s="331"/>
      <c r="N30" s="331"/>
      <c r="O30" s="331"/>
      <c r="P30" s="331"/>
      <c r="Q30" s="331"/>
      <c r="R30" s="359" t="s">
        <v>210</v>
      </c>
      <c r="S30" s="359"/>
      <c r="T30" s="359"/>
      <c r="U30" s="331"/>
      <c r="V30" s="331"/>
      <c r="W30" s="331"/>
      <c r="X30" s="331"/>
      <c r="Y30" s="331"/>
      <c r="Z30" s="331"/>
      <c r="AA30" s="331"/>
      <c r="AB30" s="331"/>
      <c r="AC30" s="331"/>
      <c r="AD30" s="331"/>
      <c r="AE30" s="331"/>
      <c r="AF30" s="331"/>
      <c r="AG30" s="331"/>
      <c r="AH30" s="331"/>
      <c r="AI30" s="337"/>
      <c r="AJ30" s="362" t="s">
        <v>221</v>
      </c>
      <c r="AK30" s="363"/>
      <c r="AL30" s="363"/>
      <c r="AM30" s="363"/>
      <c r="AN30" s="363"/>
      <c r="AO30" s="363"/>
      <c r="AP30" s="363"/>
      <c r="AQ30" s="363"/>
      <c r="AR30" s="363"/>
      <c r="AS30" s="363"/>
      <c r="AT30" s="363"/>
      <c r="AU30" s="363"/>
      <c r="AV30" s="363"/>
      <c r="AW30" s="363"/>
      <c r="AX30" s="363"/>
      <c r="AY30" s="363"/>
      <c r="AZ30" s="363"/>
      <c r="BA30" s="363"/>
      <c r="BB30" s="363"/>
      <c r="BC30" s="363"/>
      <c r="BD30" s="363"/>
      <c r="BE30" s="363"/>
      <c r="BF30" s="363"/>
      <c r="BG30" s="363"/>
      <c r="BH30" s="363"/>
      <c r="BI30" s="363"/>
      <c r="BJ30" s="363"/>
      <c r="BK30" s="363"/>
      <c r="BL30" s="363"/>
      <c r="BM30" s="363"/>
      <c r="BN30" s="363"/>
      <c r="BO30" s="363"/>
      <c r="BP30" s="364"/>
    </row>
    <row r="31" spans="1:68">
      <c r="A31" s="376"/>
      <c r="B31" s="357"/>
      <c r="C31" s="358"/>
      <c r="D31" s="358"/>
      <c r="E31" s="358"/>
      <c r="F31" s="358"/>
      <c r="G31" s="358"/>
      <c r="H31" s="358"/>
      <c r="I31" s="358"/>
      <c r="J31" s="358"/>
      <c r="K31" s="358"/>
      <c r="L31" s="358"/>
      <c r="M31" s="358"/>
      <c r="N31" s="358"/>
      <c r="O31" s="358"/>
      <c r="P31" s="358"/>
      <c r="Q31" s="358"/>
      <c r="R31" s="360"/>
      <c r="S31" s="360"/>
      <c r="T31" s="360"/>
      <c r="U31" s="358"/>
      <c r="V31" s="358"/>
      <c r="W31" s="358"/>
      <c r="X31" s="358"/>
      <c r="Y31" s="358"/>
      <c r="Z31" s="358"/>
      <c r="AA31" s="358"/>
      <c r="AB31" s="358"/>
      <c r="AC31" s="358"/>
      <c r="AD31" s="358"/>
      <c r="AE31" s="358"/>
      <c r="AF31" s="358"/>
      <c r="AG31" s="358"/>
      <c r="AH31" s="358"/>
      <c r="AI31" s="361"/>
      <c r="AJ31" s="365"/>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c r="BK31" s="366"/>
      <c r="BL31" s="366"/>
      <c r="BM31" s="366"/>
      <c r="BN31" s="366"/>
      <c r="BO31" s="366"/>
      <c r="BP31" s="367"/>
    </row>
    <row r="32" spans="1:68">
      <c r="A32" s="376">
        <f>SUM(A10:A31)</f>
        <v>1</v>
      </c>
      <c r="B32" s="3"/>
    </row>
    <row r="33" spans="1:76">
      <c r="A33" s="376"/>
      <c r="B33" s="3"/>
    </row>
    <row r="34" spans="1:76">
      <c r="A34" s="5"/>
      <c r="B34" s="3"/>
    </row>
    <row r="35" spans="1:76">
      <c r="A35" s="5"/>
      <c r="B35" s="3"/>
    </row>
    <row r="36" spans="1:76">
      <c r="A36" s="5"/>
      <c r="B36" s="3"/>
    </row>
    <row r="37" spans="1:76">
      <c r="A37" s="5"/>
      <c r="B37" t="s">
        <v>237</v>
      </c>
      <c r="U37" t="s">
        <v>239</v>
      </c>
      <c r="AQ37" t="s">
        <v>237</v>
      </c>
      <c r="BJ37" t="s">
        <v>239</v>
      </c>
    </row>
    <row r="38" spans="1:76">
      <c r="B38" s="377">
        <f>'R7申告書'!AY49</f>
        <v>0</v>
      </c>
      <c r="C38" s="377"/>
      <c r="D38" s="377"/>
      <c r="E38" s="377"/>
      <c r="F38" s="377"/>
      <c r="G38" s="377"/>
      <c r="H38" s="377"/>
      <c r="I38" s="377"/>
      <c r="J38" s="377"/>
      <c r="K38" s="377"/>
      <c r="L38" s="377"/>
      <c r="M38" s="377"/>
      <c r="N38" s="377"/>
      <c r="O38" s="377"/>
      <c r="P38" s="377"/>
      <c r="Q38" s="377"/>
      <c r="R38" s="334" t="s">
        <v>222</v>
      </c>
      <c r="S38" s="334"/>
      <c r="T38" s="334"/>
      <c r="U38" s="374">
        <f>ROUNDDOWN(IF(A61=1,0,0)+IF(A61=2,B38-600000,0)+IF(A61=3,B38*0.75-275000,0)+IF(A61=4,B38*0.85-685000,0)+IF(A61=5,B38*0.95-1455000,0)+IF(A61=6,B38-1955000,0),0)</f>
        <v>0</v>
      </c>
      <c r="V38" s="375"/>
      <c r="W38" s="375"/>
      <c r="X38" s="375"/>
      <c r="Y38" s="375"/>
      <c r="Z38" s="375"/>
      <c r="AA38" s="375"/>
      <c r="AB38" s="375"/>
      <c r="AC38" s="375"/>
      <c r="AD38" s="375"/>
      <c r="AE38" s="375"/>
      <c r="AF38" s="375"/>
      <c r="AG38" s="375"/>
      <c r="AH38" s="375"/>
      <c r="AI38" s="375"/>
      <c r="AQ38" s="377">
        <f>'R7申告書'!AY49</f>
        <v>0</v>
      </c>
      <c r="AR38" s="377"/>
      <c r="AS38" s="377"/>
      <c r="AT38" s="377"/>
      <c r="AU38" s="377"/>
      <c r="AV38" s="377"/>
      <c r="AW38" s="377"/>
      <c r="AX38" s="377"/>
      <c r="AY38" s="377"/>
      <c r="AZ38" s="377"/>
      <c r="BA38" s="377"/>
      <c r="BB38" s="377"/>
      <c r="BC38" s="377"/>
      <c r="BD38" s="377"/>
      <c r="BE38" s="377"/>
      <c r="BF38" s="377"/>
      <c r="BG38" s="334" t="s">
        <v>222</v>
      </c>
      <c r="BH38" s="334"/>
      <c r="BI38" s="334"/>
      <c r="BJ38" s="374">
        <f>ROUNDDOWN(IF(AO61=1,0,0)+IF(AO61=2,AQ38-1100000,0)+IF(AO61=3,AQ38*0.75-275000,0)+IF(AO61=4,AQ38*0.85-685000,0)+IF(AO61=5,AQ38*0.95-1455000,0)+IF(AO61=6,AQ38-1955000,0),0)</f>
        <v>0</v>
      </c>
      <c r="BK38" s="375"/>
      <c r="BL38" s="375"/>
      <c r="BM38" s="375"/>
      <c r="BN38" s="375"/>
      <c r="BO38" s="375"/>
      <c r="BP38" s="375"/>
      <c r="BQ38" s="375"/>
      <c r="BR38" s="375"/>
      <c r="BS38" s="375"/>
      <c r="BT38" s="375"/>
      <c r="BU38" s="375"/>
      <c r="BV38" s="375"/>
      <c r="BW38" s="375"/>
      <c r="BX38" s="375"/>
    </row>
    <row r="39" spans="1:76">
      <c r="B39" s="377"/>
      <c r="C39" s="377"/>
      <c r="D39" s="377"/>
      <c r="E39" s="377"/>
      <c r="F39" s="377"/>
      <c r="G39" s="377"/>
      <c r="H39" s="377"/>
      <c r="I39" s="377"/>
      <c r="J39" s="377"/>
      <c r="K39" s="377"/>
      <c r="L39" s="377"/>
      <c r="M39" s="377"/>
      <c r="N39" s="377"/>
      <c r="O39" s="377"/>
      <c r="P39" s="377"/>
      <c r="Q39" s="377"/>
      <c r="R39" s="335"/>
      <c r="S39" s="335"/>
      <c r="T39" s="335"/>
      <c r="U39" s="375"/>
      <c r="V39" s="375"/>
      <c r="W39" s="375"/>
      <c r="X39" s="375"/>
      <c r="Y39" s="375"/>
      <c r="Z39" s="375"/>
      <c r="AA39" s="375"/>
      <c r="AB39" s="375"/>
      <c r="AC39" s="375"/>
      <c r="AD39" s="375"/>
      <c r="AE39" s="375"/>
      <c r="AF39" s="375"/>
      <c r="AG39" s="375"/>
      <c r="AH39" s="375"/>
      <c r="AI39" s="375"/>
      <c r="AQ39" s="377"/>
      <c r="AR39" s="377"/>
      <c r="AS39" s="377"/>
      <c r="AT39" s="377"/>
      <c r="AU39" s="377"/>
      <c r="AV39" s="377"/>
      <c r="AW39" s="377"/>
      <c r="AX39" s="377"/>
      <c r="AY39" s="377"/>
      <c r="AZ39" s="377"/>
      <c r="BA39" s="377"/>
      <c r="BB39" s="377"/>
      <c r="BC39" s="377"/>
      <c r="BD39" s="377"/>
      <c r="BE39" s="377"/>
      <c r="BF39" s="377"/>
      <c r="BG39" s="335"/>
      <c r="BH39" s="335"/>
      <c r="BI39" s="335"/>
      <c r="BJ39" s="375"/>
      <c r="BK39" s="375"/>
      <c r="BL39" s="375"/>
      <c r="BM39" s="375"/>
      <c r="BN39" s="375"/>
      <c r="BO39" s="375"/>
      <c r="BP39" s="375"/>
      <c r="BQ39" s="375"/>
      <c r="BR39" s="375"/>
      <c r="BS39" s="375"/>
      <c r="BT39" s="375"/>
      <c r="BU39" s="375"/>
      <c r="BV39" s="375"/>
      <c r="BW39" s="375"/>
      <c r="BX39" s="375"/>
    </row>
    <row r="42" spans="1:76">
      <c r="B42" s="378" t="s">
        <v>235</v>
      </c>
      <c r="C42" s="379"/>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80"/>
      <c r="AQ42" s="387" t="s">
        <v>236</v>
      </c>
      <c r="AR42" s="388"/>
      <c r="AS42" s="388"/>
      <c r="AT42" s="388"/>
      <c r="AU42" s="388"/>
      <c r="AV42" s="388"/>
      <c r="AW42" s="388"/>
      <c r="AX42" s="388"/>
      <c r="AY42" s="388"/>
      <c r="AZ42" s="388"/>
      <c r="BA42" s="388"/>
      <c r="BB42" s="388"/>
      <c r="BC42" s="388"/>
      <c r="BD42" s="388"/>
      <c r="BE42" s="388"/>
      <c r="BF42" s="388"/>
      <c r="BG42" s="388"/>
      <c r="BH42" s="388"/>
      <c r="BI42" s="388"/>
      <c r="BJ42" s="388"/>
      <c r="BK42" s="388"/>
      <c r="BL42" s="388"/>
      <c r="BM42" s="388"/>
      <c r="BN42" s="388"/>
      <c r="BO42" s="388"/>
      <c r="BP42" s="388"/>
      <c r="BQ42" s="388"/>
      <c r="BR42" s="388"/>
      <c r="BS42" s="388"/>
      <c r="BT42" s="388"/>
      <c r="BU42" s="388"/>
      <c r="BV42" s="388"/>
      <c r="BW42" s="389"/>
    </row>
    <row r="43" spans="1:76">
      <c r="B43" s="381"/>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3"/>
      <c r="AQ43" s="390"/>
      <c r="AR43" s="391"/>
      <c r="AS43" s="391"/>
      <c r="AT43" s="391"/>
      <c r="AU43" s="391"/>
      <c r="AV43" s="391"/>
      <c r="AW43" s="391"/>
      <c r="AX43" s="391"/>
      <c r="AY43" s="391"/>
      <c r="AZ43" s="391"/>
      <c r="BA43" s="391"/>
      <c r="BB43" s="391"/>
      <c r="BC43" s="391"/>
      <c r="BD43" s="391"/>
      <c r="BE43" s="391"/>
      <c r="BF43" s="391"/>
      <c r="BG43" s="391"/>
      <c r="BH43" s="391"/>
      <c r="BI43" s="391"/>
      <c r="BJ43" s="391"/>
      <c r="BK43" s="391"/>
      <c r="BL43" s="391"/>
      <c r="BM43" s="391"/>
      <c r="BN43" s="391"/>
      <c r="BO43" s="391"/>
      <c r="BP43" s="391"/>
      <c r="BQ43" s="391"/>
      <c r="BR43" s="391"/>
      <c r="BS43" s="391"/>
      <c r="BT43" s="391"/>
      <c r="BU43" s="391"/>
      <c r="BV43" s="391"/>
      <c r="BW43" s="392"/>
    </row>
    <row r="44" spans="1:76">
      <c r="B44" s="384"/>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6"/>
      <c r="AQ44" s="393"/>
      <c r="AR44" s="394"/>
      <c r="AS44" s="394"/>
      <c r="AT44" s="394"/>
      <c r="AU44" s="394"/>
      <c r="AV44" s="394"/>
      <c r="AW44" s="394"/>
      <c r="AX44" s="394"/>
      <c r="AY44" s="394"/>
      <c r="AZ44" s="394"/>
      <c r="BA44" s="394"/>
      <c r="BB44" s="394"/>
      <c r="BC44" s="394"/>
      <c r="BD44" s="394"/>
      <c r="BE44" s="394"/>
      <c r="BF44" s="394"/>
      <c r="BG44" s="394"/>
      <c r="BH44" s="394"/>
      <c r="BI44" s="394"/>
      <c r="BJ44" s="394"/>
      <c r="BK44" s="394"/>
      <c r="BL44" s="394"/>
      <c r="BM44" s="394"/>
      <c r="BN44" s="394"/>
      <c r="BO44" s="394"/>
      <c r="BP44" s="394"/>
      <c r="BQ44" s="394"/>
      <c r="BR44" s="394"/>
      <c r="BS44" s="394"/>
      <c r="BT44" s="394"/>
      <c r="BU44" s="394"/>
      <c r="BV44" s="394"/>
      <c r="BW44" s="395"/>
    </row>
    <row r="45" spans="1:76">
      <c r="B45" s="396" t="s">
        <v>226</v>
      </c>
      <c r="C45" s="397"/>
      <c r="D45" s="397"/>
      <c r="E45" s="397"/>
      <c r="F45" s="397"/>
      <c r="G45" s="397"/>
      <c r="H45" s="397"/>
      <c r="I45" s="397"/>
      <c r="J45" s="397"/>
      <c r="K45" s="397"/>
      <c r="L45" s="397"/>
      <c r="M45" s="397"/>
      <c r="N45" s="397"/>
      <c r="O45" s="397"/>
      <c r="P45" s="397"/>
      <c r="Q45" s="397"/>
      <c r="R45" s="397"/>
      <c r="S45" s="397"/>
      <c r="T45" s="397"/>
      <c r="U45" s="397" t="s">
        <v>227</v>
      </c>
      <c r="V45" s="397"/>
      <c r="W45" s="397"/>
      <c r="X45" s="397"/>
      <c r="Y45" s="397"/>
      <c r="Z45" s="397"/>
      <c r="AA45" s="397"/>
      <c r="AB45" s="397"/>
      <c r="AC45" s="397"/>
      <c r="AD45" s="397"/>
      <c r="AE45" s="397"/>
      <c r="AF45" s="397"/>
      <c r="AG45" s="397"/>
      <c r="AH45" s="397"/>
      <c r="AI45" s="402"/>
      <c r="AQ45" s="396" t="s">
        <v>226</v>
      </c>
      <c r="AR45" s="397"/>
      <c r="AS45" s="397"/>
      <c r="AT45" s="397"/>
      <c r="AU45" s="397"/>
      <c r="AV45" s="397"/>
      <c r="AW45" s="397"/>
      <c r="AX45" s="397"/>
      <c r="AY45" s="397"/>
      <c r="AZ45" s="397"/>
      <c r="BA45" s="397"/>
      <c r="BB45" s="397"/>
      <c r="BC45" s="397"/>
      <c r="BD45" s="397"/>
      <c r="BE45" s="397"/>
      <c r="BF45" s="397"/>
      <c r="BG45" s="397"/>
      <c r="BH45" s="397"/>
      <c r="BI45" s="397" t="s">
        <v>227</v>
      </c>
      <c r="BJ45" s="397"/>
      <c r="BK45" s="397"/>
      <c r="BL45" s="397"/>
      <c r="BM45" s="397"/>
      <c r="BN45" s="397"/>
      <c r="BO45" s="397"/>
      <c r="BP45" s="397"/>
      <c r="BQ45" s="397"/>
      <c r="BR45" s="397"/>
      <c r="BS45" s="397"/>
      <c r="BT45" s="397"/>
      <c r="BU45" s="397"/>
      <c r="BV45" s="397"/>
      <c r="BW45" s="402"/>
    </row>
    <row r="46" spans="1:76">
      <c r="B46" s="398"/>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403"/>
      <c r="AQ46" s="398"/>
      <c r="AR46" s="399"/>
      <c r="AS46" s="399"/>
      <c r="AT46" s="399"/>
      <c r="AU46" s="399"/>
      <c r="AV46" s="399"/>
      <c r="AW46" s="399"/>
      <c r="AX46" s="399"/>
      <c r="AY46" s="399"/>
      <c r="AZ46" s="399"/>
      <c r="BA46" s="399"/>
      <c r="BB46" s="399"/>
      <c r="BC46" s="399"/>
      <c r="BD46" s="399"/>
      <c r="BE46" s="399"/>
      <c r="BF46" s="399"/>
      <c r="BG46" s="399"/>
      <c r="BH46" s="399"/>
      <c r="BI46" s="399"/>
      <c r="BJ46" s="399"/>
      <c r="BK46" s="399"/>
      <c r="BL46" s="399"/>
      <c r="BM46" s="399"/>
      <c r="BN46" s="399"/>
      <c r="BO46" s="399"/>
      <c r="BP46" s="399"/>
      <c r="BQ46" s="399"/>
      <c r="BR46" s="399"/>
      <c r="BS46" s="399"/>
      <c r="BT46" s="399"/>
      <c r="BU46" s="399"/>
      <c r="BV46" s="399"/>
      <c r="BW46" s="403"/>
    </row>
    <row r="47" spans="1:76">
      <c r="B47" s="398"/>
      <c r="C47" s="399"/>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403"/>
      <c r="AQ47" s="398"/>
      <c r="AR47" s="399"/>
      <c r="AS47" s="399"/>
      <c r="AT47" s="399"/>
      <c r="AU47" s="399"/>
      <c r="AV47" s="399"/>
      <c r="AW47" s="399"/>
      <c r="AX47" s="399"/>
      <c r="AY47" s="399"/>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399"/>
      <c r="BW47" s="403"/>
    </row>
    <row r="48" spans="1:76">
      <c r="B48" s="400"/>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4"/>
      <c r="AQ48" s="400"/>
      <c r="AR48" s="401"/>
      <c r="AS48" s="401"/>
      <c r="AT48" s="401"/>
      <c r="AU48" s="401"/>
      <c r="AV48" s="401"/>
      <c r="AW48" s="401"/>
      <c r="AX48" s="401"/>
      <c r="AY48" s="401"/>
      <c r="AZ48" s="401"/>
      <c r="BA48" s="401"/>
      <c r="BB48" s="401"/>
      <c r="BC48" s="401"/>
      <c r="BD48" s="401"/>
      <c r="BE48" s="401"/>
      <c r="BF48" s="401"/>
      <c r="BG48" s="401"/>
      <c r="BH48" s="401"/>
      <c r="BI48" s="401"/>
      <c r="BJ48" s="401"/>
      <c r="BK48" s="401"/>
      <c r="BL48" s="401"/>
      <c r="BM48" s="401"/>
      <c r="BN48" s="401"/>
      <c r="BO48" s="401"/>
      <c r="BP48" s="401"/>
      <c r="BQ48" s="401"/>
      <c r="BR48" s="401"/>
      <c r="BS48" s="401"/>
      <c r="BT48" s="401"/>
      <c r="BU48" s="401"/>
      <c r="BV48" s="401"/>
      <c r="BW48" s="404"/>
    </row>
    <row r="49" spans="1:75">
      <c r="A49" s="376">
        <f>IF(M49&gt;=$B$38,1,0)</f>
        <v>1</v>
      </c>
      <c r="B49" s="418"/>
      <c r="C49" s="419"/>
      <c r="D49" s="419"/>
      <c r="E49" s="419"/>
      <c r="F49" s="419"/>
      <c r="G49" s="419"/>
      <c r="H49" s="419"/>
      <c r="I49" s="419"/>
      <c r="J49" s="419" t="s">
        <v>210</v>
      </c>
      <c r="K49" s="419"/>
      <c r="L49" s="419"/>
      <c r="M49" s="420">
        <v>600000</v>
      </c>
      <c r="N49" s="419"/>
      <c r="O49" s="419"/>
      <c r="P49" s="419"/>
      <c r="Q49" s="419"/>
      <c r="R49" s="419"/>
      <c r="S49" s="419"/>
      <c r="T49" s="421"/>
      <c r="U49" s="422" t="s">
        <v>228</v>
      </c>
      <c r="V49" s="423"/>
      <c r="W49" s="423"/>
      <c r="X49" s="423"/>
      <c r="Y49" s="423"/>
      <c r="Z49" s="423"/>
      <c r="AA49" s="423"/>
      <c r="AB49" s="423"/>
      <c r="AC49" s="423"/>
      <c r="AD49" s="423"/>
      <c r="AE49" s="423"/>
      <c r="AF49" s="423"/>
      <c r="AG49" s="423"/>
      <c r="AH49" s="423"/>
      <c r="AI49" s="424"/>
      <c r="AO49" s="376">
        <f>IF(BA49&gt;=$AQ$38,1,0)</f>
        <v>1</v>
      </c>
      <c r="AP49" s="431"/>
      <c r="AQ49" s="418"/>
      <c r="AR49" s="419"/>
      <c r="AS49" s="419"/>
      <c r="AT49" s="419"/>
      <c r="AU49" s="419"/>
      <c r="AV49" s="419"/>
      <c r="AW49" s="419"/>
      <c r="AX49" s="419"/>
      <c r="AY49" s="419" t="s">
        <v>210</v>
      </c>
      <c r="AZ49" s="419"/>
      <c r="BA49" s="420">
        <v>1100000</v>
      </c>
      <c r="BB49" s="419"/>
      <c r="BC49" s="419"/>
      <c r="BD49" s="419"/>
      <c r="BE49" s="419"/>
      <c r="BF49" s="419"/>
      <c r="BG49" s="419"/>
      <c r="BH49" s="421"/>
      <c r="BI49" s="422" t="s">
        <v>228</v>
      </c>
      <c r="BJ49" s="423"/>
      <c r="BK49" s="423"/>
      <c r="BL49" s="423"/>
      <c r="BM49" s="423"/>
      <c r="BN49" s="423"/>
      <c r="BO49" s="423"/>
      <c r="BP49" s="423"/>
      <c r="BQ49" s="423"/>
      <c r="BR49" s="423"/>
      <c r="BS49" s="423"/>
      <c r="BT49" s="423"/>
      <c r="BU49" s="423"/>
      <c r="BV49" s="423"/>
      <c r="BW49" s="424"/>
    </row>
    <row r="50" spans="1:75">
      <c r="A50" s="376"/>
      <c r="B50" s="407"/>
      <c r="C50" s="408"/>
      <c r="D50" s="408"/>
      <c r="E50" s="408"/>
      <c r="F50" s="408"/>
      <c r="G50" s="408"/>
      <c r="H50" s="408"/>
      <c r="I50" s="408"/>
      <c r="J50" s="408"/>
      <c r="K50" s="408"/>
      <c r="L50" s="408"/>
      <c r="M50" s="408"/>
      <c r="N50" s="408"/>
      <c r="O50" s="408"/>
      <c r="P50" s="408"/>
      <c r="Q50" s="408"/>
      <c r="R50" s="408"/>
      <c r="S50" s="408"/>
      <c r="T50" s="411"/>
      <c r="U50" s="415"/>
      <c r="V50" s="416"/>
      <c r="W50" s="416"/>
      <c r="X50" s="416"/>
      <c r="Y50" s="416"/>
      <c r="Z50" s="416"/>
      <c r="AA50" s="416"/>
      <c r="AB50" s="416"/>
      <c r="AC50" s="416"/>
      <c r="AD50" s="416"/>
      <c r="AE50" s="416"/>
      <c r="AF50" s="416"/>
      <c r="AG50" s="416"/>
      <c r="AH50" s="416"/>
      <c r="AI50" s="417"/>
      <c r="AO50" s="376"/>
      <c r="AP50" s="431"/>
      <c r="AQ50" s="407"/>
      <c r="AR50" s="408"/>
      <c r="AS50" s="408"/>
      <c r="AT50" s="408"/>
      <c r="AU50" s="408"/>
      <c r="AV50" s="408"/>
      <c r="AW50" s="408"/>
      <c r="AX50" s="408"/>
      <c r="AY50" s="408"/>
      <c r="AZ50" s="408"/>
      <c r="BA50" s="408"/>
      <c r="BB50" s="408"/>
      <c r="BC50" s="408"/>
      <c r="BD50" s="408"/>
      <c r="BE50" s="408"/>
      <c r="BF50" s="408"/>
      <c r="BG50" s="408"/>
      <c r="BH50" s="411"/>
      <c r="BI50" s="415"/>
      <c r="BJ50" s="416"/>
      <c r="BK50" s="416"/>
      <c r="BL50" s="416"/>
      <c r="BM50" s="416"/>
      <c r="BN50" s="416"/>
      <c r="BO50" s="416"/>
      <c r="BP50" s="416"/>
      <c r="BQ50" s="416"/>
      <c r="BR50" s="416"/>
      <c r="BS50" s="416"/>
      <c r="BT50" s="416"/>
      <c r="BU50" s="416"/>
      <c r="BV50" s="416"/>
      <c r="BW50" s="417"/>
    </row>
    <row r="51" spans="1:75">
      <c r="A51" s="376">
        <f>IF(AND($B$38&gt;=B51,M51&gt;=$B$38),2,0)</f>
        <v>0</v>
      </c>
      <c r="B51" s="405">
        <v>600001</v>
      </c>
      <c r="C51" s="406"/>
      <c r="D51" s="406"/>
      <c r="E51" s="406"/>
      <c r="F51" s="406"/>
      <c r="G51" s="406"/>
      <c r="H51" s="406"/>
      <c r="I51" s="406"/>
      <c r="J51" s="406" t="s">
        <v>210</v>
      </c>
      <c r="K51" s="406"/>
      <c r="L51" s="406"/>
      <c r="M51" s="409">
        <v>1299999</v>
      </c>
      <c r="N51" s="406"/>
      <c r="O51" s="406"/>
      <c r="P51" s="406"/>
      <c r="Q51" s="406"/>
      <c r="R51" s="406"/>
      <c r="S51" s="406"/>
      <c r="T51" s="410"/>
      <c r="U51" s="412" t="s">
        <v>229</v>
      </c>
      <c r="V51" s="413"/>
      <c r="W51" s="413"/>
      <c r="X51" s="413"/>
      <c r="Y51" s="413"/>
      <c r="Z51" s="413"/>
      <c r="AA51" s="413"/>
      <c r="AB51" s="413"/>
      <c r="AC51" s="413"/>
      <c r="AD51" s="413"/>
      <c r="AE51" s="413"/>
      <c r="AF51" s="413"/>
      <c r="AG51" s="413"/>
      <c r="AH51" s="413"/>
      <c r="AI51" s="414"/>
      <c r="AO51" s="376">
        <f>IF(AND($AQ$38&gt;=AQ51,BA51&gt;=$AQ$38),2,0)</f>
        <v>0</v>
      </c>
      <c r="AP51" s="431"/>
      <c r="AQ51" s="405">
        <v>1100001</v>
      </c>
      <c r="AR51" s="406"/>
      <c r="AS51" s="406"/>
      <c r="AT51" s="406"/>
      <c r="AU51" s="406"/>
      <c r="AV51" s="406"/>
      <c r="AW51" s="406"/>
      <c r="AX51" s="406"/>
      <c r="AY51" s="406" t="s">
        <v>210</v>
      </c>
      <c r="AZ51" s="406"/>
      <c r="BA51" s="409">
        <v>3299999</v>
      </c>
      <c r="BB51" s="406"/>
      <c r="BC51" s="406"/>
      <c r="BD51" s="406"/>
      <c r="BE51" s="406"/>
      <c r="BF51" s="406"/>
      <c r="BG51" s="406"/>
      <c r="BH51" s="410"/>
      <c r="BI51" s="412" t="s">
        <v>230</v>
      </c>
      <c r="BJ51" s="413"/>
      <c r="BK51" s="413"/>
      <c r="BL51" s="413"/>
      <c r="BM51" s="413"/>
      <c r="BN51" s="413"/>
      <c r="BO51" s="413"/>
      <c r="BP51" s="413"/>
      <c r="BQ51" s="413"/>
      <c r="BR51" s="413"/>
      <c r="BS51" s="413"/>
      <c r="BT51" s="413"/>
      <c r="BU51" s="413"/>
      <c r="BV51" s="413"/>
      <c r="BW51" s="414"/>
    </row>
    <row r="52" spans="1:75">
      <c r="A52" s="376"/>
      <c r="B52" s="407"/>
      <c r="C52" s="408"/>
      <c r="D52" s="408"/>
      <c r="E52" s="408"/>
      <c r="F52" s="408"/>
      <c r="G52" s="408"/>
      <c r="H52" s="408"/>
      <c r="I52" s="408"/>
      <c r="J52" s="408"/>
      <c r="K52" s="408"/>
      <c r="L52" s="408"/>
      <c r="M52" s="408"/>
      <c r="N52" s="408"/>
      <c r="O52" s="408"/>
      <c r="P52" s="408"/>
      <c r="Q52" s="408"/>
      <c r="R52" s="408"/>
      <c r="S52" s="408"/>
      <c r="T52" s="411"/>
      <c r="U52" s="415"/>
      <c r="V52" s="416"/>
      <c r="W52" s="416"/>
      <c r="X52" s="416"/>
      <c r="Y52" s="416"/>
      <c r="Z52" s="416"/>
      <c r="AA52" s="416"/>
      <c r="AB52" s="416"/>
      <c r="AC52" s="416"/>
      <c r="AD52" s="416"/>
      <c r="AE52" s="416"/>
      <c r="AF52" s="416"/>
      <c r="AG52" s="416"/>
      <c r="AH52" s="416"/>
      <c r="AI52" s="417"/>
      <c r="AO52" s="376"/>
      <c r="AP52" s="431"/>
      <c r="AQ52" s="407"/>
      <c r="AR52" s="408"/>
      <c r="AS52" s="408"/>
      <c r="AT52" s="408"/>
      <c r="AU52" s="408"/>
      <c r="AV52" s="408"/>
      <c r="AW52" s="408"/>
      <c r="AX52" s="408"/>
      <c r="AY52" s="408"/>
      <c r="AZ52" s="408"/>
      <c r="BA52" s="408"/>
      <c r="BB52" s="408"/>
      <c r="BC52" s="408"/>
      <c r="BD52" s="408"/>
      <c r="BE52" s="408"/>
      <c r="BF52" s="408"/>
      <c r="BG52" s="408"/>
      <c r="BH52" s="411"/>
      <c r="BI52" s="415"/>
      <c r="BJ52" s="416"/>
      <c r="BK52" s="416"/>
      <c r="BL52" s="416"/>
      <c r="BM52" s="416"/>
      <c r="BN52" s="416"/>
      <c r="BO52" s="416"/>
      <c r="BP52" s="416"/>
      <c r="BQ52" s="416"/>
      <c r="BR52" s="416"/>
      <c r="BS52" s="416"/>
      <c r="BT52" s="416"/>
      <c r="BU52" s="416"/>
      <c r="BV52" s="416"/>
      <c r="BW52" s="417"/>
    </row>
    <row r="53" spans="1:75">
      <c r="A53" s="376">
        <f>IF(AND($B$38&gt;=B53,M53&gt;=$B$38),3,0)</f>
        <v>0</v>
      </c>
      <c r="B53" s="405">
        <v>1300000</v>
      </c>
      <c r="C53" s="406"/>
      <c r="D53" s="406"/>
      <c r="E53" s="406"/>
      <c r="F53" s="406"/>
      <c r="G53" s="406"/>
      <c r="H53" s="406"/>
      <c r="I53" s="406"/>
      <c r="J53" s="406" t="s">
        <v>210</v>
      </c>
      <c r="K53" s="406"/>
      <c r="L53" s="406"/>
      <c r="M53" s="409">
        <v>4099999</v>
      </c>
      <c r="N53" s="406"/>
      <c r="O53" s="406"/>
      <c r="P53" s="406"/>
      <c r="Q53" s="406"/>
      <c r="R53" s="406"/>
      <c r="S53" s="406"/>
      <c r="T53" s="410"/>
      <c r="U53" s="425" t="s">
        <v>231</v>
      </c>
      <c r="V53" s="426"/>
      <c r="W53" s="426"/>
      <c r="X53" s="426"/>
      <c r="Y53" s="426"/>
      <c r="Z53" s="426"/>
      <c r="AA53" s="426"/>
      <c r="AB53" s="426"/>
      <c r="AC53" s="426"/>
      <c r="AD53" s="426"/>
      <c r="AE53" s="426"/>
      <c r="AF53" s="426"/>
      <c r="AG53" s="426"/>
      <c r="AH53" s="426"/>
      <c r="AI53" s="427"/>
      <c r="AO53" s="376">
        <f>IF(AND($AQ$38&gt;=AQ53,BA53&gt;=$AQ$38),3,0)</f>
        <v>0</v>
      </c>
      <c r="AP53" s="431"/>
      <c r="AQ53" s="405">
        <v>3300000</v>
      </c>
      <c r="AR53" s="406"/>
      <c r="AS53" s="406"/>
      <c r="AT53" s="406"/>
      <c r="AU53" s="406"/>
      <c r="AV53" s="406"/>
      <c r="AW53" s="406"/>
      <c r="AX53" s="406"/>
      <c r="AY53" s="406" t="s">
        <v>210</v>
      </c>
      <c r="AZ53" s="406"/>
      <c r="BA53" s="409">
        <v>4099999</v>
      </c>
      <c r="BB53" s="406"/>
      <c r="BC53" s="406"/>
      <c r="BD53" s="406"/>
      <c r="BE53" s="406"/>
      <c r="BF53" s="406"/>
      <c r="BG53" s="406"/>
      <c r="BH53" s="410"/>
      <c r="BI53" s="425" t="s">
        <v>231</v>
      </c>
      <c r="BJ53" s="426"/>
      <c r="BK53" s="426"/>
      <c r="BL53" s="426"/>
      <c r="BM53" s="426"/>
      <c r="BN53" s="426"/>
      <c r="BO53" s="426"/>
      <c r="BP53" s="426"/>
      <c r="BQ53" s="426"/>
      <c r="BR53" s="426"/>
      <c r="BS53" s="426"/>
      <c r="BT53" s="426"/>
      <c r="BU53" s="426"/>
      <c r="BV53" s="426"/>
      <c r="BW53" s="427"/>
    </row>
    <row r="54" spans="1:75">
      <c r="A54" s="376"/>
      <c r="B54" s="407"/>
      <c r="C54" s="408"/>
      <c r="D54" s="408"/>
      <c r="E54" s="408"/>
      <c r="F54" s="408"/>
      <c r="G54" s="408"/>
      <c r="H54" s="408"/>
      <c r="I54" s="408"/>
      <c r="J54" s="408"/>
      <c r="K54" s="408"/>
      <c r="L54" s="408"/>
      <c r="M54" s="408"/>
      <c r="N54" s="408"/>
      <c r="O54" s="408"/>
      <c r="P54" s="408"/>
      <c r="Q54" s="408"/>
      <c r="R54" s="408"/>
      <c r="S54" s="408"/>
      <c r="T54" s="411"/>
      <c r="U54" s="428"/>
      <c r="V54" s="429"/>
      <c r="W54" s="429"/>
      <c r="X54" s="429"/>
      <c r="Y54" s="429"/>
      <c r="Z54" s="429"/>
      <c r="AA54" s="429"/>
      <c r="AB54" s="429"/>
      <c r="AC54" s="429"/>
      <c r="AD54" s="429"/>
      <c r="AE54" s="429"/>
      <c r="AF54" s="429"/>
      <c r="AG54" s="429"/>
      <c r="AH54" s="429"/>
      <c r="AI54" s="430"/>
      <c r="AO54" s="376"/>
      <c r="AP54" s="431"/>
      <c r="AQ54" s="407"/>
      <c r="AR54" s="408"/>
      <c r="AS54" s="408"/>
      <c r="AT54" s="408"/>
      <c r="AU54" s="408"/>
      <c r="AV54" s="408"/>
      <c r="AW54" s="408"/>
      <c r="AX54" s="408"/>
      <c r="AY54" s="408"/>
      <c r="AZ54" s="408"/>
      <c r="BA54" s="408"/>
      <c r="BB54" s="408"/>
      <c r="BC54" s="408"/>
      <c r="BD54" s="408"/>
      <c r="BE54" s="408"/>
      <c r="BF54" s="408"/>
      <c r="BG54" s="408"/>
      <c r="BH54" s="411"/>
      <c r="BI54" s="428"/>
      <c r="BJ54" s="429"/>
      <c r="BK54" s="429"/>
      <c r="BL54" s="429"/>
      <c r="BM54" s="429"/>
      <c r="BN54" s="429"/>
      <c r="BO54" s="429"/>
      <c r="BP54" s="429"/>
      <c r="BQ54" s="429"/>
      <c r="BR54" s="429"/>
      <c r="BS54" s="429"/>
      <c r="BT54" s="429"/>
      <c r="BU54" s="429"/>
      <c r="BV54" s="429"/>
      <c r="BW54" s="430"/>
    </row>
    <row r="55" spans="1:75">
      <c r="A55" s="376">
        <f>IF(AND($B$38&gt;=B55,M55&gt;=$B$38),4,0)</f>
        <v>0</v>
      </c>
      <c r="B55" s="405">
        <v>4100000</v>
      </c>
      <c r="C55" s="406"/>
      <c r="D55" s="406"/>
      <c r="E55" s="406"/>
      <c r="F55" s="406"/>
      <c r="G55" s="406"/>
      <c r="H55" s="406"/>
      <c r="I55" s="406"/>
      <c r="J55" s="406" t="s">
        <v>210</v>
      </c>
      <c r="K55" s="406"/>
      <c r="L55" s="406"/>
      <c r="M55" s="409">
        <v>7699999</v>
      </c>
      <c r="N55" s="406"/>
      <c r="O55" s="406"/>
      <c r="P55" s="406"/>
      <c r="Q55" s="406"/>
      <c r="R55" s="406"/>
      <c r="S55" s="406"/>
      <c r="T55" s="410"/>
      <c r="U55" s="425" t="s">
        <v>232</v>
      </c>
      <c r="V55" s="426"/>
      <c r="W55" s="426"/>
      <c r="X55" s="426"/>
      <c r="Y55" s="426"/>
      <c r="Z55" s="426"/>
      <c r="AA55" s="426"/>
      <c r="AB55" s="426"/>
      <c r="AC55" s="426"/>
      <c r="AD55" s="426"/>
      <c r="AE55" s="426"/>
      <c r="AF55" s="426"/>
      <c r="AG55" s="426"/>
      <c r="AH55" s="426"/>
      <c r="AI55" s="427"/>
      <c r="AO55" s="376">
        <f>IF(AND($AQ$38&gt;=AQ55,BA55&gt;=$AQ$38),4,0)</f>
        <v>0</v>
      </c>
      <c r="AP55" s="431"/>
      <c r="AQ55" s="405">
        <v>4100000</v>
      </c>
      <c r="AR55" s="406"/>
      <c r="AS55" s="406"/>
      <c r="AT55" s="406"/>
      <c r="AU55" s="406"/>
      <c r="AV55" s="406"/>
      <c r="AW55" s="406"/>
      <c r="AX55" s="406"/>
      <c r="AY55" s="406" t="s">
        <v>210</v>
      </c>
      <c r="AZ55" s="406"/>
      <c r="BA55" s="409">
        <v>7699999</v>
      </c>
      <c r="BB55" s="406"/>
      <c r="BC55" s="406"/>
      <c r="BD55" s="406"/>
      <c r="BE55" s="406"/>
      <c r="BF55" s="406"/>
      <c r="BG55" s="406"/>
      <c r="BH55" s="410"/>
      <c r="BI55" s="425" t="s">
        <v>232</v>
      </c>
      <c r="BJ55" s="426"/>
      <c r="BK55" s="426"/>
      <c r="BL55" s="426"/>
      <c r="BM55" s="426"/>
      <c r="BN55" s="426"/>
      <c r="BO55" s="426"/>
      <c r="BP55" s="426"/>
      <c r="BQ55" s="426"/>
      <c r="BR55" s="426"/>
      <c r="BS55" s="426"/>
      <c r="BT55" s="426"/>
      <c r="BU55" s="426"/>
      <c r="BV55" s="426"/>
      <c r="BW55" s="427"/>
    </row>
    <row r="56" spans="1:75">
      <c r="A56" s="376"/>
      <c r="B56" s="407"/>
      <c r="C56" s="408"/>
      <c r="D56" s="408"/>
      <c r="E56" s="408"/>
      <c r="F56" s="408"/>
      <c r="G56" s="408"/>
      <c r="H56" s="408"/>
      <c r="I56" s="408"/>
      <c r="J56" s="408"/>
      <c r="K56" s="408"/>
      <c r="L56" s="408"/>
      <c r="M56" s="408"/>
      <c r="N56" s="408"/>
      <c r="O56" s="408"/>
      <c r="P56" s="408"/>
      <c r="Q56" s="408"/>
      <c r="R56" s="408"/>
      <c r="S56" s="408"/>
      <c r="T56" s="411"/>
      <c r="U56" s="428"/>
      <c r="V56" s="429"/>
      <c r="W56" s="429"/>
      <c r="X56" s="429"/>
      <c r="Y56" s="429"/>
      <c r="Z56" s="429"/>
      <c r="AA56" s="429"/>
      <c r="AB56" s="429"/>
      <c r="AC56" s="429"/>
      <c r="AD56" s="429"/>
      <c r="AE56" s="429"/>
      <c r="AF56" s="429"/>
      <c r="AG56" s="429"/>
      <c r="AH56" s="429"/>
      <c r="AI56" s="430"/>
      <c r="AO56" s="376"/>
      <c r="AP56" s="431"/>
      <c r="AQ56" s="407"/>
      <c r="AR56" s="408"/>
      <c r="AS56" s="408"/>
      <c r="AT56" s="408"/>
      <c r="AU56" s="408"/>
      <c r="AV56" s="408"/>
      <c r="AW56" s="408"/>
      <c r="AX56" s="408"/>
      <c r="AY56" s="408"/>
      <c r="AZ56" s="408"/>
      <c r="BA56" s="408"/>
      <c r="BB56" s="408"/>
      <c r="BC56" s="408"/>
      <c r="BD56" s="408"/>
      <c r="BE56" s="408"/>
      <c r="BF56" s="408"/>
      <c r="BG56" s="408"/>
      <c r="BH56" s="411"/>
      <c r="BI56" s="428"/>
      <c r="BJ56" s="429"/>
      <c r="BK56" s="429"/>
      <c r="BL56" s="429"/>
      <c r="BM56" s="429"/>
      <c r="BN56" s="429"/>
      <c r="BO56" s="429"/>
      <c r="BP56" s="429"/>
      <c r="BQ56" s="429"/>
      <c r="BR56" s="429"/>
      <c r="BS56" s="429"/>
      <c r="BT56" s="429"/>
      <c r="BU56" s="429"/>
      <c r="BV56" s="429"/>
      <c r="BW56" s="430"/>
    </row>
    <row r="57" spans="1:75">
      <c r="A57" s="376">
        <f>IF(AND($B$38&gt;=B57,M57&gt;=$B$38),5,0)</f>
        <v>0</v>
      </c>
      <c r="B57" s="405">
        <v>7700000</v>
      </c>
      <c r="C57" s="406"/>
      <c r="D57" s="406"/>
      <c r="E57" s="406"/>
      <c r="F57" s="406"/>
      <c r="G57" s="406"/>
      <c r="H57" s="406"/>
      <c r="I57" s="406"/>
      <c r="J57" s="406" t="s">
        <v>210</v>
      </c>
      <c r="K57" s="406"/>
      <c r="L57" s="406"/>
      <c r="M57" s="409">
        <v>9999999</v>
      </c>
      <c r="N57" s="406"/>
      <c r="O57" s="406"/>
      <c r="P57" s="406"/>
      <c r="Q57" s="406"/>
      <c r="R57" s="406"/>
      <c r="S57" s="406"/>
      <c r="T57" s="410"/>
      <c r="U57" s="425" t="s">
        <v>233</v>
      </c>
      <c r="V57" s="426"/>
      <c r="W57" s="426"/>
      <c r="X57" s="426"/>
      <c r="Y57" s="426"/>
      <c r="Z57" s="426"/>
      <c r="AA57" s="426"/>
      <c r="AB57" s="426"/>
      <c r="AC57" s="426"/>
      <c r="AD57" s="426"/>
      <c r="AE57" s="426"/>
      <c r="AF57" s="426"/>
      <c r="AG57" s="426"/>
      <c r="AH57" s="426"/>
      <c r="AI57" s="427"/>
      <c r="AO57" s="376">
        <f>IF(AND($AQ$38&gt;=AQ57,BA57&gt;=$AQ$38),5,0)</f>
        <v>0</v>
      </c>
      <c r="AP57" s="431"/>
      <c r="AQ57" s="405">
        <v>7700000</v>
      </c>
      <c r="AR57" s="406"/>
      <c r="AS57" s="406"/>
      <c r="AT57" s="406"/>
      <c r="AU57" s="406"/>
      <c r="AV57" s="406"/>
      <c r="AW57" s="406"/>
      <c r="AX57" s="406"/>
      <c r="AY57" s="406" t="s">
        <v>210</v>
      </c>
      <c r="AZ57" s="406"/>
      <c r="BA57" s="409">
        <v>9999999</v>
      </c>
      <c r="BB57" s="406"/>
      <c r="BC57" s="406"/>
      <c r="BD57" s="406"/>
      <c r="BE57" s="406"/>
      <c r="BF57" s="406"/>
      <c r="BG57" s="406"/>
      <c r="BH57" s="410"/>
      <c r="BI57" s="425" t="s">
        <v>233</v>
      </c>
      <c r="BJ57" s="426"/>
      <c r="BK57" s="426"/>
      <c r="BL57" s="426"/>
      <c r="BM57" s="426"/>
      <c r="BN57" s="426"/>
      <c r="BO57" s="426"/>
      <c r="BP57" s="426"/>
      <c r="BQ57" s="426"/>
      <c r="BR57" s="426"/>
      <c r="BS57" s="426"/>
      <c r="BT57" s="426"/>
      <c r="BU57" s="426"/>
      <c r="BV57" s="426"/>
      <c r="BW57" s="427"/>
    </row>
    <row r="58" spans="1:75">
      <c r="A58" s="376"/>
      <c r="B58" s="407"/>
      <c r="C58" s="408"/>
      <c r="D58" s="408"/>
      <c r="E58" s="408"/>
      <c r="F58" s="408"/>
      <c r="G58" s="408"/>
      <c r="H58" s="408"/>
      <c r="I58" s="408"/>
      <c r="J58" s="408"/>
      <c r="K58" s="408"/>
      <c r="L58" s="408"/>
      <c r="M58" s="408"/>
      <c r="N58" s="408"/>
      <c r="O58" s="408"/>
      <c r="P58" s="408"/>
      <c r="Q58" s="408"/>
      <c r="R58" s="408"/>
      <c r="S58" s="408"/>
      <c r="T58" s="411"/>
      <c r="U58" s="428"/>
      <c r="V58" s="429"/>
      <c r="W58" s="429"/>
      <c r="X58" s="429"/>
      <c r="Y58" s="429"/>
      <c r="Z58" s="429"/>
      <c r="AA58" s="429"/>
      <c r="AB58" s="429"/>
      <c r="AC58" s="429"/>
      <c r="AD58" s="429"/>
      <c r="AE58" s="429"/>
      <c r="AF58" s="429"/>
      <c r="AG58" s="429"/>
      <c r="AH58" s="429"/>
      <c r="AI58" s="430"/>
      <c r="AO58" s="376"/>
      <c r="AP58" s="431"/>
      <c r="AQ58" s="407"/>
      <c r="AR58" s="408"/>
      <c r="AS58" s="408"/>
      <c r="AT58" s="408"/>
      <c r="AU58" s="408"/>
      <c r="AV58" s="408"/>
      <c r="AW58" s="408"/>
      <c r="AX58" s="408"/>
      <c r="AY58" s="408"/>
      <c r="AZ58" s="408"/>
      <c r="BA58" s="408"/>
      <c r="BB58" s="408"/>
      <c r="BC58" s="408"/>
      <c r="BD58" s="408"/>
      <c r="BE58" s="408"/>
      <c r="BF58" s="408"/>
      <c r="BG58" s="408"/>
      <c r="BH58" s="411"/>
      <c r="BI58" s="428"/>
      <c r="BJ58" s="429"/>
      <c r="BK58" s="429"/>
      <c r="BL58" s="429"/>
      <c r="BM58" s="429"/>
      <c r="BN58" s="429"/>
      <c r="BO58" s="429"/>
      <c r="BP58" s="429"/>
      <c r="BQ58" s="429"/>
      <c r="BR58" s="429"/>
      <c r="BS58" s="429"/>
      <c r="BT58" s="429"/>
      <c r="BU58" s="429"/>
      <c r="BV58" s="429"/>
      <c r="BW58" s="430"/>
    </row>
    <row r="59" spans="1:75">
      <c r="A59" s="376">
        <f>IF($B$38&gt;=B59,6,0)</f>
        <v>0</v>
      </c>
      <c r="B59" s="432">
        <v>10000000</v>
      </c>
      <c r="C59" s="419"/>
      <c r="D59" s="419"/>
      <c r="E59" s="419"/>
      <c r="F59" s="419"/>
      <c r="G59" s="419"/>
      <c r="H59" s="419"/>
      <c r="I59" s="419"/>
      <c r="J59" s="419" t="s">
        <v>210</v>
      </c>
      <c r="K59" s="419"/>
      <c r="L59" s="419"/>
      <c r="M59" s="419"/>
      <c r="N59" s="419"/>
      <c r="O59" s="419"/>
      <c r="P59" s="419"/>
      <c r="Q59" s="419"/>
      <c r="R59" s="419"/>
      <c r="S59" s="419"/>
      <c r="T59" s="421"/>
      <c r="U59" s="422" t="s">
        <v>234</v>
      </c>
      <c r="V59" s="423"/>
      <c r="W59" s="423"/>
      <c r="X59" s="423"/>
      <c r="Y59" s="423"/>
      <c r="Z59" s="423"/>
      <c r="AA59" s="423"/>
      <c r="AB59" s="423"/>
      <c r="AC59" s="423"/>
      <c r="AD59" s="423"/>
      <c r="AE59" s="423"/>
      <c r="AF59" s="423"/>
      <c r="AG59" s="423"/>
      <c r="AH59" s="423"/>
      <c r="AI59" s="424"/>
      <c r="AO59" s="376">
        <f>IF($AQ$38&gt;=AQ59,6,0)</f>
        <v>0</v>
      </c>
      <c r="AP59" s="431"/>
      <c r="AQ59" s="432">
        <v>10000000</v>
      </c>
      <c r="AR59" s="419"/>
      <c r="AS59" s="419"/>
      <c r="AT59" s="419"/>
      <c r="AU59" s="419"/>
      <c r="AV59" s="419"/>
      <c r="AW59" s="419"/>
      <c r="AX59" s="419"/>
      <c r="AY59" s="419" t="s">
        <v>210</v>
      </c>
      <c r="AZ59" s="419"/>
      <c r="BA59" s="419"/>
      <c r="BB59" s="419"/>
      <c r="BC59" s="419"/>
      <c r="BD59" s="419"/>
      <c r="BE59" s="419"/>
      <c r="BF59" s="419"/>
      <c r="BG59" s="419"/>
      <c r="BH59" s="421"/>
      <c r="BI59" s="422" t="s">
        <v>234</v>
      </c>
      <c r="BJ59" s="423"/>
      <c r="BK59" s="423"/>
      <c r="BL59" s="423"/>
      <c r="BM59" s="423"/>
      <c r="BN59" s="423"/>
      <c r="BO59" s="423"/>
      <c r="BP59" s="423"/>
      <c r="BQ59" s="423"/>
      <c r="BR59" s="423"/>
      <c r="BS59" s="423"/>
      <c r="BT59" s="423"/>
      <c r="BU59" s="423"/>
      <c r="BV59" s="423"/>
      <c r="BW59" s="424"/>
    </row>
    <row r="60" spans="1:75">
      <c r="A60" s="376"/>
      <c r="B60" s="433"/>
      <c r="C60" s="434"/>
      <c r="D60" s="434"/>
      <c r="E60" s="434"/>
      <c r="F60" s="434"/>
      <c r="G60" s="434"/>
      <c r="H60" s="434"/>
      <c r="I60" s="434"/>
      <c r="J60" s="434"/>
      <c r="K60" s="434"/>
      <c r="L60" s="434"/>
      <c r="M60" s="434"/>
      <c r="N60" s="434"/>
      <c r="O60" s="434"/>
      <c r="P60" s="434"/>
      <c r="Q60" s="434"/>
      <c r="R60" s="434"/>
      <c r="S60" s="434"/>
      <c r="T60" s="435"/>
      <c r="U60" s="436"/>
      <c r="V60" s="437"/>
      <c r="W60" s="437"/>
      <c r="X60" s="437"/>
      <c r="Y60" s="437"/>
      <c r="Z60" s="437"/>
      <c r="AA60" s="437"/>
      <c r="AB60" s="437"/>
      <c r="AC60" s="437"/>
      <c r="AD60" s="437"/>
      <c r="AE60" s="437"/>
      <c r="AF60" s="437"/>
      <c r="AG60" s="437"/>
      <c r="AH60" s="437"/>
      <c r="AI60" s="438"/>
      <c r="AO60" s="376"/>
      <c r="AP60" s="431"/>
      <c r="AQ60" s="433"/>
      <c r="AR60" s="434"/>
      <c r="AS60" s="434"/>
      <c r="AT60" s="434"/>
      <c r="AU60" s="434"/>
      <c r="AV60" s="434"/>
      <c r="AW60" s="434"/>
      <c r="AX60" s="434"/>
      <c r="AY60" s="434"/>
      <c r="AZ60" s="434"/>
      <c r="BA60" s="434"/>
      <c r="BB60" s="434"/>
      <c r="BC60" s="434"/>
      <c r="BD60" s="434"/>
      <c r="BE60" s="434"/>
      <c r="BF60" s="434"/>
      <c r="BG60" s="434"/>
      <c r="BH60" s="435"/>
      <c r="BI60" s="436"/>
      <c r="BJ60" s="437"/>
      <c r="BK60" s="437"/>
      <c r="BL60" s="437"/>
      <c r="BM60" s="437"/>
      <c r="BN60" s="437"/>
      <c r="BO60" s="437"/>
      <c r="BP60" s="437"/>
      <c r="BQ60" s="437"/>
      <c r="BR60" s="437"/>
      <c r="BS60" s="437"/>
      <c r="BT60" s="437"/>
      <c r="BU60" s="437"/>
      <c r="BV60" s="437"/>
      <c r="BW60" s="438"/>
    </row>
    <row r="61" spans="1:75">
      <c r="A61" s="376">
        <f>SUM(A49:A60)</f>
        <v>1</v>
      </c>
      <c r="AO61" s="376">
        <f>SUM(AO49:AP60)</f>
        <v>1</v>
      </c>
      <c r="AP61" s="376"/>
      <c r="AQ61" s="4"/>
    </row>
    <row r="62" spans="1:75">
      <c r="A62" s="376"/>
      <c r="AO62" s="376"/>
      <c r="AP62" s="376"/>
      <c r="AQ62" s="3"/>
    </row>
    <row r="65" spans="3:79">
      <c r="E65" s="444" t="s">
        <v>262</v>
      </c>
      <c r="F65" s="444"/>
      <c r="G65" s="444"/>
      <c r="H65" s="444"/>
      <c r="I65" s="444"/>
      <c r="J65" s="444"/>
      <c r="K65" s="444"/>
      <c r="L65" s="444"/>
      <c r="M65" s="444"/>
      <c r="N65" s="444"/>
      <c r="O65" s="444"/>
      <c r="P65" s="444"/>
      <c r="Q65" s="444"/>
      <c r="R65" s="444"/>
      <c r="S65" s="444"/>
      <c r="T65" s="444"/>
      <c r="U65" s="444"/>
      <c r="V65" s="444"/>
      <c r="AB65" s="444" t="s">
        <v>263</v>
      </c>
      <c r="AC65" s="444"/>
      <c r="AD65" s="444"/>
      <c r="AE65" s="444"/>
      <c r="AF65" s="444"/>
      <c r="AG65" s="444"/>
      <c r="AH65" s="444"/>
      <c r="AI65" s="444"/>
      <c r="AJ65" s="444"/>
      <c r="AK65" s="444"/>
      <c r="AL65" s="444"/>
      <c r="AM65" s="444"/>
      <c r="AN65" s="444"/>
      <c r="AO65" s="444"/>
      <c r="AP65" s="444"/>
      <c r="AQ65" s="444"/>
      <c r="AR65" s="444"/>
      <c r="AS65" s="444"/>
    </row>
    <row r="66" spans="3:79">
      <c r="E66" s="44" t="s">
        <v>72</v>
      </c>
      <c r="F66" s="45"/>
      <c r="G66" s="45"/>
      <c r="H66" s="45"/>
      <c r="I66" s="45"/>
      <c r="J66" s="45"/>
      <c r="K66" s="45"/>
      <c r="L66" s="45"/>
      <c r="M66" s="46"/>
      <c r="N66" s="45" t="s">
        <v>74</v>
      </c>
      <c r="O66" s="45"/>
      <c r="P66" s="45"/>
      <c r="Q66" s="45"/>
      <c r="R66" s="45"/>
      <c r="S66" s="45"/>
      <c r="T66" s="45"/>
      <c r="U66" s="45"/>
      <c r="V66" s="50"/>
      <c r="AB66" s="44" t="s">
        <v>72</v>
      </c>
      <c r="AC66" s="45"/>
      <c r="AD66" s="45"/>
      <c r="AE66" s="45"/>
      <c r="AF66" s="45"/>
      <c r="AG66" s="45"/>
      <c r="AH66" s="45"/>
      <c r="AI66" s="45"/>
      <c r="AJ66" s="46"/>
      <c r="AK66" s="45" t="s">
        <v>74</v>
      </c>
      <c r="AL66" s="45"/>
      <c r="AM66" s="45"/>
      <c r="AN66" s="45"/>
      <c r="AO66" s="45"/>
      <c r="AP66" s="45"/>
      <c r="AQ66" s="45"/>
      <c r="AR66" s="45"/>
      <c r="AS66" s="50"/>
      <c r="AV66" s="442" t="s">
        <v>261</v>
      </c>
      <c r="AW66" s="442"/>
      <c r="AX66" s="442"/>
      <c r="AY66" s="442"/>
      <c r="AZ66" s="442"/>
      <c r="BA66" s="442"/>
      <c r="BB66" s="442"/>
      <c r="BE66" s="442" t="s">
        <v>264</v>
      </c>
      <c r="BF66" s="442"/>
      <c r="BG66" s="442"/>
      <c r="BH66" s="442"/>
      <c r="BI66" s="442"/>
      <c r="BJ66" s="442"/>
      <c r="BK66" s="442"/>
    </row>
    <row r="67" spans="3:79">
      <c r="E67" s="48">
        <f>'R7申告書'!H58</f>
        <v>0</v>
      </c>
      <c r="F67" s="49"/>
      <c r="G67" s="49"/>
      <c r="H67" s="49"/>
      <c r="I67" s="49"/>
      <c r="J67" s="49"/>
      <c r="K67" s="49"/>
      <c r="L67" s="51" t="s">
        <v>57</v>
      </c>
      <c r="M67" s="52"/>
      <c r="N67" s="53">
        <f>'R7申告書'!Q58</f>
        <v>0</v>
      </c>
      <c r="O67" s="53"/>
      <c r="P67" s="53"/>
      <c r="Q67" s="53"/>
      <c r="R67" s="53"/>
      <c r="S67" s="53"/>
      <c r="T67" s="53"/>
      <c r="U67" s="51" t="s">
        <v>57</v>
      </c>
      <c r="V67" s="54"/>
      <c r="AB67" s="451">
        <f>ROUNDUP(IF(IF(B94=1,E67,0)+IF(B94=2,E67/2+6000,0)+IF(B94=3,E67/4+14000,0)&gt;28000,28000,IF(B94=1,E67,0)+IF(B94=2,E67/2+6000,0)+IF(B94=3,E67/4+14000,0)),0)</f>
        <v>0</v>
      </c>
      <c r="AC67" s="452"/>
      <c r="AD67" s="452"/>
      <c r="AE67" s="452"/>
      <c r="AF67" s="452"/>
      <c r="AG67" s="452"/>
      <c r="AH67" s="452"/>
      <c r="AI67" s="51" t="s">
        <v>57</v>
      </c>
      <c r="AJ67" s="52"/>
      <c r="AK67" s="443">
        <f>ROUNDUP(IF(IF(C84=1,N67,0)+IF(C84=2,N67/2+7500,0)+IF(C84=3,N67/4+17500,0)&gt;35000,35000,IF(C84=1,N67,0)+IF(C84=2,N67/2+7500,0)+IF(C84=3,N67/4+17500,0)),0)</f>
        <v>0</v>
      </c>
      <c r="AL67" s="443"/>
      <c r="AM67" s="443"/>
      <c r="AN67" s="443"/>
      <c r="AO67" s="443"/>
      <c r="AP67" s="443"/>
      <c r="AQ67" s="443"/>
      <c r="AR67" s="51" t="s">
        <v>57</v>
      </c>
      <c r="AS67" s="54"/>
      <c r="AV67" s="440">
        <f>IF((AB67+AK67)&gt;28001,28000,(AB67+AK67))</f>
        <v>0</v>
      </c>
      <c r="AW67" s="441"/>
      <c r="AX67" s="441"/>
      <c r="AY67" s="441"/>
      <c r="AZ67" s="441"/>
      <c r="BA67" s="441"/>
      <c r="BB67" s="441"/>
      <c r="BE67" s="475">
        <f>IF((MAX(AB67,AK67,AV67)+MAX(AB70,AK70,AV70)+AB73)&gt;70000,70000,(MAX(AB67,AK67,AV67)+MAX(AB70,AK70,AV70)+AB73))</f>
        <v>0</v>
      </c>
      <c r="BF67" s="475"/>
      <c r="BG67" s="475"/>
      <c r="BH67" s="475"/>
      <c r="BI67" s="475"/>
      <c r="BJ67" s="475"/>
      <c r="BK67" s="475"/>
    </row>
    <row r="68" spans="3:79">
      <c r="E68" s="48"/>
      <c r="F68" s="49"/>
      <c r="G68" s="49"/>
      <c r="H68" s="49"/>
      <c r="I68" s="49"/>
      <c r="J68" s="49"/>
      <c r="K68" s="49"/>
      <c r="L68" s="51"/>
      <c r="M68" s="52"/>
      <c r="N68" s="53"/>
      <c r="O68" s="53"/>
      <c r="P68" s="53"/>
      <c r="Q68" s="53"/>
      <c r="R68" s="53"/>
      <c r="S68" s="53"/>
      <c r="T68" s="53"/>
      <c r="U68" s="51"/>
      <c r="V68" s="54"/>
      <c r="AB68" s="451"/>
      <c r="AC68" s="452"/>
      <c r="AD68" s="452"/>
      <c r="AE68" s="452"/>
      <c r="AF68" s="452"/>
      <c r="AG68" s="452"/>
      <c r="AH68" s="452"/>
      <c r="AI68" s="51"/>
      <c r="AJ68" s="52"/>
      <c r="AK68" s="443"/>
      <c r="AL68" s="443"/>
      <c r="AM68" s="443"/>
      <c r="AN68" s="443"/>
      <c r="AO68" s="443"/>
      <c r="AP68" s="443"/>
      <c r="AQ68" s="443"/>
      <c r="AR68" s="51"/>
      <c r="AS68" s="54"/>
      <c r="AV68" s="440"/>
      <c r="AW68" s="441"/>
      <c r="AX68" s="441"/>
      <c r="AY68" s="441"/>
      <c r="AZ68" s="441"/>
      <c r="BA68" s="441"/>
      <c r="BB68" s="441"/>
      <c r="BE68" s="476"/>
      <c r="BF68" s="476"/>
      <c r="BG68" s="476"/>
      <c r="BH68" s="476"/>
      <c r="BI68" s="476"/>
      <c r="BJ68" s="476"/>
      <c r="BK68" s="476"/>
      <c r="BN68" s="13"/>
      <c r="BO68" s="14"/>
      <c r="BP68" s="14"/>
      <c r="BQ68" s="14"/>
      <c r="BR68" s="14"/>
      <c r="BS68" s="14"/>
      <c r="BT68" s="14"/>
      <c r="BU68" s="14"/>
      <c r="BV68" s="14"/>
      <c r="BW68" s="14"/>
      <c r="BX68" s="14"/>
      <c r="BY68" s="14"/>
      <c r="BZ68" s="14"/>
      <c r="CA68" s="14"/>
    </row>
    <row r="69" spans="3:79">
      <c r="E69" s="41" t="s">
        <v>76</v>
      </c>
      <c r="F69" s="42"/>
      <c r="G69" s="42"/>
      <c r="H69" s="42"/>
      <c r="I69" s="42"/>
      <c r="J69" s="42"/>
      <c r="K69" s="42"/>
      <c r="L69" s="42"/>
      <c r="M69" s="43"/>
      <c r="N69" s="42" t="s">
        <v>77</v>
      </c>
      <c r="O69" s="42"/>
      <c r="P69" s="42"/>
      <c r="Q69" s="42"/>
      <c r="R69" s="42"/>
      <c r="S69" s="42"/>
      <c r="T69" s="42"/>
      <c r="U69" s="42"/>
      <c r="V69" s="47"/>
      <c r="AB69" s="41" t="s">
        <v>76</v>
      </c>
      <c r="AC69" s="42"/>
      <c r="AD69" s="42"/>
      <c r="AE69" s="42"/>
      <c r="AF69" s="42"/>
      <c r="AG69" s="42"/>
      <c r="AH69" s="42"/>
      <c r="AI69" s="42"/>
      <c r="AJ69" s="43"/>
      <c r="AK69" s="42" t="s">
        <v>77</v>
      </c>
      <c r="AL69" s="42"/>
      <c r="AM69" s="42"/>
      <c r="AN69" s="42"/>
      <c r="AO69" s="42"/>
      <c r="AP69" s="42"/>
      <c r="AQ69" s="42"/>
      <c r="AR69" s="42"/>
      <c r="AS69" s="47"/>
      <c r="BE69" s="476"/>
      <c r="BF69" s="476"/>
      <c r="BG69" s="476"/>
      <c r="BH69" s="476"/>
      <c r="BI69" s="476"/>
      <c r="BJ69" s="476"/>
      <c r="BK69" s="476"/>
      <c r="BN69" s="14"/>
      <c r="BO69" s="14"/>
      <c r="BP69" s="14"/>
      <c r="BQ69" s="14"/>
      <c r="BR69" s="14"/>
      <c r="BS69" s="14"/>
      <c r="BT69" s="14"/>
      <c r="BU69" s="14"/>
      <c r="BV69" s="14"/>
      <c r="BW69" s="14"/>
      <c r="BX69" s="14"/>
      <c r="BY69" s="14"/>
      <c r="BZ69" s="14"/>
      <c r="CA69" s="14"/>
    </row>
    <row r="70" spans="3:79">
      <c r="E70" s="48">
        <f>'R7申告書'!H61</f>
        <v>0</v>
      </c>
      <c r="F70" s="49"/>
      <c r="G70" s="49"/>
      <c r="H70" s="49"/>
      <c r="I70" s="49"/>
      <c r="J70" s="49"/>
      <c r="K70" s="49"/>
      <c r="L70" s="51" t="s">
        <v>57</v>
      </c>
      <c r="M70" s="52"/>
      <c r="N70" s="53">
        <f>'R7申告書'!Q61</f>
        <v>0</v>
      </c>
      <c r="O70" s="53"/>
      <c r="P70" s="53"/>
      <c r="Q70" s="53"/>
      <c r="R70" s="53"/>
      <c r="S70" s="53"/>
      <c r="T70" s="53"/>
      <c r="U70" s="51" t="s">
        <v>57</v>
      </c>
      <c r="V70" s="54"/>
      <c r="AB70" s="451">
        <f>ROUNDUP(IF(IF(C94=1,E70,0)+IF(C94=2,E70/2+6000,0)+IF(C94=3,E70/4+14000,0)&gt;28000,28000,IF(C94=1,E70,0)+IF(C94=2,E70/2+6000,0)+IF(C94=3,E70/4+14000,0)),0)</f>
        <v>0</v>
      </c>
      <c r="AC70" s="452"/>
      <c r="AD70" s="452"/>
      <c r="AE70" s="452"/>
      <c r="AF70" s="452"/>
      <c r="AG70" s="452"/>
      <c r="AH70" s="452"/>
      <c r="AI70" s="51" t="s">
        <v>57</v>
      </c>
      <c r="AJ70" s="52"/>
      <c r="AK70" s="443">
        <f>ROUNDUP(IF(IF(D84=1,N70,0)+IF(D84=2,N70/2+7500,0)+IF(D84=3,N70/4+17500,0)&gt;35000,35000,IF(D84=1,N70,0)+IF(D84=2,N70/2+7500,0)+IF(D84=3,N70/4+17500,0)),0)</f>
        <v>0</v>
      </c>
      <c r="AL70" s="443"/>
      <c r="AM70" s="443"/>
      <c r="AN70" s="443"/>
      <c r="AO70" s="443"/>
      <c r="AP70" s="443"/>
      <c r="AQ70" s="443"/>
      <c r="AR70" s="51" t="s">
        <v>57</v>
      </c>
      <c r="AS70" s="54"/>
      <c r="AV70" s="440">
        <f>IF((AB70+AK70)&gt;28001,28000,(AB70+AK70))</f>
        <v>0</v>
      </c>
      <c r="AW70" s="441"/>
      <c r="AX70" s="441"/>
      <c r="AY70" s="441"/>
      <c r="AZ70" s="441"/>
      <c r="BA70" s="441"/>
      <c r="BB70" s="441"/>
      <c r="BE70" s="476"/>
      <c r="BF70" s="476"/>
      <c r="BG70" s="476"/>
      <c r="BH70" s="476"/>
      <c r="BI70" s="476"/>
      <c r="BJ70" s="476"/>
      <c r="BK70" s="476"/>
      <c r="BN70" s="14"/>
      <c r="BO70" s="14"/>
      <c r="BP70" s="14"/>
      <c r="BQ70" s="14"/>
      <c r="BR70" s="14"/>
      <c r="BS70" s="14"/>
      <c r="BT70" s="14"/>
      <c r="BU70" s="14"/>
      <c r="BV70" s="14"/>
      <c r="BW70" s="14"/>
      <c r="BX70" s="14"/>
      <c r="BY70" s="14"/>
      <c r="BZ70" s="14"/>
      <c r="CA70" s="14"/>
    </row>
    <row r="71" spans="3:79">
      <c r="E71" s="48"/>
      <c r="F71" s="49"/>
      <c r="G71" s="49"/>
      <c r="H71" s="49"/>
      <c r="I71" s="49"/>
      <c r="J71" s="49"/>
      <c r="K71" s="49"/>
      <c r="L71" s="51"/>
      <c r="M71" s="52"/>
      <c r="N71" s="53"/>
      <c r="O71" s="53"/>
      <c r="P71" s="53"/>
      <c r="Q71" s="53"/>
      <c r="R71" s="53"/>
      <c r="S71" s="53"/>
      <c r="T71" s="53"/>
      <c r="U71" s="51"/>
      <c r="V71" s="54"/>
      <c r="AB71" s="451"/>
      <c r="AC71" s="452"/>
      <c r="AD71" s="452"/>
      <c r="AE71" s="452"/>
      <c r="AF71" s="452"/>
      <c r="AG71" s="452"/>
      <c r="AH71" s="452"/>
      <c r="AI71" s="51"/>
      <c r="AJ71" s="52"/>
      <c r="AK71" s="443"/>
      <c r="AL71" s="443"/>
      <c r="AM71" s="443"/>
      <c r="AN71" s="443"/>
      <c r="AO71" s="443"/>
      <c r="AP71" s="443"/>
      <c r="AQ71" s="443"/>
      <c r="AR71" s="51"/>
      <c r="AS71" s="54"/>
      <c r="AV71" s="440"/>
      <c r="AW71" s="441"/>
      <c r="AX71" s="441"/>
      <c r="AY71" s="441"/>
      <c r="AZ71" s="441"/>
      <c r="BA71" s="441"/>
      <c r="BB71" s="441"/>
      <c r="BE71" s="476"/>
      <c r="BF71" s="476"/>
      <c r="BG71" s="476"/>
      <c r="BH71" s="476"/>
      <c r="BI71" s="476"/>
      <c r="BJ71" s="476"/>
      <c r="BK71" s="476"/>
    </row>
    <row r="72" spans="3:79">
      <c r="E72" s="41" t="s">
        <v>81</v>
      </c>
      <c r="F72" s="42"/>
      <c r="G72" s="42"/>
      <c r="H72" s="42"/>
      <c r="I72" s="42"/>
      <c r="J72" s="42"/>
      <c r="K72" s="42"/>
      <c r="L72" s="42"/>
      <c r="M72" s="43"/>
      <c r="N72" s="445"/>
      <c r="O72" s="446"/>
      <c r="P72" s="446"/>
      <c r="Q72" s="446"/>
      <c r="R72" s="446"/>
      <c r="S72" s="446"/>
      <c r="T72" s="446"/>
      <c r="U72" s="446"/>
      <c r="V72" s="447"/>
      <c r="AB72" s="41" t="s">
        <v>81</v>
      </c>
      <c r="AC72" s="42"/>
      <c r="AD72" s="42"/>
      <c r="AE72" s="42"/>
      <c r="AF72" s="42"/>
      <c r="AG72" s="42"/>
      <c r="AH72" s="42"/>
      <c r="AI72" s="42"/>
      <c r="AJ72" s="43"/>
      <c r="AK72" s="445"/>
      <c r="AL72" s="446"/>
      <c r="AM72" s="446"/>
      <c r="AN72" s="446"/>
      <c r="AO72" s="446"/>
      <c r="AP72" s="446"/>
      <c r="AQ72" s="446"/>
      <c r="AR72" s="446"/>
      <c r="AS72" s="447"/>
      <c r="BE72" s="476"/>
      <c r="BF72" s="476"/>
      <c r="BG72" s="476"/>
      <c r="BH72" s="476"/>
      <c r="BI72" s="476"/>
      <c r="BJ72" s="476"/>
      <c r="BK72" s="476"/>
    </row>
    <row r="73" spans="3:79">
      <c r="E73" s="48">
        <f>'R7申告書'!H64</f>
        <v>0</v>
      </c>
      <c r="F73" s="49"/>
      <c r="G73" s="49"/>
      <c r="H73" s="49"/>
      <c r="I73" s="49"/>
      <c r="J73" s="49"/>
      <c r="K73" s="49"/>
      <c r="L73" s="51" t="s">
        <v>57</v>
      </c>
      <c r="M73" s="52"/>
      <c r="N73" s="445"/>
      <c r="O73" s="446"/>
      <c r="P73" s="446"/>
      <c r="Q73" s="446"/>
      <c r="R73" s="446"/>
      <c r="S73" s="446"/>
      <c r="T73" s="446"/>
      <c r="U73" s="446"/>
      <c r="V73" s="447"/>
      <c r="AB73" s="451">
        <f>ROUNDUP(IF(IF(D94=1,E73,0)+IF(D94=2,E73/2+6000,0)+IF(D94=3,E73/4+14000,0)&gt;28000,28000,IF(D94=1,E73,0)+IF(D94=2,E73/2+6000,0)+IF(D94=3,E73/4+14000,0)),0)</f>
        <v>0</v>
      </c>
      <c r="AC73" s="452"/>
      <c r="AD73" s="452"/>
      <c r="AE73" s="452"/>
      <c r="AF73" s="452"/>
      <c r="AG73" s="452"/>
      <c r="AH73" s="452"/>
      <c r="AI73" s="51" t="s">
        <v>57</v>
      </c>
      <c r="AJ73" s="52"/>
      <c r="AK73" s="445"/>
      <c r="AL73" s="446"/>
      <c r="AM73" s="446"/>
      <c r="AN73" s="446"/>
      <c r="AO73" s="446"/>
      <c r="AP73" s="446"/>
      <c r="AQ73" s="446"/>
      <c r="AR73" s="446"/>
      <c r="AS73" s="447"/>
      <c r="BE73" s="476"/>
      <c r="BF73" s="476"/>
      <c r="BG73" s="476"/>
      <c r="BH73" s="476"/>
      <c r="BI73" s="476"/>
      <c r="BJ73" s="476"/>
      <c r="BK73" s="476"/>
    </row>
    <row r="74" spans="3:79">
      <c r="E74" s="59"/>
      <c r="F74" s="60"/>
      <c r="G74" s="60"/>
      <c r="H74" s="60"/>
      <c r="I74" s="60"/>
      <c r="J74" s="60"/>
      <c r="K74" s="60"/>
      <c r="L74" s="57"/>
      <c r="M74" s="58"/>
      <c r="N74" s="448"/>
      <c r="O74" s="449"/>
      <c r="P74" s="449"/>
      <c r="Q74" s="449"/>
      <c r="R74" s="449"/>
      <c r="S74" s="449"/>
      <c r="T74" s="449"/>
      <c r="U74" s="449"/>
      <c r="V74" s="450"/>
      <c r="AB74" s="453"/>
      <c r="AC74" s="454"/>
      <c r="AD74" s="454"/>
      <c r="AE74" s="454"/>
      <c r="AF74" s="454"/>
      <c r="AG74" s="454"/>
      <c r="AH74" s="454"/>
      <c r="AI74" s="57"/>
      <c r="AJ74" s="58"/>
      <c r="AK74" s="448"/>
      <c r="AL74" s="449"/>
      <c r="AM74" s="449"/>
      <c r="AN74" s="449"/>
      <c r="AO74" s="449"/>
      <c r="AP74" s="449"/>
      <c r="AQ74" s="449"/>
      <c r="AR74" s="449"/>
      <c r="AS74" s="450"/>
      <c r="BE74" s="476"/>
      <c r="BF74" s="476"/>
      <c r="BG74" s="476"/>
      <c r="BH74" s="476"/>
      <c r="BI74" s="476"/>
      <c r="BJ74" s="476"/>
      <c r="BK74" s="476"/>
    </row>
    <row r="76" spans="3:79" ht="12" customHeight="1">
      <c r="E76" s="516" t="s">
        <v>240</v>
      </c>
      <c r="F76" s="483"/>
      <c r="G76" s="483"/>
      <c r="H76" s="483"/>
      <c r="I76" s="483"/>
      <c r="J76" s="483"/>
      <c r="K76" s="483"/>
      <c r="L76" s="483"/>
      <c r="M76" s="483"/>
      <c r="N76" s="483"/>
      <c r="O76" s="483"/>
      <c r="P76" s="483"/>
      <c r="Q76" s="483"/>
      <c r="R76" s="483"/>
      <c r="S76" s="483"/>
      <c r="T76" s="483"/>
      <c r="U76" s="483"/>
      <c r="V76" s="483"/>
      <c r="W76" s="483"/>
      <c r="X76" s="483"/>
      <c r="Y76" s="483"/>
      <c r="Z76" s="483"/>
      <c r="AA76" s="483"/>
      <c r="AB76" s="483"/>
      <c r="AC76" s="483"/>
      <c r="AD76" s="483"/>
      <c r="AE76" s="483"/>
      <c r="AF76" s="483"/>
      <c r="AG76" s="483"/>
      <c r="AH76" s="517"/>
      <c r="AI76" s="500" t="s">
        <v>241</v>
      </c>
      <c r="AJ76" s="341"/>
      <c r="AK76" s="341"/>
      <c r="AL76" s="341"/>
      <c r="AM76" s="341"/>
      <c r="AN76" s="341"/>
      <c r="AO76" s="341"/>
      <c r="AP76" s="341"/>
      <c r="AQ76" s="341"/>
      <c r="AR76" s="341"/>
      <c r="AS76" s="341"/>
      <c r="AT76" s="341"/>
      <c r="AU76" s="341"/>
      <c r="AV76" s="341"/>
      <c r="AW76" s="341"/>
      <c r="AX76" s="341"/>
      <c r="AY76" s="341"/>
      <c r="AZ76" s="341"/>
      <c r="BA76" s="341"/>
      <c r="BB76" s="341"/>
      <c r="BC76" s="341"/>
      <c r="BD76" s="341"/>
      <c r="BE76" s="341"/>
      <c r="BF76" s="341"/>
      <c r="BG76" s="341"/>
      <c r="BH76" s="341"/>
      <c r="BI76" s="345"/>
    </row>
    <row r="77" spans="3:79" ht="12" customHeight="1">
      <c r="C77" s="15" t="s">
        <v>256</v>
      </c>
      <c r="D77" s="15" t="s">
        <v>257</v>
      </c>
      <c r="E77" s="518"/>
      <c r="F77" s="486"/>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519"/>
      <c r="AI77" s="235"/>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9"/>
    </row>
    <row r="78" spans="3:79" ht="12" customHeight="1">
      <c r="C78" s="439">
        <f>IF(AC78&gt;=$N$67,1,0)</f>
        <v>1</v>
      </c>
      <c r="D78" s="439">
        <f>IF(AC78&gt;=$N$70,1,0)</f>
        <v>1</v>
      </c>
      <c r="E78" s="6"/>
      <c r="F78" s="520" t="s">
        <v>242</v>
      </c>
      <c r="G78" s="520"/>
      <c r="H78" s="520"/>
      <c r="I78" s="520"/>
      <c r="J78" s="520"/>
      <c r="K78" s="520"/>
      <c r="L78" s="520"/>
      <c r="M78" s="520"/>
      <c r="N78" s="521"/>
      <c r="O78" s="258" t="s">
        <v>254</v>
      </c>
      <c r="P78" s="259"/>
      <c r="Q78" s="259"/>
      <c r="R78" s="259"/>
      <c r="S78" s="259"/>
      <c r="T78" s="259"/>
      <c r="U78" s="259"/>
      <c r="V78" s="466"/>
      <c r="W78" s="466"/>
      <c r="X78" s="466"/>
      <c r="Y78" s="466"/>
      <c r="Z78" s="466"/>
      <c r="AA78" s="259" t="s">
        <v>255</v>
      </c>
      <c r="AB78" s="259"/>
      <c r="AC78" s="469">
        <v>15000</v>
      </c>
      <c r="AD78" s="469"/>
      <c r="AE78" s="469"/>
      <c r="AF78" s="469"/>
      <c r="AG78" s="469"/>
      <c r="AH78" s="470"/>
      <c r="AI78" s="488" t="s">
        <v>243</v>
      </c>
      <c r="AJ78" s="489"/>
      <c r="AK78" s="489"/>
      <c r="AL78" s="489"/>
      <c r="AM78" s="489"/>
      <c r="AN78" s="489"/>
      <c r="AO78" s="489"/>
      <c r="AP78" s="489"/>
      <c r="AQ78" s="489"/>
      <c r="AR78" s="489"/>
      <c r="AS78" s="489"/>
      <c r="AT78" s="489"/>
      <c r="AU78" s="489"/>
      <c r="AV78" s="489"/>
      <c r="AW78" s="489"/>
      <c r="AX78" s="489"/>
      <c r="AY78" s="489"/>
      <c r="AZ78" s="489"/>
      <c r="BA78" s="489"/>
      <c r="BB78" s="489"/>
      <c r="BC78" s="489"/>
      <c r="BD78" s="489"/>
      <c r="BE78" s="489"/>
      <c r="BF78" s="489"/>
      <c r="BG78" s="489"/>
      <c r="BH78" s="489"/>
      <c r="BI78" s="490"/>
    </row>
    <row r="79" spans="3:79" ht="12" customHeight="1">
      <c r="C79" s="439"/>
      <c r="D79" s="439"/>
      <c r="E79" s="7"/>
      <c r="F79" s="277"/>
      <c r="G79" s="277"/>
      <c r="H79" s="277"/>
      <c r="I79" s="277"/>
      <c r="J79" s="277"/>
      <c r="K79" s="277"/>
      <c r="L79" s="277"/>
      <c r="M79" s="277"/>
      <c r="N79" s="479"/>
      <c r="O79" s="235"/>
      <c r="P79" s="236"/>
      <c r="Q79" s="236"/>
      <c r="R79" s="236"/>
      <c r="S79" s="236"/>
      <c r="T79" s="236"/>
      <c r="U79" s="236"/>
      <c r="V79" s="468"/>
      <c r="W79" s="468"/>
      <c r="X79" s="468"/>
      <c r="Y79" s="468"/>
      <c r="Z79" s="468"/>
      <c r="AA79" s="236"/>
      <c r="AB79" s="236"/>
      <c r="AC79" s="464"/>
      <c r="AD79" s="464"/>
      <c r="AE79" s="464"/>
      <c r="AF79" s="464"/>
      <c r="AG79" s="464"/>
      <c r="AH79" s="465"/>
      <c r="AI79" s="485"/>
      <c r="AJ79" s="486"/>
      <c r="AK79" s="486"/>
      <c r="AL79" s="486"/>
      <c r="AM79" s="486"/>
      <c r="AN79" s="486"/>
      <c r="AO79" s="486"/>
      <c r="AP79" s="486"/>
      <c r="AQ79" s="486"/>
      <c r="AR79" s="486"/>
      <c r="AS79" s="486"/>
      <c r="AT79" s="486"/>
      <c r="AU79" s="486"/>
      <c r="AV79" s="486"/>
      <c r="AW79" s="486"/>
      <c r="AX79" s="486"/>
      <c r="AY79" s="486"/>
      <c r="AZ79" s="486"/>
      <c r="BA79" s="486"/>
      <c r="BB79" s="486"/>
      <c r="BC79" s="486"/>
      <c r="BD79" s="486"/>
      <c r="BE79" s="486"/>
      <c r="BF79" s="486"/>
      <c r="BG79" s="486"/>
      <c r="BH79" s="486"/>
      <c r="BI79" s="487"/>
    </row>
    <row r="80" spans="3:79" ht="12" customHeight="1">
      <c r="C80" s="439">
        <f>IF(AND($N$67&gt;=V80,AC80&gt;=$N$67),2,0)</f>
        <v>0</v>
      </c>
      <c r="D80" s="439">
        <f>IF(AND($N$70&gt;=V80,AC80&gt;=$N$70),2,0)</f>
        <v>0</v>
      </c>
      <c r="E80" s="7"/>
      <c r="F80" s="277"/>
      <c r="G80" s="277"/>
      <c r="H80" s="277"/>
      <c r="I80" s="277"/>
      <c r="J80" s="277"/>
      <c r="K80" s="277"/>
      <c r="L80" s="277"/>
      <c r="M80" s="277"/>
      <c r="N80" s="479"/>
      <c r="O80" s="258" t="s">
        <v>254</v>
      </c>
      <c r="P80" s="259"/>
      <c r="Q80" s="259"/>
      <c r="R80" s="259"/>
      <c r="S80" s="259"/>
      <c r="T80" s="259"/>
      <c r="U80" s="259"/>
      <c r="V80" s="466">
        <v>15001</v>
      </c>
      <c r="W80" s="466"/>
      <c r="X80" s="466"/>
      <c r="Y80" s="466"/>
      <c r="Z80" s="466"/>
      <c r="AA80" s="259" t="s">
        <v>255</v>
      </c>
      <c r="AB80" s="259"/>
      <c r="AC80" s="469">
        <v>40000</v>
      </c>
      <c r="AD80" s="469"/>
      <c r="AE80" s="469"/>
      <c r="AF80" s="469"/>
      <c r="AG80" s="469"/>
      <c r="AH80" s="470"/>
      <c r="AI80" s="488" t="s">
        <v>244</v>
      </c>
      <c r="AJ80" s="489"/>
      <c r="AK80" s="489"/>
      <c r="AL80" s="489"/>
      <c r="AM80" s="489"/>
      <c r="AN80" s="489"/>
      <c r="AO80" s="489"/>
      <c r="AP80" s="489"/>
      <c r="AQ80" s="489"/>
      <c r="AR80" s="489"/>
      <c r="AS80" s="489"/>
      <c r="AT80" s="489"/>
      <c r="AU80" s="489"/>
      <c r="AV80" s="489"/>
      <c r="AW80" s="489"/>
      <c r="AX80" s="489"/>
      <c r="AY80" s="489"/>
      <c r="AZ80" s="489"/>
      <c r="BA80" s="489"/>
      <c r="BB80" s="489"/>
      <c r="BC80" s="489"/>
      <c r="BD80" s="489"/>
      <c r="BE80" s="489"/>
      <c r="BF80" s="489"/>
      <c r="BG80" s="489"/>
      <c r="BH80" s="489"/>
      <c r="BI80" s="490"/>
    </row>
    <row r="81" spans="2:61" ht="12" customHeight="1">
      <c r="C81" s="439"/>
      <c r="D81" s="439"/>
      <c r="E81" s="7"/>
      <c r="F81" s="277"/>
      <c r="G81" s="277"/>
      <c r="H81" s="277"/>
      <c r="I81" s="277"/>
      <c r="J81" s="277"/>
      <c r="K81" s="277"/>
      <c r="L81" s="277"/>
      <c r="M81" s="277"/>
      <c r="N81" s="479"/>
      <c r="O81" s="235"/>
      <c r="P81" s="236"/>
      <c r="Q81" s="236"/>
      <c r="R81" s="236"/>
      <c r="S81" s="236"/>
      <c r="T81" s="236"/>
      <c r="U81" s="236"/>
      <c r="V81" s="468"/>
      <c r="W81" s="468"/>
      <c r="X81" s="468"/>
      <c r="Y81" s="468"/>
      <c r="Z81" s="468"/>
      <c r="AA81" s="236"/>
      <c r="AB81" s="236"/>
      <c r="AC81" s="464"/>
      <c r="AD81" s="464"/>
      <c r="AE81" s="464"/>
      <c r="AF81" s="464"/>
      <c r="AG81" s="464"/>
      <c r="AH81" s="465"/>
      <c r="AI81" s="485"/>
      <c r="AJ81" s="486"/>
      <c r="AK81" s="486"/>
      <c r="AL81" s="486"/>
      <c r="AM81" s="486"/>
      <c r="AN81" s="486"/>
      <c r="AO81" s="486"/>
      <c r="AP81" s="486"/>
      <c r="AQ81" s="486"/>
      <c r="AR81" s="486"/>
      <c r="AS81" s="486"/>
      <c r="AT81" s="486"/>
      <c r="AU81" s="486"/>
      <c r="AV81" s="486"/>
      <c r="AW81" s="486"/>
      <c r="AX81" s="486"/>
      <c r="AY81" s="486"/>
      <c r="AZ81" s="486"/>
      <c r="BA81" s="486"/>
      <c r="BB81" s="486"/>
      <c r="BC81" s="486"/>
      <c r="BD81" s="486"/>
      <c r="BE81" s="486"/>
      <c r="BF81" s="486"/>
      <c r="BG81" s="486"/>
      <c r="BH81" s="486"/>
      <c r="BI81" s="487"/>
    </row>
    <row r="82" spans="2:61" ht="12" customHeight="1">
      <c r="C82" s="439">
        <f>IF($N$67&gt;=V82,3,0)</f>
        <v>0</v>
      </c>
      <c r="D82" s="439">
        <f>IF($N$70&gt;=V82,3,0)</f>
        <v>0</v>
      </c>
      <c r="E82" s="7"/>
      <c r="F82" s="277"/>
      <c r="G82" s="277"/>
      <c r="H82" s="277"/>
      <c r="I82" s="277"/>
      <c r="J82" s="277"/>
      <c r="K82" s="277"/>
      <c r="L82" s="277"/>
      <c r="M82" s="277"/>
      <c r="N82" s="479"/>
      <c r="O82" s="258" t="s">
        <v>254</v>
      </c>
      <c r="P82" s="259"/>
      <c r="Q82" s="259"/>
      <c r="R82" s="259"/>
      <c r="S82" s="259"/>
      <c r="T82" s="259"/>
      <c r="U82" s="259"/>
      <c r="V82" s="466">
        <v>40001</v>
      </c>
      <c r="W82" s="466"/>
      <c r="X82" s="466"/>
      <c r="Y82" s="466"/>
      <c r="Z82" s="466"/>
      <c r="AA82" s="259" t="s">
        <v>255</v>
      </c>
      <c r="AB82" s="259"/>
      <c r="AC82" s="469"/>
      <c r="AD82" s="469"/>
      <c r="AE82" s="469"/>
      <c r="AF82" s="469"/>
      <c r="AG82" s="469"/>
      <c r="AH82" s="470"/>
      <c r="AI82" s="488" t="s">
        <v>245</v>
      </c>
      <c r="AJ82" s="489"/>
      <c r="AK82" s="489"/>
      <c r="AL82" s="489"/>
      <c r="AM82" s="489"/>
      <c r="AN82" s="489"/>
      <c r="AO82" s="489"/>
      <c r="AP82" s="489"/>
      <c r="AQ82" s="489"/>
      <c r="AR82" s="489"/>
      <c r="AS82" s="489"/>
      <c r="AT82" s="489"/>
      <c r="AU82" s="489"/>
      <c r="AV82" s="489"/>
      <c r="AW82" s="489"/>
      <c r="AX82" s="489"/>
      <c r="AY82" s="489"/>
      <c r="AZ82" s="489"/>
      <c r="BA82" s="489"/>
      <c r="BB82" s="489"/>
      <c r="BC82" s="489"/>
      <c r="BD82" s="489"/>
      <c r="BE82" s="489"/>
      <c r="BF82" s="489"/>
      <c r="BG82" s="489"/>
      <c r="BH82" s="489"/>
      <c r="BI82" s="490"/>
    </row>
    <row r="83" spans="2:61" ht="12" customHeight="1">
      <c r="C83" s="439"/>
      <c r="D83" s="439"/>
      <c r="E83" s="11"/>
      <c r="F83" s="522"/>
      <c r="G83" s="522"/>
      <c r="H83" s="522"/>
      <c r="I83" s="522"/>
      <c r="J83" s="522"/>
      <c r="K83" s="522"/>
      <c r="L83" s="522"/>
      <c r="M83" s="522"/>
      <c r="N83" s="523"/>
      <c r="O83" s="261"/>
      <c r="P83" s="360"/>
      <c r="Q83" s="360"/>
      <c r="R83" s="360"/>
      <c r="S83" s="360"/>
      <c r="T83" s="360"/>
      <c r="U83" s="360"/>
      <c r="V83" s="473"/>
      <c r="W83" s="473"/>
      <c r="X83" s="473"/>
      <c r="Y83" s="473"/>
      <c r="Z83" s="473"/>
      <c r="AA83" s="360"/>
      <c r="AB83" s="360"/>
      <c r="AC83" s="502"/>
      <c r="AD83" s="502"/>
      <c r="AE83" s="502"/>
      <c r="AF83" s="502"/>
      <c r="AG83" s="502"/>
      <c r="AH83" s="503"/>
      <c r="AI83" s="524"/>
      <c r="AJ83" s="525"/>
      <c r="AK83" s="525"/>
      <c r="AL83" s="525"/>
      <c r="AM83" s="525"/>
      <c r="AN83" s="525"/>
      <c r="AO83" s="525"/>
      <c r="AP83" s="525"/>
      <c r="AQ83" s="525"/>
      <c r="AR83" s="525"/>
      <c r="AS83" s="525"/>
      <c r="AT83" s="525"/>
      <c r="AU83" s="525"/>
      <c r="AV83" s="525"/>
      <c r="AW83" s="525"/>
      <c r="AX83" s="525"/>
      <c r="AY83" s="525"/>
      <c r="AZ83" s="525"/>
      <c r="BA83" s="525"/>
      <c r="BB83" s="525"/>
      <c r="BC83" s="525"/>
      <c r="BD83" s="525"/>
      <c r="BE83" s="525"/>
      <c r="BF83" s="525"/>
      <c r="BG83" s="525"/>
      <c r="BH83" s="525"/>
      <c r="BI83" s="526"/>
    </row>
    <row r="84" spans="2:61" ht="22.8" customHeight="1">
      <c r="C84" s="16">
        <f>SUM(C78:C83)</f>
        <v>1</v>
      </c>
      <c r="D84" s="16">
        <f>SUM(D78:D83)</f>
        <v>1</v>
      </c>
    </row>
    <row r="85" spans="2:61" ht="22.8" customHeight="1"/>
    <row r="86" spans="2:61" ht="22.8" customHeight="1">
      <c r="B86" s="15" t="s">
        <v>258</v>
      </c>
      <c r="C86" s="16" t="s">
        <v>259</v>
      </c>
      <c r="D86" s="16" t="s">
        <v>260</v>
      </c>
    </row>
    <row r="87" spans="2:61" ht="12" customHeight="1">
      <c r="B87" s="439">
        <f>IF(AC87&gt;=$E$67,1,0)</f>
        <v>1</v>
      </c>
      <c r="C87" s="439">
        <f>IF(AC87&gt;=$E$70,1,0)</f>
        <v>1</v>
      </c>
      <c r="D87" s="439">
        <f>IF(AC87&gt;=$E$73,1,0)</f>
        <v>1</v>
      </c>
      <c r="E87" s="17"/>
      <c r="F87" s="477" t="s">
        <v>246</v>
      </c>
      <c r="G87" s="477"/>
      <c r="H87" s="477"/>
      <c r="I87" s="477"/>
      <c r="J87" s="477"/>
      <c r="K87" s="477"/>
      <c r="L87" s="477"/>
      <c r="M87" s="477"/>
      <c r="N87" s="478"/>
      <c r="O87" s="500" t="s">
        <v>254</v>
      </c>
      <c r="P87" s="341"/>
      <c r="Q87" s="341"/>
      <c r="R87" s="341"/>
      <c r="S87" s="341"/>
      <c r="T87" s="341"/>
      <c r="U87" s="341"/>
      <c r="V87" s="501"/>
      <c r="W87" s="501"/>
      <c r="X87" s="501"/>
      <c r="Y87" s="501"/>
      <c r="Z87" s="501"/>
      <c r="AA87" s="341" t="s">
        <v>255</v>
      </c>
      <c r="AB87" s="341"/>
      <c r="AC87" s="462">
        <v>12000</v>
      </c>
      <c r="AD87" s="462"/>
      <c r="AE87" s="462"/>
      <c r="AF87" s="462"/>
      <c r="AG87" s="462"/>
      <c r="AH87" s="463"/>
      <c r="AI87" s="482" t="s">
        <v>243</v>
      </c>
      <c r="AJ87" s="483"/>
      <c r="AK87" s="483"/>
      <c r="AL87" s="483"/>
      <c r="AM87" s="483"/>
      <c r="AN87" s="483"/>
      <c r="AO87" s="483"/>
      <c r="AP87" s="483"/>
      <c r="AQ87" s="483"/>
      <c r="AR87" s="483"/>
      <c r="AS87" s="483"/>
      <c r="AT87" s="483"/>
      <c r="AU87" s="483"/>
      <c r="AV87" s="483"/>
      <c r="AW87" s="483"/>
      <c r="AX87" s="483"/>
      <c r="AY87" s="483"/>
      <c r="AZ87" s="483"/>
      <c r="BA87" s="483"/>
      <c r="BB87" s="483"/>
      <c r="BC87" s="483"/>
      <c r="BD87" s="483"/>
      <c r="BE87" s="483"/>
      <c r="BF87" s="483"/>
      <c r="BG87" s="483"/>
      <c r="BH87" s="483"/>
      <c r="BI87" s="484"/>
    </row>
    <row r="88" spans="2:61" ht="12" customHeight="1">
      <c r="B88" s="439"/>
      <c r="C88" s="439"/>
      <c r="D88" s="439"/>
      <c r="E88" s="7"/>
      <c r="F88" s="277"/>
      <c r="G88" s="277"/>
      <c r="H88" s="277"/>
      <c r="I88" s="277"/>
      <c r="J88" s="277"/>
      <c r="K88" s="277"/>
      <c r="L88" s="277"/>
      <c r="M88" s="277"/>
      <c r="N88" s="479"/>
      <c r="O88" s="235"/>
      <c r="P88" s="236"/>
      <c r="Q88" s="236"/>
      <c r="R88" s="236"/>
      <c r="S88" s="236"/>
      <c r="T88" s="236"/>
      <c r="U88" s="236"/>
      <c r="V88" s="468"/>
      <c r="W88" s="468"/>
      <c r="X88" s="468"/>
      <c r="Y88" s="468"/>
      <c r="Z88" s="468"/>
      <c r="AA88" s="236"/>
      <c r="AB88" s="236"/>
      <c r="AC88" s="464"/>
      <c r="AD88" s="464"/>
      <c r="AE88" s="464"/>
      <c r="AF88" s="464"/>
      <c r="AG88" s="464"/>
      <c r="AH88" s="465"/>
      <c r="AI88" s="485"/>
      <c r="AJ88" s="486"/>
      <c r="AK88" s="486"/>
      <c r="AL88" s="486"/>
      <c r="AM88" s="486"/>
      <c r="AN88" s="486"/>
      <c r="AO88" s="486"/>
      <c r="AP88" s="486"/>
      <c r="AQ88" s="486"/>
      <c r="AR88" s="486"/>
      <c r="AS88" s="486"/>
      <c r="AT88" s="486"/>
      <c r="AU88" s="486"/>
      <c r="AV88" s="486"/>
      <c r="AW88" s="486"/>
      <c r="AX88" s="486"/>
      <c r="AY88" s="486"/>
      <c r="AZ88" s="486"/>
      <c r="BA88" s="486"/>
      <c r="BB88" s="486"/>
      <c r="BC88" s="486"/>
      <c r="BD88" s="486"/>
      <c r="BE88" s="486"/>
      <c r="BF88" s="486"/>
      <c r="BG88" s="486"/>
      <c r="BH88" s="486"/>
      <c r="BI88" s="487"/>
    </row>
    <row r="89" spans="2:61" ht="12" customHeight="1">
      <c r="B89" s="439">
        <f>IF(AND($E$67&gt;=V89,AC89&gt;=$E$67),2,0)</f>
        <v>0</v>
      </c>
      <c r="C89" s="439">
        <f>IF(AND($E$70&gt;=V89,AC89&gt;=$E$70),2,0)</f>
        <v>0</v>
      </c>
      <c r="D89" s="439">
        <f>IF(AND($E$73&gt;=V89,AC89&gt;=$E$73),2,0)</f>
        <v>0</v>
      </c>
      <c r="E89" s="7"/>
      <c r="F89" s="277"/>
      <c r="G89" s="277"/>
      <c r="H89" s="277"/>
      <c r="I89" s="277"/>
      <c r="J89" s="277"/>
      <c r="K89" s="277"/>
      <c r="L89" s="277"/>
      <c r="M89" s="277"/>
      <c r="N89" s="479"/>
      <c r="O89" s="258" t="s">
        <v>254</v>
      </c>
      <c r="P89" s="259"/>
      <c r="Q89" s="259"/>
      <c r="R89" s="259"/>
      <c r="S89" s="259"/>
      <c r="T89" s="259"/>
      <c r="U89" s="259"/>
      <c r="V89" s="466">
        <v>12001</v>
      </c>
      <c r="W89" s="466"/>
      <c r="X89" s="466"/>
      <c r="Y89" s="466"/>
      <c r="Z89" s="466"/>
      <c r="AA89" s="259" t="s">
        <v>255</v>
      </c>
      <c r="AB89" s="259"/>
      <c r="AC89" s="469">
        <v>32000</v>
      </c>
      <c r="AD89" s="469"/>
      <c r="AE89" s="469"/>
      <c r="AF89" s="469"/>
      <c r="AG89" s="469"/>
      <c r="AH89" s="470"/>
      <c r="AI89" s="488" t="s">
        <v>247</v>
      </c>
      <c r="AJ89" s="489"/>
      <c r="AK89" s="489"/>
      <c r="AL89" s="489"/>
      <c r="AM89" s="489"/>
      <c r="AN89" s="489"/>
      <c r="AO89" s="489"/>
      <c r="AP89" s="489"/>
      <c r="AQ89" s="489"/>
      <c r="AR89" s="489"/>
      <c r="AS89" s="489"/>
      <c r="AT89" s="489"/>
      <c r="AU89" s="489"/>
      <c r="AV89" s="489"/>
      <c r="AW89" s="489"/>
      <c r="AX89" s="489"/>
      <c r="AY89" s="489"/>
      <c r="AZ89" s="489"/>
      <c r="BA89" s="489"/>
      <c r="BB89" s="489"/>
      <c r="BC89" s="489"/>
      <c r="BD89" s="489"/>
      <c r="BE89" s="489"/>
      <c r="BF89" s="489"/>
      <c r="BG89" s="489"/>
      <c r="BH89" s="489"/>
      <c r="BI89" s="490"/>
    </row>
    <row r="90" spans="2:61" ht="12" customHeight="1">
      <c r="B90" s="439"/>
      <c r="C90" s="439"/>
      <c r="D90" s="439"/>
      <c r="E90" s="7"/>
      <c r="F90" s="277"/>
      <c r="G90" s="277"/>
      <c r="H90" s="277"/>
      <c r="I90" s="277"/>
      <c r="J90" s="277"/>
      <c r="K90" s="277"/>
      <c r="L90" s="277"/>
      <c r="M90" s="277"/>
      <c r="N90" s="479"/>
      <c r="O90" s="474"/>
      <c r="P90" s="334"/>
      <c r="Q90" s="334"/>
      <c r="R90" s="334"/>
      <c r="S90" s="334"/>
      <c r="T90" s="334"/>
      <c r="U90" s="334"/>
      <c r="V90" s="467"/>
      <c r="W90" s="467"/>
      <c r="X90" s="467"/>
      <c r="Y90" s="467"/>
      <c r="Z90" s="467"/>
      <c r="AA90" s="334"/>
      <c r="AB90" s="334"/>
      <c r="AC90" s="471"/>
      <c r="AD90" s="471"/>
      <c r="AE90" s="471"/>
      <c r="AF90" s="471"/>
      <c r="AG90" s="471"/>
      <c r="AH90" s="472"/>
      <c r="AI90" s="491"/>
      <c r="AJ90" s="492"/>
      <c r="AK90" s="492"/>
      <c r="AL90" s="492"/>
      <c r="AM90" s="492"/>
      <c r="AN90" s="492"/>
      <c r="AO90" s="492"/>
      <c r="AP90" s="492"/>
      <c r="AQ90" s="492"/>
      <c r="AR90" s="492"/>
      <c r="AS90" s="492"/>
      <c r="AT90" s="492"/>
      <c r="AU90" s="492"/>
      <c r="AV90" s="492"/>
      <c r="AW90" s="492"/>
      <c r="AX90" s="492"/>
      <c r="AY90" s="492"/>
      <c r="AZ90" s="492"/>
      <c r="BA90" s="492"/>
      <c r="BB90" s="492"/>
      <c r="BC90" s="492"/>
      <c r="BD90" s="492"/>
      <c r="BE90" s="492"/>
      <c r="BF90" s="492"/>
      <c r="BG90" s="492"/>
      <c r="BH90" s="492"/>
      <c r="BI90" s="493"/>
    </row>
    <row r="91" spans="2:61" ht="12" customHeight="1">
      <c r="B91" s="439"/>
      <c r="C91" s="439"/>
      <c r="D91" s="439"/>
      <c r="E91" s="7"/>
      <c r="F91" s="277"/>
      <c r="G91" s="277"/>
      <c r="H91" s="277"/>
      <c r="I91" s="277"/>
      <c r="J91" s="277"/>
      <c r="K91" s="277"/>
      <c r="L91" s="277"/>
      <c r="M91" s="277"/>
      <c r="N91" s="479"/>
      <c r="O91" s="235"/>
      <c r="P91" s="236"/>
      <c r="Q91" s="236"/>
      <c r="R91" s="236"/>
      <c r="S91" s="236"/>
      <c r="T91" s="236"/>
      <c r="U91" s="236"/>
      <c r="V91" s="468"/>
      <c r="W91" s="468"/>
      <c r="X91" s="468"/>
      <c r="Y91" s="468"/>
      <c r="Z91" s="468"/>
      <c r="AA91" s="236"/>
      <c r="AB91" s="236"/>
      <c r="AC91" s="464"/>
      <c r="AD91" s="464"/>
      <c r="AE91" s="464"/>
      <c r="AF91" s="464"/>
      <c r="AG91" s="464"/>
      <c r="AH91" s="465"/>
      <c r="AI91" s="485"/>
      <c r="AJ91" s="486"/>
      <c r="AK91" s="486"/>
      <c r="AL91" s="486"/>
      <c r="AM91" s="486"/>
      <c r="AN91" s="486"/>
      <c r="AO91" s="486"/>
      <c r="AP91" s="486"/>
      <c r="AQ91" s="486"/>
      <c r="AR91" s="486"/>
      <c r="AS91" s="486"/>
      <c r="AT91" s="486"/>
      <c r="AU91" s="486"/>
      <c r="AV91" s="486"/>
      <c r="AW91" s="486"/>
      <c r="AX91" s="486"/>
      <c r="AY91" s="486"/>
      <c r="AZ91" s="486"/>
      <c r="BA91" s="486"/>
      <c r="BB91" s="486"/>
      <c r="BC91" s="486"/>
      <c r="BD91" s="486"/>
      <c r="BE91" s="486"/>
      <c r="BF91" s="486"/>
      <c r="BG91" s="486"/>
      <c r="BH91" s="486"/>
      <c r="BI91" s="487"/>
    </row>
    <row r="92" spans="2:61" ht="12" customHeight="1">
      <c r="B92" s="439">
        <f>IF($E$67&gt;=V92,3,0)</f>
        <v>0</v>
      </c>
      <c r="C92" s="439">
        <f>IF($E$70&gt;=V92,3,0)</f>
        <v>0</v>
      </c>
      <c r="D92" s="439">
        <f>IF($E$73&gt;=V92,3,0)</f>
        <v>0</v>
      </c>
      <c r="E92" s="7"/>
      <c r="F92" s="277"/>
      <c r="G92" s="277"/>
      <c r="H92" s="277"/>
      <c r="I92" s="277"/>
      <c r="J92" s="277"/>
      <c r="K92" s="277"/>
      <c r="L92" s="277"/>
      <c r="M92" s="277"/>
      <c r="N92" s="479"/>
      <c r="O92" s="258" t="s">
        <v>254</v>
      </c>
      <c r="P92" s="259"/>
      <c r="Q92" s="259"/>
      <c r="R92" s="259"/>
      <c r="S92" s="259"/>
      <c r="T92" s="259"/>
      <c r="U92" s="259"/>
      <c r="V92" s="466">
        <v>32001</v>
      </c>
      <c r="W92" s="466"/>
      <c r="X92" s="466"/>
      <c r="Y92" s="466"/>
      <c r="Z92" s="466"/>
      <c r="AA92" s="259" t="s">
        <v>255</v>
      </c>
      <c r="AB92" s="259"/>
      <c r="AC92" s="469"/>
      <c r="AD92" s="469"/>
      <c r="AE92" s="469"/>
      <c r="AF92" s="469"/>
      <c r="AG92" s="469"/>
      <c r="AH92" s="470"/>
      <c r="AI92" s="494" t="s">
        <v>248</v>
      </c>
      <c r="AJ92" s="495"/>
      <c r="AK92" s="495"/>
      <c r="AL92" s="495"/>
      <c r="AM92" s="495"/>
      <c r="AN92" s="495"/>
      <c r="AO92" s="495"/>
      <c r="AP92" s="495"/>
      <c r="AQ92" s="495"/>
      <c r="AR92" s="495"/>
      <c r="AS92" s="495"/>
      <c r="AT92" s="495"/>
      <c r="AU92" s="495"/>
      <c r="AV92" s="495"/>
      <c r="AW92" s="495"/>
      <c r="AX92" s="495"/>
      <c r="AY92" s="495"/>
      <c r="AZ92" s="495"/>
      <c r="BA92" s="495"/>
      <c r="BB92" s="495"/>
      <c r="BC92" s="495"/>
      <c r="BD92" s="495"/>
      <c r="BE92" s="495"/>
      <c r="BF92" s="495"/>
      <c r="BG92" s="495"/>
      <c r="BH92" s="495"/>
      <c r="BI92" s="496"/>
    </row>
    <row r="93" spans="2:61" ht="12" customHeight="1">
      <c r="B93" s="439"/>
      <c r="C93" s="439"/>
      <c r="D93" s="439"/>
      <c r="E93" s="9"/>
      <c r="F93" s="480"/>
      <c r="G93" s="480"/>
      <c r="H93" s="480"/>
      <c r="I93" s="480"/>
      <c r="J93" s="480"/>
      <c r="K93" s="480"/>
      <c r="L93" s="480"/>
      <c r="M93" s="480"/>
      <c r="N93" s="481"/>
      <c r="O93" s="235"/>
      <c r="P93" s="236"/>
      <c r="Q93" s="236"/>
      <c r="R93" s="236"/>
      <c r="S93" s="236"/>
      <c r="T93" s="236"/>
      <c r="U93" s="236"/>
      <c r="V93" s="468"/>
      <c r="W93" s="468"/>
      <c r="X93" s="468"/>
      <c r="Y93" s="468"/>
      <c r="Z93" s="468"/>
      <c r="AA93" s="236"/>
      <c r="AB93" s="236"/>
      <c r="AC93" s="464"/>
      <c r="AD93" s="464"/>
      <c r="AE93" s="464"/>
      <c r="AF93" s="464"/>
      <c r="AG93" s="464"/>
      <c r="AH93" s="465"/>
      <c r="AI93" s="497"/>
      <c r="AJ93" s="498"/>
      <c r="AK93" s="498"/>
      <c r="AL93" s="498"/>
      <c r="AM93" s="498"/>
      <c r="AN93" s="498"/>
      <c r="AO93" s="498"/>
      <c r="AP93" s="498"/>
      <c r="AQ93" s="498"/>
      <c r="AR93" s="498"/>
      <c r="AS93" s="498"/>
      <c r="AT93" s="498"/>
      <c r="AU93" s="498"/>
      <c r="AV93" s="498"/>
      <c r="AW93" s="498"/>
      <c r="AX93" s="498"/>
      <c r="AY93" s="498"/>
      <c r="AZ93" s="498"/>
      <c r="BA93" s="498"/>
      <c r="BB93" s="498"/>
      <c r="BC93" s="498"/>
      <c r="BD93" s="498"/>
      <c r="BE93" s="498"/>
      <c r="BF93" s="498"/>
      <c r="BG93" s="498"/>
      <c r="BH93" s="498"/>
      <c r="BI93" s="499"/>
    </row>
    <row r="94" spans="2:61" ht="12" customHeight="1">
      <c r="B94" s="439">
        <f>SUM(B87:B93)</f>
        <v>1</v>
      </c>
      <c r="C94" s="439">
        <f>SUM(C87:C93)</f>
        <v>1</v>
      </c>
      <c r="D94" s="439">
        <f>SUM(D87:D93)</f>
        <v>1</v>
      </c>
      <c r="E94" s="6"/>
      <c r="F94" s="504" t="s">
        <v>249</v>
      </c>
      <c r="G94" s="504"/>
      <c r="H94" s="504"/>
      <c r="I94" s="504"/>
      <c r="J94" s="504"/>
      <c r="K94" s="504"/>
      <c r="L94" s="504"/>
      <c r="M94" s="504"/>
      <c r="N94" s="505"/>
      <c r="O94" s="508" t="s">
        <v>250</v>
      </c>
      <c r="P94" s="509"/>
      <c r="Q94" s="509"/>
      <c r="R94" s="509"/>
      <c r="S94" s="509"/>
      <c r="T94" s="509"/>
      <c r="U94" s="509"/>
      <c r="V94" s="509"/>
      <c r="W94" s="509"/>
      <c r="X94" s="509"/>
      <c r="Y94" s="509"/>
      <c r="Z94" s="509"/>
      <c r="AA94" s="509"/>
      <c r="AB94" s="509"/>
      <c r="AC94" s="509"/>
      <c r="AD94" s="509"/>
      <c r="AE94" s="509"/>
      <c r="AF94" s="509"/>
      <c r="AG94" s="509"/>
      <c r="AH94" s="510"/>
      <c r="AI94" s="508" t="s">
        <v>251</v>
      </c>
      <c r="AJ94" s="509"/>
      <c r="AK94" s="509"/>
      <c r="AL94" s="509"/>
      <c r="AM94" s="509"/>
      <c r="AN94" s="509"/>
      <c r="AO94" s="509"/>
      <c r="AP94" s="509"/>
      <c r="AQ94" s="509"/>
      <c r="AR94" s="509"/>
      <c r="AS94" s="509"/>
      <c r="AT94" s="509"/>
      <c r="AU94" s="509"/>
      <c r="AV94" s="509"/>
      <c r="AW94" s="509"/>
      <c r="AX94" s="509"/>
      <c r="AY94" s="509"/>
      <c r="AZ94" s="509"/>
      <c r="BA94" s="509"/>
      <c r="BB94" s="509"/>
      <c r="BC94" s="509"/>
      <c r="BD94" s="509"/>
      <c r="BE94" s="509"/>
      <c r="BF94" s="509"/>
      <c r="BG94" s="509"/>
      <c r="BH94" s="509"/>
      <c r="BI94" s="514"/>
    </row>
    <row r="95" spans="2:61" ht="12" customHeight="1">
      <c r="B95" s="439"/>
      <c r="C95" s="439"/>
      <c r="D95" s="439"/>
      <c r="E95" s="10"/>
      <c r="F95" s="506"/>
      <c r="G95" s="506"/>
      <c r="H95" s="506"/>
      <c r="I95" s="506"/>
      <c r="J95" s="506"/>
      <c r="K95" s="506"/>
      <c r="L95" s="506"/>
      <c r="M95" s="506"/>
      <c r="N95" s="507"/>
      <c r="O95" s="511"/>
      <c r="P95" s="512"/>
      <c r="Q95" s="512"/>
      <c r="R95" s="512"/>
      <c r="S95" s="512"/>
      <c r="T95" s="512"/>
      <c r="U95" s="512"/>
      <c r="V95" s="512"/>
      <c r="W95" s="512"/>
      <c r="X95" s="512"/>
      <c r="Y95" s="512"/>
      <c r="Z95" s="512"/>
      <c r="AA95" s="512"/>
      <c r="AB95" s="512"/>
      <c r="AC95" s="512"/>
      <c r="AD95" s="512"/>
      <c r="AE95" s="512"/>
      <c r="AF95" s="512"/>
      <c r="AG95" s="512"/>
      <c r="AH95" s="513"/>
      <c r="AI95" s="511"/>
      <c r="AJ95" s="512"/>
      <c r="AK95" s="512"/>
      <c r="AL95" s="512"/>
      <c r="AM95" s="512"/>
      <c r="AN95" s="512"/>
      <c r="AO95" s="512"/>
      <c r="AP95" s="512"/>
      <c r="AQ95" s="512"/>
      <c r="AR95" s="512"/>
      <c r="AS95" s="512"/>
      <c r="AT95" s="512"/>
      <c r="AU95" s="512"/>
      <c r="AV95" s="512"/>
      <c r="AW95" s="512"/>
      <c r="AX95" s="512"/>
      <c r="AY95" s="512"/>
      <c r="AZ95" s="512"/>
      <c r="BA95" s="512"/>
      <c r="BB95" s="512"/>
      <c r="BC95" s="512"/>
      <c r="BD95" s="512"/>
      <c r="BE95" s="512"/>
      <c r="BF95" s="512"/>
      <c r="BG95" s="512"/>
      <c r="BH95" s="512"/>
      <c r="BI95" s="515"/>
    </row>
    <row r="96" spans="2:61" ht="12" customHeight="1">
      <c r="E96" s="8"/>
      <c r="F96" s="455" t="s">
        <v>252</v>
      </c>
      <c r="G96" s="455"/>
      <c r="H96" s="455"/>
      <c r="I96" s="455"/>
      <c r="J96" s="455"/>
      <c r="K96" s="455"/>
      <c r="L96" s="455"/>
      <c r="M96" s="455"/>
      <c r="N96" s="455"/>
      <c r="O96" s="455"/>
      <c r="P96" s="455"/>
      <c r="Q96" s="455"/>
      <c r="R96" s="455"/>
      <c r="S96" s="455"/>
      <c r="T96" s="455"/>
      <c r="U96" s="455"/>
      <c r="V96" s="455"/>
      <c r="W96" s="455"/>
      <c r="X96" s="455"/>
      <c r="Y96" s="455"/>
      <c r="Z96" s="455"/>
      <c r="AA96" s="455"/>
      <c r="AB96" s="455"/>
      <c r="AC96" s="455"/>
      <c r="AD96" s="455"/>
      <c r="AE96" s="455"/>
      <c r="AF96" s="455"/>
      <c r="AG96" s="455"/>
      <c r="AH96" s="455"/>
      <c r="AI96" s="455"/>
      <c r="AJ96" s="455"/>
      <c r="AK96" s="455"/>
      <c r="AL96" s="455"/>
      <c r="AM96" s="455"/>
      <c r="AN96" s="455"/>
      <c r="AO96" s="455"/>
      <c r="AP96" s="455"/>
      <c r="AQ96" s="455"/>
      <c r="AR96" s="455"/>
      <c r="AS96" s="455"/>
      <c r="AT96" s="455"/>
      <c r="AU96" s="455"/>
      <c r="AV96" s="455"/>
      <c r="AW96" s="455"/>
      <c r="AX96" s="455"/>
      <c r="AY96" s="455"/>
      <c r="AZ96" s="455"/>
      <c r="BA96" s="455"/>
      <c r="BB96" s="455"/>
      <c r="BC96" s="455"/>
      <c r="BD96" s="455"/>
      <c r="BE96" s="455"/>
      <c r="BF96" s="455"/>
      <c r="BG96" s="455"/>
      <c r="BH96" s="455"/>
      <c r="BI96" s="456"/>
    </row>
    <row r="97" spans="5:61" ht="12" customHeight="1">
      <c r="E97" s="10"/>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199"/>
      <c r="BA97" s="199"/>
      <c r="BB97" s="199"/>
      <c r="BC97" s="199"/>
      <c r="BD97" s="199"/>
      <c r="BE97" s="199"/>
      <c r="BF97" s="199"/>
      <c r="BG97" s="199"/>
      <c r="BH97" s="199"/>
      <c r="BI97" s="457"/>
    </row>
    <row r="98" spans="5:61" ht="12" customHeight="1">
      <c r="E98" s="6"/>
      <c r="F98" s="458" t="s">
        <v>253</v>
      </c>
      <c r="G98" s="458"/>
      <c r="H98" s="458"/>
      <c r="I98" s="458"/>
      <c r="J98" s="458"/>
      <c r="K98" s="458"/>
      <c r="L98" s="458"/>
      <c r="M98" s="458"/>
      <c r="N98" s="458"/>
      <c r="O98" s="458"/>
      <c r="P98" s="458"/>
      <c r="Q98" s="458"/>
      <c r="R98" s="458"/>
      <c r="S98" s="458"/>
      <c r="T98" s="458"/>
      <c r="U98" s="458"/>
      <c r="V98" s="458"/>
      <c r="W98" s="458"/>
      <c r="X98" s="458"/>
      <c r="Y98" s="458"/>
      <c r="Z98" s="458"/>
      <c r="AA98" s="458"/>
      <c r="AB98" s="458"/>
      <c r="AC98" s="458"/>
      <c r="AD98" s="458"/>
      <c r="AE98" s="458"/>
      <c r="AF98" s="458"/>
      <c r="AG98" s="458"/>
      <c r="AH98" s="458"/>
      <c r="AI98" s="458"/>
      <c r="AJ98" s="458"/>
      <c r="AK98" s="458"/>
      <c r="AL98" s="458"/>
      <c r="AM98" s="458"/>
      <c r="AN98" s="458"/>
      <c r="AO98" s="458"/>
      <c r="AP98" s="458"/>
      <c r="AQ98" s="458"/>
      <c r="AR98" s="458"/>
      <c r="AS98" s="458"/>
      <c r="AT98" s="458"/>
      <c r="AU98" s="458"/>
      <c r="AV98" s="458"/>
      <c r="AW98" s="458"/>
      <c r="AX98" s="458"/>
      <c r="AY98" s="458"/>
      <c r="AZ98" s="458"/>
      <c r="BA98" s="458"/>
      <c r="BB98" s="458"/>
      <c r="BC98" s="458"/>
      <c r="BD98" s="458"/>
      <c r="BE98" s="458"/>
      <c r="BF98" s="458"/>
      <c r="BG98" s="458"/>
      <c r="BH98" s="458"/>
      <c r="BI98" s="459"/>
    </row>
    <row r="99" spans="5:61" ht="12" customHeight="1">
      <c r="E99" s="7"/>
      <c r="F99" s="458"/>
      <c r="G99" s="458"/>
      <c r="H99" s="458"/>
      <c r="I99" s="458"/>
      <c r="J99" s="458"/>
      <c r="K99" s="458"/>
      <c r="L99" s="458"/>
      <c r="M99" s="458"/>
      <c r="N99" s="458"/>
      <c r="O99" s="458"/>
      <c r="P99" s="458"/>
      <c r="Q99" s="458"/>
      <c r="R99" s="458"/>
      <c r="S99" s="458"/>
      <c r="T99" s="458"/>
      <c r="U99" s="458"/>
      <c r="V99" s="458"/>
      <c r="W99" s="458"/>
      <c r="X99" s="458"/>
      <c r="Y99" s="458"/>
      <c r="Z99" s="458"/>
      <c r="AA99" s="458"/>
      <c r="AB99" s="458"/>
      <c r="AC99" s="458"/>
      <c r="AD99" s="458"/>
      <c r="AE99" s="458"/>
      <c r="AF99" s="458"/>
      <c r="AG99" s="458"/>
      <c r="AH99" s="458"/>
      <c r="AI99" s="458"/>
      <c r="AJ99" s="458"/>
      <c r="AK99" s="458"/>
      <c r="AL99" s="458"/>
      <c r="AM99" s="458"/>
      <c r="AN99" s="458"/>
      <c r="AO99" s="458"/>
      <c r="AP99" s="458"/>
      <c r="AQ99" s="458"/>
      <c r="AR99" s="458"/>
      <c r="AS99" s="458"/>
      <c r="AT99" s="458"/>
      <c r="AU99" s="458"/>
      <c r="AV99" s="458"/>
      <c r="AW99" s="458"/>
      <c r="AX99" s="458"/>
      <c r="AY99" s="458"/>
      <c r="AZ99" s="458"/>
      <c r="BA99" s="458"/>
      <c r="BB99" s="458"/>
      <c r="BC99" s="458"/>
      <c r="BD99" s="458"/>
      <c r="BE99" s="458"/>
      <c r="BF99" s="458"/>
      <c r="BG99" s="458"/>
      <c r="BH99" s="458"/>
      <c r="BI99" s="459"/>
    </row>
    <row r="100" spans="5:61" ht="12" customHeight="1">
      <c r="E100" s="7"/>
      <c r="F100" s="458"/>
      <c r="G100" s="458"/>
      <c r="H100" s="458"/>
      <c r="I100" s="458"/>
      <c r="J100" s="458"/>
      <c r="K100" s="458"/>
      <c r="L100" s="458"/>
      <c r="M100" s="458"/>
      <c r="N100" s="458"/>
      <c r="O100" s="458"/>
      <c r="P100" s="458"/>
      <c r="Q100" s="458"/>
      <c r="R100" s="458"/>
      <c r="S100" s="458"/>
      <c r="T100" s="458"/>
      <c r="U100" s="458"/>
      <c r="V100" s="458"/>
      <c r="W100" s="458"/>
      <c r="X100" s="458"/>
      <c r="Y100" s="458"/>
      <c r="Z100" s="458"/>
      <c r="AA100" s="458"/>
      <c r="AB100" s="458"/>
      <c r="AC100" s="458"/>
      <c r="AD100" s="458"/>
      <c r="AE100" s="458"/>
      <c r="AF100" s="458"/>
      <c r="AG100" s="458"/>
      <c r="AH100" s="458"/>
      <c r="AI100" s="458"/>
      <c r="AJ100" s="458"/>
      <c r="AK100" s="458"/>
      <c r="AL100" s="458"/>
      <c r="AM100" s="458"/>
      <c r="AN100" s="458"/>
      <c r="AO100" s="458"/>
      <c r="AP100" s="458"/>
      <c r="AQ100" s="458"/>
      <c r="AR100" s="458"/>
      <c r="AS100" s="458"/>
      <c r="AT100" s="458"/>
      <c r="AU100" s="458"/>
      <c r="AV100" s="458"/>
      <c r="AW100" s="458"/>
      <c r="AX100" s="458"/>
      <c r="AY100" s="458"/>
      <c r="AZ100" s="458"/>
      <c r="BA100" s="458"/>
      <c r="BB100" s="458"/>
      <c r="BC100" s="458"/>
      <c r="BD100" s="458"/>
      <c r="BE100" s="458"/>
      <c r="BF100" s="458"/>
      <c r="BG100" s="458"/>
      <c r="BH100" s="458"/>
      <c r="BI100" s="459"/>
    </row>
    <row r="101" spans="5:61" ht="12" customHeight="1">
      <c r="E101" s="11"/>
      <c r="F101" s="460"/>
      <c r="G101" s="460"/>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c r="AE101" s="460"/>
      <c r="AF101" s="460"/>
      <c r="AG101" s="460"/>
      <c r="AH101" s="460"/>
      <c r="AI101" s="460"/>
      <c r="AJ101" s="460"/>
      <c r="AK101" s="460"/>
      <c r="AL101" s="460"/>
      <c r="AM101" s="460"/>
      <c r="AN101" s="460"/>
      <c r="AO101" s="460"/>
      <c r="AP101" s="460"/>
      <c r="AQ101" s="460"/>
      <c r="AR101" s="460"/>
      <c r="AS101" s="460"/>
      <c r="AT101" s="460"/>
      <c r="AU101" s="460"/>
      <c r="AV101" s="460"/>
      <c r="AW101" s="460"/>
      <c r="AX101" s="460"/>
      <c r="AY101" s="460"/>
      <c r="AZ101" s="460"/>
      <c r="BA101" s="460"/>
      <c r="BB101" s="460"/>
      <c r="BC101" s="460"/>
      <c r="BD101" s="460"/>
      <c r="BE101" s="460"/>
      <c r="BF101" s="460"/>
      <c r="BG101" s="460"/>
      <c r="BH101" s="460"/>
      <c r="BI101" s="461"/>
    </row>
    <row r="104" spans="5:61">
      <c r="E104" s="535" t="s">
        <v>262</v>
      </c>
      <c r="F104" s="535"/>
      <c r="G104" s="535"/>
      <c r="H104" s="535"/>
      <c r="I104" s="535"/>
      <c r="J104" s="535"/>
      <c r="K104" s="535"/>
      <c r="L104" s="535"/>
      <c r="Q104" s="535" t="s">
        <v>263</v>
      </c>
      <c r="R104" s="535"/>
      <c r="S104" s="535"/>
      <c r="T104" s="535"/>
      <c r="U104" s="535"/>
      <c r="V104" s="535"/>
      <c r="W104" s="535"/>
      <c r="X104" s="535"/>
      <c r="AE104" s="536" t="s">
        <v>275</v>
      </c>
      <c r="AF104" s="536"/>
      <c r="AG104" s="536"/>
      <c r="AH104" s="536"/>
      <c r="AI104" s="536"/>
      <c r="AJ104" s="536"/>
      <c r="AK104" s="536"/>
    </row>
    <row r="105" spans="5:61">
      <c r="E105" s="542" t="s">
        <v>141</v>
      </c>
      <c r="F105" s="543"/>
      <c r="G105" s="543"/>
      <c r="H105" s="543"/>
      <c r="I105" s="543"/>
      <c r="J105" s="543"/>
      <c r="K105" s="543"/>
      <c r="L105" s="544"/>
      <c r="Q105" s="542" t="s">
        <v>141</v>
      </c>
      <c r="R105" s="543"/>
      <c r="S105" s="543"/>
      <c r="T105" s="543"/>
      <c r="U105" s="543"/>
      <c r="V105" s="543"/>
      <c r="W105" s="543"/>
      <c r="X105" s="544"/>
      <c r="AE105" s="527">
        <f>IF((Q106+Q110)&gt;25001,25000,(Q106+Q110))</f>
        <v>0</v>
      </c>
      <c r="AF105" s="528"/>
      <c r="AG105" s="528"/>
      <c r="AH105" s="528"/>
      <c r="AI105" s="528"/>
      <c r="AJ105" s="528"/>
      <c r="AK105" s="529"/>
    </row>
    <row r="106" spans="5:61">
      <c r="E106" s="563">
        <f>'R7申告書'!AE58</f>
        <v>0</v>
      </c>
      <c r="F106" s="55"/>
      <c r="G106" s="55"/>
      <c r="H106" s="55"/>
      <c r="I106" s="55"/>
      <c r="J106" s="55"/>
      <c r="K106" s="551" t="s">
        <v>57</v>
      </c>
      <c r="L106" s="552"/>
      <c r="Q106" s="545">
        <f>IF(ROUNDUP(E106/2,0)&gt;25001,25000,ROUNDUP(E106/2,0))</f>
        <v>0</v>
      </c>
      <c r="R106" s="546"/>
      <c r="S106" s="546"/>
      <c r="T106" s="546"/>
      <c r="U106" s="546"/>
      <c r="V106" s="546"/>
      <c r="W106" s="551" t="s">
        <v>57</v>
      </c>
      <c r="X106" s="552"/>
      <c r="AE106" s="530"/>
      <c r="AF106" s="476"/>
      <c r="AG106" s="476"/>
      <c r="AH106" s="476"/>
      <c r="AI106" s="476"/>
      <c r="AJ106" s="476"/>
      <c r="AK106" s="531"/>
    </row>
    <row r="107" spans="5:61">
      <c r="E107" s="564"/>
      <c r="F107" s="56"/>
      <c r="G107" s="56"/>
      <c r="H107" s="56"/>
      <c r="I107" s="56"/>
      <c r="J107" s="56"/>
      <c r="K107" s="553"/>
      <c r="L107" s="554"/>
      <c r="Q107" s="547"/>
      <c r="R107" s="548"/>
      <c r="S107" s="548"/>
      <c r="T107" s="548"/>
      <c r="U107" s="548"/>
      <c r="V107" s="548"/>
      <c r="W107" s="553"/>
      <c r="X107" s="554"/>
      <c r="AE107" s="530"/>
      <c r="AF107" s="476"/>
      <c r="AG107" s="476"/>
      <c r="AH107" s="476"/>
      <c r="AI107" s="476"/>
      <c r="AJ107" s="476"/>
      <c r="AK107" s="531"/>
    </row>
    <row r="108" spans="5:61">
      <c r="E108" s="565"/>
      <c r="F108" s="62"/>
      <c r="G108" s="62"/>
      <c r="H108" s="62"/>
      <c r="I108" s="62"/>
      <c r="J108" s="62"/>
      <c r="K108" s="555"/>
      <c r="L108" s="556"/>
      <c r="Q108" s="549"/>
      <c r="R108" s="550"/>
      <c r="S108" s="550"/>
      <c r="T108" s="550"/>
      <c r="U108" s="550"/>
      <c r="V108" s="550"/>
      <c r="W108" s="555"/>
      <c r="X108" s="556"/>
      <c r="AE108" s="530"/>
      <c r="AF108" s="476"/>
      <c r="AG108" s="476"/>
      <c r="AH108" s="476"/>
      <c r="AI108" s="476"/>
      <c r="AJ108" s="476"/>
      <c r="AK108" s="531"/>
    </row>
    <row r="109" spans="5:61">
      <c r="E109" s="557" t="s">
        <v>125</v>
      </c>
      <c r="F109" s="61"/>
      <c r="G109" s="61"/>
      <c r="H109" s="61"/>
      <c r="I109" s="61"/>
      <c r="J109" s="61"/>
      <c r="K109" s="61"/>
      <c r="L109" s="558"/>
      <c r="Q109" s="557" t="s">
        <v>125</v>
      </c>
      <c r="R109" s="61"/>
      <c r="S109" s="61"/>
      <c r="T109" s="61"/>
      <c r="U109" s="61"/>
      <c r="V109" s="61"/>
      <c r="W109" s="61"/>
      <c r="X109" s="558"/>
      <c r="AE109" s="530"/>
      <c r="AF109" s="476"/>
      <c r="AG109" s="476"/>
      <c r="AH109" s="476"/>
      <c r="AI109" s="476"/>
      <c r="AJ109" s="476"/>
      <c r="AK109" s="531"/>
    </row>
    <row r="110" spans="5:61">
      <c r="E110" s="563">
        <f>'R7申告書'!AE62</f>
        <v>0</v>
      </c>
      <c r="F110" s="55"/>
      <c r="G110" s="55"/>
      <c r="H110" s="55"/>
      <c r="I110" s="55"/>
      <c r="J110" s="55"/>
      <c r="K110" s="551" t="s">
        <v>57</v>
      </c>
      <c r="L110" s="552"/>
      <c r="Q110" s="545">
        <f>IF(D127=1,E110,0)+IF(IF(D127=2,ROUNDUP(E110/2+2500,0),0)&gt;10001,10000,IF(D127=2,ROUNDUP(E110/2+2500,0),0))</f>
        <v>0</v>
      </c>
      <c r="R110" s="546"/>
      <c r="S110" s="546"/>
      <c r="T110" s="546"/>
      <c r="U110" s="546"/>
      <c r="V110" s="546"/>
      <c r="W110" s="551" t="s">
        <v>57</v>
      </c>
      <c r="X110" s="552"/>
      <c r="AE110" s="530"/>
      <c r="AF110" s="476"/>
      <c r="AG110" s="476"/>
      <c r="AH110" s="476"/>
      <c r="AI110" s="476"/>
      <c r="AJ110" s="476"/>
      <c r="AK110" s="531"/>
    </row>
    <row r="111" spans="5:61">
      <c r="E111" s="564"/>
      <c r="F111" s="56"/>
      <c r="G111" s="56"/>
      <c r="H111" s="56"/>
      <c r="I111" s="56"/>
      <c r="J111" s="56"/>
      <c r="K111" s="553"/>
      <c r="L111" s="554"/>
      <c r="Q111" s="547"/>
      <c r="R111" s="548"/>
      <c r="S111" s="548"/>
      <c r="T111" s="548"/>
      <c r="U111" s="548"/>
      <c r="V111" s="548"/>
      <c r="W111" s="553"/>
      <c r="X111" s="554"/>
      <c r="AE111" s="530"/>
      <c r="AF111" s="476"/>
      <c r="AG111" s="476"/>
      <c r="AH111" s="476"/>
      <c r="AI111" s="476"/>
      <c r="AJ111" s="476"/>
      <c r="AK111" s="531"/>
    </row>
    <row r="112" spans="5:61">
      <c r="E112" s="564"/>
      <c r="F112" s="56"/>
      <c r="G112" s="56"/>
      <c r="H112" s="56"/>
      <c r="I112" s="56"/>
      <c r="J112" s="56"/>
      <c r="K112" s="553"/>
      <c r="L112" s="554"/>
      <c r="Q112" s="547"/>
      <c r="R112" s="548"/>
      <c r="S112" s="548"/>
      <c r="T112" s="548"/>
      <c r="U112" s="548"/>
      <c r="V112" s="548"/>
      <c r="W112" s="553"/>
      <c r="X112" s="554"/>
      <c r="AE112" s="530"/>
      <c r="AF112" s="476"/>
      <c r="AG112" s="476"/>
      <c r="AH112" s="476"/>
      <c r="AI112" s="476"/>
      <c r="AJ112" s="476"/>
      <c r="AK112" s="531"/>
    </row>
    <row r="113" spans="4:61">
      <c r="E113" s="566"/>
      <c r="F113" s="567"/>
      <c r="G113" s="567"/>
      <c r="H113" s="567"/>
      <c r="I113" s="567"/>
      <c r="J113" s="567"/>
      <c r="K113" s="561"/>
      <c r="L113" s="562"/>
      <c r="Q113" s="559"/>
      <c r="R113" s="560"/>
      <c r="S113" s="560"/>
      <c r="T113" s="560"/>
      <c r="U113" s="560"/>
      <c r="V113" s="560"/>
      <c r="W113" s="561"/>
      <c r="X113" s="562"/>
      <c r="AE113" s="532"/>
      <c r="AF113" s="533"/>
      <c r="AG113" s="533"/>
      <c r="AH113" s="533"/>
      <c r="AI113" s="533"/>
      <c r="AJ113" s="533"/>
      <c r="AK113" s="534"/>
    </row>
    <row r="117" spans="4:61">
      <c r="E117" s="568" t="s">
        <v>266</v>
      </c>
      <c r="F117" s="569"/>
      <c r="G117" s="569"/>
      <c r="H117" s="569"/>
      <c r="I117" s="569"/>
      <c r="J117" s="569"/>
      <c r="K117" s="569"/>
      <c r="L117" s="569"/>
      <c r="M117" s="569"/>
      <c r="N117" s="569"/>
      <c r="O117" s="569"/>
      <c r="P117" s="569"/>
      <c r="Q117" s="569"/>
      <c r="R117" s="569"/>
      <c r="S117" s="569"/>
      <c r="T117" s="569"/>
      <c r="U117" s="569"/>
      <c r="V117" s="569"/>
      <c r="W117" s="569"/>
      <c r="X117" s="569"/>
      <c r="Y117" s="569"/>
      <c r="Z117" s="569"/>
      <c r="AA117" s="569"/>
      <c r="AB117" s="569"/>
      <c r="AC117" s="569"/>
      <c r="AD117" s="569"/>
      <c r="AE117" s="569"/>
      <c r="AF117" s="569"/>
      <c r="AG117" s="569"/>
      <c r="AH117" s="570"/>
      <c r="AI117" s="500" t="s">
        <v>241</v>
      </c>
      <c r="AJ117" s="341"/>
      <c r="AK117" s="341"/>
      <c r="AL117" s="341"/>
      <c r="AM117" s="341"/>
      <c r="AN117" s="341"/>
      <c r="AO117" s="341"/>
      <c r="AP117" s="341"/>
      <c r="AQ117" s="341"/>
      <c r="AR117" s="341"/>
      <c r="AS117" s="341"/>
      <c r="AT117" s="341"/>
      <c r="AU117" s="341"/>
      <c r="AV117" s="341"/>
      <c r="AW117" s="341"/>
      <c r="AX117" s="341"/>
      <c r="AY117" s="341"/>
      <c r="AZ117" s="341"/>
      <c r="BA117" s="341"/>
      <c r="BB117" s="341"/>
      <c r="BC117" s="341"/>
      <c r="BD117" s="341"/>
      <c r="BE117" s="341"/>
      <c r="BF117" s="341"/>
      <c r="BG117" s="341"/>
      <c r="BH117" s="341"/>
      <c r="BI117" s="345"/>
    </row>
    <row r="118" spans="4:61">
      <c r="E118" s="571"/>
      <c r="F118" s="512"/>
      <c r="G118" s="512"/>
      <c r="H118" s="512"/>
      <c r="I118" s="512"/>
      <c r="J118" s="512"/>
      <c r="K118" s="512"/>
      <c r="L118" s="512"/>
      <c r="M118" s="512"/>
      <c r="N118" s="512"/>
      <c r="O118" s="512"/>
      <c r="P118" s="512"/>
      <c r="Q118" s="512"/>
      <c r="R118" s="512"/>
      <c r="S118" s="512"/>
      <c r="T118" s="512"/>
      <c r="U118" s="512"/>
      <c r="V118" s="512"/>
      <c r="W118" s="512"/>
      <c r="X118" s="512"/>
      <c r="Y118" s="512"/>
      <c r="Z118" s="512"/>
      <c r="AA118" s="512"/>
      <c r="AB118" s="512"/>
      <c r="AC118" s="512"/>
      <c r="AD118" s="512"/>
      <c r="AE118" s="512"/>
      <c r="AF118" s="512"/>
      <c r="AG118" s="512"/>
      <c r="AH118" s="513"/>
      <c r="AI118" s="235"/>
      <c r="AJ118" s="236"/>
      <c r="AK118" s="236"/>
      <c r="AL118" s="236"/>
      <c r="AM118" s="236"/>
      <c r="AN118" s="236"/>
      <c r="AO118" s="236"/>
      <c r="AP118" s="236"/>
      <c r="AQ118" s="236"/>
      <c r="AR118" s="236"/>
      <c r="AS118" s="236"/>
      <c r="AT118" s="236"/>
      <c r="AU118" s="236"/>
      <c r="AV118" s="236"/>
      <c r="AW118" s="236"/>
      <c r="AX118" s="236"/>
      <c r="AY118" s="236"/>
      <c r="AZ118" s="236"/>
      <c r="BA118" s="236"/>
      <c r="BB118" s="236"/>
      <c r="BC118" s="236"/>
      <c r="BD118" s="236"/>
      <c r="BE118" s="236"/>
      <c r="BF118" s="236"/>
      <c r="BG118" s="236"/>
      <c r="BH118" s="236"/>
      <c r="BI118" s="239"/>
    </row>
    <row r="119" spans="4:61">
      <c r="E119" s="8"/>
      <c r="F119" s="504" t="s">
        <v>267</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5"/>
      <c r="AI119" s="488" t="s">
        <v>268</v>
      </c>
      <c r="AJ119" s="489"/>
      <c r="AK119" s="489"/>
      <c r="AL119" s="489"/>
      <c r="AM119" s="489"/>
      <c r="AN119" s="489"/>
      <c r="AO119" s="489"/>
      <c r="AP119" s="489"/>
      <c r="AQ119" s="489"/>
      <c r="AR119" s="489"/>
      <c r="AS119" s="489"/>
      <c r="AT119" s="489"/>
      <c r="AU119" s="489"/>
      <c r="AV119" s="489"/>
      <c r="AW119" s="489"/>
      <c r="AX119" s="489"/>
      <c r="AY119" s="489"/>
      <c r="AZ119" s="489"/>
      <c r="BA119" s="489"/>
      <c r="BB119" s="489"/>
      <c r="BC119" s="489"/>
      <c r="BD119" s="489"/>
      <c r="BE119" s="489"/>
      <c r="BF119" s="489"/>
      <c r="BG119" s="489"/>
      <c r="BH119" s="489"/>
      <c r="BI119" s="490"/>
    </row>
    <row r="120" spans="4:61" ht="16.2">
      <c r="E120" s="18"/>
      <c r="F120" s="506"/>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7"/>
      <c r="AI120" s="485"/>
      <c r="AJ120" s="486"/>
      <c r="AK120" s="486"/>
      <c r="AL120" s="486"/>
      <c r="AM120" s="486"/>
      <c r="AN120" s="486"/>
      <c r="AO120" s="486"/>
      <c r="AP120" s="486"/>
      <c r="AQ120" s="486"/>
      <c r="AR120" s="486"/>
      <c r="AS120" s="486"/>
      <c r="AT120" s="486"/>
      <c r="AU120" s="486"/>
      <c r="AV120" s="486"/>
      <c r="AW120" s="486"/>
      <c r="AX120" s="486"/>
      <c r="AY120" s="486"/>
      <c r="AZ120" s="486"/>
      <c r="BA120" s="486"/>
      <c r="BB120" s="486"/>
      <c r="BC120" s="486"/>
      <c r="BD120" s="486"/>
      <c r="BE120" s="486"/>
      <c r="BF120" s="486"/>
      <c r="BG120" s="486"/>
      <c r="BH120" s="486"/>
      <c r="BI120" s="487"/>
    </row>
    <row r="121" spans="4:61">
      <c r="E121" s="8"/>
      <c r="F121" s="504" t="s">
        <v>269</v>
      </c>
      <c r="G121" s="504"/>
      <c r="H121" s="504"/>
      <c r="I121" s="504"/>
      <c r="J121" s="504"/>
      <c r="K121" s="504"/>
      <c r="L121" s="504"/>
      <c r="M121" s="504"/>
      <c r="N121" s="504"/>
      <c r="O121" s="504"/>
      <c r="P121" s="504"/>
      <c r="Q121" s="504"/>
      <c r="R121" s="504"/>
      <c r="S121" s="504"/>
      <c r="T121" s="504"/>
      <c r="U121" s="504"/>
      <c r="V121" s="504"/>
      <c r="W121" s="504"/>
      <c r="X121" s="504"/>
      <c r="Y121" s="504"/>
      <c r="Z121" s="504"/>
      <c r="AA121" s="504"/>
      <c r="AB121" s="504"/>
      <c r="AC121" s="504"/>
      <c r="AD121" s="504"/>
      <c r="AE121" s="504"/>
      <c r="AF121" s="504"/>
      <c r="AG121" s="504"/>
      <c r="AH121" s="505"/>
      <c r="AI121" s="508"/>
      <c r="AJ121" s="509"/>
      <c r="AK121" s="509"/>
      <c r="AL121" s="509"/>
      <c r="AM121" s="509"/>
      <c r="AN121" s="509"/>
      <c r="AO121" s="509"/>
      <c r="AP121" s="509"/>
      <c r="AQ121" s="509"/>
      <c r="AR121" s="509"/>
      <c r="AS121" s="509"/>
      <c r="AT121" s="509"/>
      <c r="AU121" s="509"/>
      <c r="AV121" s="509"/>
      <c r="AW121" s="509"/>
      <c r="AX121" s="509"/>
      <c r="AY121" s="509"/>
      <c r="AZ121" s="509"/>
      <c r="BA121" s="509"/>
      <c r="BB121" s="509"/>
      <c r="BC121" s="509"/>
      <c r="BD121" s="509"/>
      <c r="BE121" s="509"/>
      <c r="BF121" s="509"/>
      <c r="BG121" s="509"/>
      <c r="BH121" s="509"/>
      <c r="BI121" s="514"/>
    </row>
    <row r="122" spans="4:61" ht="16.2">
      <c r="E122" s="18"/>
      <c r="F122" s="506"/>
      <c r="G122" s="506"/>
      <c r="H122" s="506"/>
      <c r="I122" s="506"/>
      <c r="J122" s="506"/>
      <c r="K122" s="506"/>
      <c r="L122" s="506"/>
      <c r="M122" s="506"/>
      <c r="N122" s="506"/>
      <c r="O122" s="506"/>
      <c r="P122" s="506"/>
      <c r="Q122" s="506"/>
      <c r="R122" s="506"/>
      <c r="S122" s="506"/>
      <c r="T122" s="506"/>
      <c r="U122" s="506"/>
      <c r="V122" s="506"/>
      <c r="W122" s="506"/>
      <c r="X122" s="506"/>
      <c r="Y122" s="506"/>
      <c r="Z122" s="506"/>
      <c r="AA122" s="506"/>
      <c r="AB122" s="506"/>
      <c r="AC122" s="506"/>
      <c r="AD122" s="506"/>
      <c r="AE122" s="506"/>
      <c r="AF122" s="506"/>
      <c r="AG122" s="506"/>
      <c r="AH122" s="507"/>
      <c r="AI122" s="511"/>
      <c r="AJ122" s="512"/>
      <c r="AK122" s="512"/>
      <c r="AL122" s="512"/>
      <c r="AM122" s="512"/>
      <c r="AN122" s="512"/>
      <c r="AO122" s="512"/>
      <c r="AP122" s="512"/>
      <c r="AQ122" s="512"/>
      <c r="AR122" s="512"/>
      <c r="AS122" s="512"/>
      <c r="AT122" s="512"/>
      <c r="AU122" s="512"/>
      <c r="AV122" s="512"/>
      <c r="AW122" s="512"/>
      <c r="AX122" s="512"/>
      <c r="AY122" s="512"/>
      <c r="AZ122" s="512"/>
      <c r="BA122" s="512"/>
      <c r="BB122" s="512"/>
      <c r="BC122" s="512"/>
      <c r="BD122" s="512"/>
      <c r="BE122" s="512"/>
      <c r="BF122" s="512"/>
      <c r="BG122" s="512"/>
      <c r="BH122" s="512"/>
      <c r="BI122" s="515"/>
    </row>
    <row r="123" spans="4:61">
      <c r="D123" s="176">
        <f>IF(5000&gt;=$E$110,1,0)</f>
        <v>1</v>
      </c>
      <c r="E123" s="8"/>
      <c r="F123" s="504" t="s">
        <v>270</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5"/>
      <c r="AI123" s="508" t="s">
        <v>243</v>
      </c>
      <c r="AJ123" s="509"/>
      <c r="AK123" s="509"/>
      <c r="AL123" s="509"/>
      <c r="AM123" s="509"/>
      <c r="AN123" s="509"/>
      <c r="AO123" s="509"/>
      <c r="AP123" s="509"/>
      <c r="AQ123" s="509"/>
      <c r="AR123" s="509"/>
      <c r="AS123" s="509"/>
      <c r="AT123" s="509"/>
      <c r="AU123" s="509"/>
      <c r="AV123" s="509"/>
      <c r="AW123" s="509"/>
      <c r="AX123" s="509"/>
      <c r="AY123" s="509"/>
      <c r="AZ123" s="509"/>
      <c r="BA123" s="509"/>
      <c r="BB123" s="509"/>
      <c r="BC123" s="509"/>
      <c r="BD123" s="509"/>
      <c r="BE123" s="509"/>
      <c r="BF123" s="509"/>
      <c r="BG123" s="509"/>
      <c r="BH123" s="509"/>
      <c r="BI123" s="514"/>
    </row>
    <row r="124" spans="4:61" ht="16.2">
      <c r="D124" s="176"/>
      <c r="E124" s="18"/>
      <c r="F124" s="506"/>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7"/>
      <c r="AI124" s="511"/>
      <c r="AJ124" s="512"/>
      <c r="AK124" s="512"/>
      <c r="AL124" s="512"/>
      <c r="AM124" s="512"/>
      <c r="AN124" s="512"/>
      <c r="AO124" s="512"/>
      <c r="AP124" s="512"/>
      <c r="AQ124" s="512"/>
      <c r="AR124" s="512"/>
      <c r="AS124" s="512"/>
      <c r="AT124" s="512"/>
      <c r="AU124" s="512"/>
      <c r="AV124" s="512"/>
      <c r="AW124" s="512"/>
      <c r="AX124" s="512"/>
      <c r="AY124" s="512"/>
      <c r="AZ124" s="512"/>
      <c r="BA124" s="512"/>
      <c r="BB124" s="512"/>
      <c r="BC124" s="512"/>
      <c r="BD124" s="512"/>
      <c r="BE124" s="512"/>
      <c r="BF124" s="512"/>
      <c r="BG124" s="512"/>
      <c r="BH124" s="512"/>
      <c r="BI124" s="515"/>
    </row>
    <row r="125" spans="4:61" ht="16.2">
      <c r="D125" s="176">
        <f>IF(E110&gt;=5001,2,0)</f>
        <v>0</v>
      </c>
      <c r="E125" s="19" t="s">
        <v>271</v>
      </c>
      <c r="F125" s="504" t="s">
        <v>271</v>
      </c>
      <c r="G125" s="504"/>
      <c r="H125" s="504"/>
      <c r="I125" s="504"/>
      <c r="J125" s="504"/>
      <c r="K125" s="504"/>
      <c r="L125" s="504"/>
      <c r="M125" s="504"/>
      <c r="N125" s="504"/>
      <c r="O125" s="504"/>
      <c r="P125" s="504"/>
      <c r="Q125" s="504"/>
      <c r="R125" s="504"/>
      <c r="S125" s="504"/>
      <c r="T125" s="504"/>
      <c r="U125" s="504"/>
      <c r="V125" s="504"/>
      <c r="W125" s="504"/>
      <c r="X125" s="504"/>
      <c r="Y125" s="504"/>
      <c r="Z125" s="504"/>
      <c r="AA125" s="504"/>
      <c r="AB125" s="504"/>
      <c r="AC125" s="504"/>
      <c r="AD125" s="504"/>
      <c r="AE125" s="504"/>
      <c r="AF125" s="504"/>
      <c r="AG125" s="504"/>
      <c r="AH125" s="505"/>
      <c r="AI125" s="488" t="s">
        <v>272</v>
      </c>
      <c r="AJ125" s="489"/>
      <c r="AK125" s="489"/>
      <c r="AL125" s="489"/>
      <c r="AM125" s="489"/>
      <c r="AN125" s="489"/>
      <c r="AO125" s="489"/>
      <c r="AP125" s="489"/>
      <c r="AQ125" s="489"/>
      <c r="AR125" s="489"/>
      <c r="AS125" s="489"/>
      <c r="AT125" s="489"/>
      <c r="AU125" s="489"/>
      <c r="AV125" s="489"/>
      <c r="AW125" s="489"/>
      <c r="AX125" s="489"/>
      <c r="AY125" s="489"/>
      <c r="AZ125" s="489"/>
      <c r="BA125" s="489"/>
      <c r="BB125" s="489"/>
      <c r="BC125" s="489"/>
      <c r="BD125" s="489"/>
      <c r="BE125" s="489"/>
      <c r="BF125" s="489"/>
      <c r="BG125" s="489"/>
      <c r="BH125" s="489"/>
      <c r="BI125" s="490"/>
    </row>
    <row r="126" spans="4:61" ht="16.2">
      <c r="D126" s="176"/>
      <c r="E126" s="18"/>
      <c r="F126" s="506"/>
      <c r="G126" s="506"/>
      <c r="H126" s="506"/>
      <c r="I126" s="506"/>
      <c r="J126" s="506"/>
      <c r="K126" s="506"/>
      <c r="L126" s="506"/>
      <c r="M126" s="506"/>
      <c r="N126" s="506"/>
      <c r="O126" s="506"/>
      <c r="P126" s="506"/>
      <c r="Q126" s="506"/>
      <c r="R126" s="506"/>
      <c r="S126" s="506"/>
      <c r="T126" s="506"/>
      <c r="U126" s="506"/>
      <c r="V126" s="506"/>
      <c r="W126" s="506"/>
      <c r="X126" s="506"/>
      <c r="Y126" s="506"/>
      <c r="Z126" s="506"/>
      <c r="AA126" s="506"/>
      <c r="AB126" s="506"/>
      <c r="AC126" s="506"/>
      <c r="AD126" s="506"/>
      <c r="AE126" s="506"/>
      <c r="AF126" s="506"/>
      <c r="AG126" s="506"/>
      <c r="AH126" s="507"/>
      <c r="AI126" s="485"/>
      <c r="AJ126" s="486"/>
      <c r="AK126" s="486"/>
      <c r="AL126" s="486"/>
      <c r="AM126" s="486"/>
      <c r="AN126" s="486"/>
      <c r="AO126" s="486"/>
      <c r="AP126" s="486"/>
      <c r="AQ126" s="486"/>
      <c r="AR126" s="486"/>
      <c r="AS126" s="486"/>
      <c r="AT126" s="486"/>
      <c r="AU126" s="486"/>
      <c r="AV126" s="486"/>
      <c r="AW126" s="486"/>
      <c r="AX126" s="486"/>
      <c r="AY126" s="486"/>
      <c r="AZ126" s="486"/>
      <c r="BA126" s="486"/>
      <c r="BB126" s="486"/>
      <c r="BC126" s="486"/>
      <c r="BD126" s="486"/>
      <c r="BE126" s="486"/>
      <c r="BF126" s="486"/>
      <c r="BG126" s="486"/>
      <c r="BH126" s="486"/>
      <c r="BI126" s="487"/>
    </row>
    <row r="127" spans="4:61">
      <c r="D127" s="176">
        <f>SUM(D123:D126)</f>
        <v>1</v>
      </c>
      <c r="E127" s="6"/>
      <c r="F127" s="504" t="s">
        <v>273</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4"/>
      <c r="AK127" s="504"/>
      <c r="AL127" s="504"/>
      <c r="AM127" s="504"/>
      <c r="AN127" s="504"/>
      <c r="AO127" s="504"/>
      <c r="AP127" s="504"/>
      <c r="AQ127" s="504"/>
      <c r="AR127" s="504"/>
      <c r="AS127" s="504"/>
      <c r="AT127" s="504"/>
      <c r="AU127" s="504"/>
      <c r="AV127" s="504"/>
      <c r="AW127" s="504"/>
      <c r="AX127" s="504"/>
      <c r="AY127" s="504"/>
      <c r="AZ127" s="504"/>
      <c r="BA127" s="504"/>
      <c r="BB127" s="504"/>
      <c r="BC127" s="504"/>
      <c r="BD127" s="504"/>
      <c r="BE127" s="504"/>
      <c r="BF127" s="504"/>
      <c r="BG127" s="504"/>
      <c r="BH127" s="504"/>
      <c r="BI127" s="537"/>
    </row>
    <row r="128" spans="4:61" ht="16.2">
      <c r="D128" s="176"/>
      <c r="E128" s="10"/>
      <c r="F128" s="538"/>
      <c r="G128" s="538"/>
      <c r="H128" s="538"/>
      <c r="I128" s="538"/>
      <c r="J128" s="538"/>
      <c r="K128" s="538"/>
      <c r="L128" s="538"/>
      <c r="M128" s="538"/>
      <c r="N128" s="538"/>
      <c r="O128" s="538"/>
      <c r="P128" s="538"/>
      <c r="Q128" s="538"/>
      <c r="R128" s="538"/>
      <c r="S128" s="538"/>
      <c r="T128" s="538"/>
      <c r="U128" s="538"/>
      <c r="V128" s="538"/>
      <c r="W128" s="538"/>
      <c r="X128" s="538"/>
      <c r="Y128" s="538"/>
      <c r="Z128" s="538"/>
      <c r="AA128" s="538"/>
      <c r="AB128" s="538"/>
      <c r="AC128" s="538"/>
      <c r="AD128" s="538"/>
      <c r="AE128" s="538"/>
      <c r="AF128" s="538"/>
      <c r="AG128" s="538"/>
      <c r="AH128" s="538"/>
      <c r="AI128" s="538"/>
      <c r="AJ128" s="538"/>
      <c r="AK128" s="538"/>
      <c r="AL128" s="538"/>
      <c r="AM128" s="538"/>
      <c r="AN128" s="538"/>
      <c r="AO128" s="538"/>
      <c r="AP128" s="538"/>
      <c r="AQ128" s="538"/>
      <c r="AR128" s="538"/>
      <c r="AS128" s="538"/>
      <c r="AT128" s="538"/>
      <c r="AU128" s="538"/>
      <c r="AV128" s="538"/>
      <c r="AW128" s="538"/>
      <c r="AX128" s="538"/>
      <c r="AY128" s="538"/>
      <c r="AZ128" s="538"/>
      <c r="BA128" s="538"/>
      <c r="BB128" s="538"/>
      <c r="BC128" s="538"/>
      <c r="BD128" s="538"/>
      <c r="BE128" s="538"/>
      <c r="BF128" s="538"/>
      <c r="BG128" s="538"/>
      <c r="BH128" s="538"/>
      <c r="BI128" s="539"/>
    </row>
    <row r="129" spans="5:61">
      <c r="E129" s="6"/>
      <c r="F129" s="538" t="s">
        <v>274</v>
      </c>
      <c r="G129" s="538"/>
      <c r="H129" s="538"/>
      <c r="I129" s="538"/>
      <c r="J129" s="538"/>
      <c r="K129" s="538"/>
      <c r="L129" s="538"/>
      <c r="M129" s="538"/>
      <c r="N129" s="538"/>
      <c r="O129" s="538"/>
      <c r="P129" s="538"/>
      <c r="Q129" s="538"/>
      <c r="R129" s="538"/>
      <c r="S129" s="538"/>
      <c r="T129" s="538"/>
      <c r="U129" s="538"/>
      <c r="V129" s="538"/>
      <c r="W129" s="538"/>
      <c r="X129" s="538"/>
      <c r="Y129" s="538"/>
      <c r="Z129" s="538"/>
      <c r="AA129" s="538"/>
      <c r="AB129" s="538"/>
      <c r="AC129" s="538"/>
      <c r="AD129" s="538"/>
      <c r="AE129" s="538"/>
      <c r="AF129" s="538"/>
      <c r="AG129" s="538"/>
      <c r="AH129" s="538"/>
      <c r="AI129" s="538"/>
      <c r="AJ129" s="538"/>
      <c r="AK129" s="538"/>
      <c r="AL129" s="538"/>
      <c r="AM129" s="538"/>
      <c r="AN129" s="538"/>
      <c r="AO129" s="538"/>
      <c r="AP129" s="538"/>
      <c r="AQ129" s="538"/>
      <c r="AR129" s="538"/>
      <c r="AS129" s="538"/>
      <c r="AT129" s="538"/>
      <c r="AU129" s="538"/>
      <c r="AV129" s="538"/>
      <c r="AW129" s="538"/>
      <c r="AX129" s="538"/>
      <c r="AY129" s="538"/>
      <c r="AZ129" s="538"/>
      <c r="BA129" s="538"/>
      <c r="BB129" s="538"/>
      <c r="BC129" s="538"/>
      <c r="BD129" s="538"/>
      <c r="BE129" s="538"/>
      <c r="BF129" s="538"/>
      <c r="BG129" s="538"/>
      <c r="BH129" s="538"/>
      <c r="BI129" s="539"/>
    </row>
    <row r="130" spans="5:61" ht="16.2">
      <c r="E130" s="20"/>
      <c r="F130" s="540"/>
      <c r="G130" s="540"/>
      <c r="H130" s="540"/>
      <c r="I130" s="540"/>
      <c r="J130" s="540"/>
      <c r="K130" s="540"/>
      <c r="L130" s="540"/>
      <c r="M130" s="540"/>
      <c r="N130" s="540"/>
      <c r="O130" s="540"/>
      <c r="P130" s="540"/>
      <c r="Q130" s="540"/>
      <c r="R130" s="540"/>
      <c r="S130" s="540"/>
      <c r="T130" s="540"/>
      <c r="U130" s="540"/>
      <c r="V130" s="540"/>
      <c r="W130" s="540"/>
      <c r="X130" s="540"/>
      <c r="Y130" s="540"/>
      <c r="Z130" s="540"/>
      <c r="AA130" s="540"/>
      <c r="AB130" s="540"/>
      <c r="AC130" s="540"/>
      <c r="AD130" s="540"/>
      <c r="AE130" s="540"/>
      <c r="AF130" s="540"/>
      <c r="AG130" s="540"/>
      <c r="AH130" s="540"/>
      <c r="AI130" s="540"/>
      <c r="AJ130" s="540"/>
      <c r="AK130" s="540"/>
      <c r="AL130" s="540"/>
      <c r="AM130" s="540"/>
      <c r="AN130" s="540"/>
      <c r="AO130" s="540"/>
      <c r="AP130" s="540"/>
      <c r="AQ130" s="540"/>
      <c r="AR130" s="540"/>
      <c r="AS130" s="540"/>
      <c r="AT130" s="540"/>
      <c r="AU130" s="540"/>
      <c r="AV130" s="540"/>
      <c r="AW130" s="540"/>
      <c r="AX130" s="540"/>
      <c r="AY130" s="540"/>
      <c r="AZ130" s="540"/>
      <c r="BA130" s="540"/>
      <c r="BB130" s="540"/>
      <c r="BC130" s="540"/>
      <c r="BD130" s="540"/>
      <c r="BE130" s="540"/>
      <c r="BF130" s="540"/>
      <c r="BG130" s="540"/>
      <c r="BH130" s="540"/>
      <c r="BI130" s="541"/>
    </row>
    <row r="135" spans="5:61">
      <c r="Z135" s="299" t="s">
        <v>314</v>
      </c>
      <c r="AA135" s="299"/>
      <c r="AB135" s="299"/>
      <c r="AC135" s="299"/>
      <c r="AD135" s="299"/>
      <c r="AE135" s="299"/>
      <c r="AF135" s="299"/>
      <c r="AG135" s="299"/>
      <c r="AH135" s="299"/>
      <c r="AI135" s="299"/>
      <c r="AJ135" s="299" t="s">
        <v>315</v>
      </c>
      <c r="AK135" s="299"/>
      <c r="AL135" s="299"/>
      <c r="AM135" s="299"/>
      <c r="AN135" s="299"/>
      <c r="AO135" s="299"/>
      <c r="AR135" s="33"/>
      <c r="AS135" s="33"/>
      <c r="AT135" s="33"/>
      <c r="AU135" s="33"/>
      <c r="AV135" s="33"/>
      <c r="AW135" s="33"/>
      <c r="AX135" s="33"/>
      <c r="AY135" s="33"/>
      <c r="AZ135" s="33"/>
      <c r="BA135" s="33"/>
      <c r="BB135" s="33"/>
      <c r="BC135" s="33"/>
      <c r="BD135" s="33"/>
      <c r="BE135" s="33"/>
      <c r="BF135" s="33"/>
      <c r="BG135" s="33"/>
    </row>
    <row r="136" spans="5:61">
      <c r="E136" s="315" t="s">
        <v>93</v>
      </c>
      <c r="F136" s="316"/>
      <c r="G136" s="316"/>
      <c r="H136" s="316"/>
      <c r="I136" s="316"/>
      <c r="J136" s="317"/>
      <c r="K136" s="321" t="str">
        <f>IF('R7申告書'!AE75="","",'R7申告書'!AE75)</f>
        <v/>
      </c>
      <c r="L136" s="322"/>
      <c r="M136" s="322"/>
      <c r="N136" s="322"/>
      <c r="O136" s="322"/>
      <c r="P136" s="322"/>
      <c r="Q136" s="322"/>
      <c r="R136" s="325" t="s">
        <v>57</v>
      </c>
      <c r="Z136" s="300" t="s">
        <v>312</v>
      </c>
      <c r="AA136" s="301"/>
      <c r="AB136" s="301"/>
      <c r="AC136" s="301"/>
      <c r="AD136" s="301"/>
      <c r="AE136" s="302" t="str">
        <f>IF(D171=1,"330,000","なし")&amp;IF(D171=109,"（入力なし）","")</f>
        <v>なし（入力なし）</v>
      </c>
      <c r="AF136" s="303"/>
      <c r="AG136" s="303"/>
      <c r="AH136" s="303"/>
      <c r="AI136" s="304"/>
      <c r="AJ136" s="305">
        <f>IF(D171=2,330000,0)+IF(D171=3,310000,0)+IF(D171=4,260000,0)+IF(D171=5,210000,0)+IF(D171=6,160000,0)+IF(D171=7,110000,0)+IF(D171=8,60000,0)+IF(D171=9,30000,0)+IF(D171=10,0,0)</f>
        <v>0</v>
      </c>
      <c r="AK136" s="305"/>
      <c r="AL136" s="305"/>
      <c r="AM136" s="305"/>
      <c r="AN136" s="305"/>
      <c r="AO136" s="305"/>
      <c r="AP136" s="298" t="str">
        <f>IF(AJ136=0,"なし",AJ136)</f>
        <v>なし</v>
      </c>
      <c r="AQ136" s="298"/>
      <c r="AR136" s="298"/>
      <c r="AS136" s="298"/>
      <c r="AT136" s="298"/>
      <c r="AU136" s="298"/>
      <c r="AV136" s="35"/>
      <c r="AW136" s="35"/>
      <c r="AX136" s="36"/>
      <c r="AY136" s="36"/>
      <c r="AZ136" s="36"/>
      <c r="BA136" s="36"/>
      <c r="BB136" s="36"/>
      <c r="BC136" s="36"/>
      <c r="BD136" s="36"/>
      <c r="BE136" s="34"/>
      <c r="BF136" s="33"/>
      <c r="BG136" s="33"/>
    </row>
    <row r="137" spans="5:61">
      <c r="E137" s="318"/>
      <c r="F137" s="319"/>
      <c r="G137" s="319"/>
      <c r="H137" s="319"/>
      <c r="I137" s="319"/>
      <c r="J137" s="320"/>
      <c r="K137" s="323"/>
      <c r="L137" s="324"/>
      <c r="M137" s="324"/>
      <c r="N137" s="324"/>
      <c r="O137" s="324"/>
      <c r="P137" s="324"/>
      <c r="Q137" s="324"/>
      <c r="R137" s="326"/>
      <c r="Z137" s="306" t="s">
        <v>313</v>
      </c>
      <c r="AA137" s="307"/>
      <c r="AB137" s="307"/>
      <c r="AC137" s="307"/>
      <c r="AD137" s="307"/>
      <c r="AE137" s="308" t="str">
        <f>IF(D171=1,"380,000","なし")&amp;IF(D171=109,"（入力なし）","")</f>
        <v>なし（入力なし）</v>
      </c>
      <c r="AF137" s="309"/>
      <c r="AG137" s="309"/>
      <c r="AH137" s="309"/>
      <c r="AI137" s="310"/>
      <c r="AJ137" s="305"/>
      <c r="AK137" s="305"/>
      <c r="AL137" s="305"/>
      <c r="AM137" s="305"/>
      <c r="AN137" s="305"/>
      <c r="AO137" s="305"/>
      <c r="AP137" s="298"/>
      <c r="AQ137" s="298"/>
      <c r="AR137" s="298"/>
      <c r="AS137" s="298"/>
      <c r="AT137" s="298"/>
      <c r="AU137" s="298"/>
      <c r="AV137" s="35"/>
      <c r="AW137" s="35"/>
      <c r="AX137" s="36"/>
      <c r="AY137" s="36"/>
      <c r="AZ137" s="36"/>
      <c r="BA137" s="36"/>
      <c r="BB137" s="36"/>
      <c r="BC137" s="36"/>
      <c r="BD137" s="36"/>
      <c r="BE137" s="34"/>
      <c r="BF137" s="33"/>
      <c r="BG137" s="33"/>
    </row>
    <row r="138" spans="5:61">
      <c r="E138" s="30"/>
      <c r="F138" s="30"/>
      <c r="G138" s="30"/>
      <c r="H138" s="30"/>
      <c r="I138" s="30"/>
      <c r="J138" s="30"/>
      <c r="Z138" s="30"/>
      <c r="AA138" s="30"/>
      <c r="AB138" s="30"/>
      <c r="AC138" s="30"/>
      <c r="AD138" s="30"/>
      <c r="AE138" s="30"/>
      <c r="AF138" s="31"/>
      <c r="AG138" s="31"/>
      <c r="AH138" s="31"/>
      <c r="AI138" s="31"/>
      <c r="AJ138" s="31"/>
      <c r="AK138" s="31"/>
      <c r="AL138" s="31"/>
      <c r="AM138" s="1"/>
      <c r="AN138" s="32"/>
      <c r="AR138" s="33"/>
      <c r="AS138" s="33"/>
      <c r="AT138" s="33"/>
      <c r="AU138" s="33"/>
      <c r="AV138" s="33"/>
      <c r="AW138" s="33"/>
      <c r="AX138" s="33"/>
      <c r="AY138" s="33"/>
      <c r="AZ138" s="33"/>
      <c r="BA138" s="33"/>
      <c r="BB138" s="33"/>
      <c r="BC138" s="33"/>
      <c r="BD138" s="33"/>
      <c r="BE138" s="33"/>
      <c r="BF138" s="33"/>
      <c r="BG138" s="33"/>
    </row>
    <row r="139" spans="5:61">
      <c r="E139" s="30"/>
      <c r="F139" s="30"/>
      <c r="G139" s="30"/>
      <c r="H139" s="30"/>
      <c r="I139" s="30"/>
      <c r="J139" s="30"/>
      <c r="Z139" s="30"/>
      <c r="AA139" s="30"/>
      <c r="AB139" s="30"/>
      <c r="AC139" s="30"/>
      <c r="AD139" s="30"/>
      <c r="AE139" s="30"/>
      <c r="AF139" s="31"/>
      <c r="AG139" s="31"/>
      <c r="AH139" s="31"/>
      <c r="AI139" s="31"/>
      <c r="AJ139" s="31"/>
      <c r="AK139" s="31"/>
      <c r="AL139" s="31"/>
      <c r="AM139" s="1"/>
      <c r="AN139" s="32"/>
    </row>
    <row r="140" spans="5:61">
      <c r="AF140" s="32"/>
      <c r="AG140" s="32"/>
      <c r="AH140" s="32"/>
      <c r="AI140" s="32"/>
      <c r="AJ140" s="32"/>
      <c r="AK140" s="32"/>
      <c r="AL140" s="32"/>
      <c r="AM140" s="32"/>
      <c r="AN140" s="32"/>
    </row>
    <row r="142" spans="5:61">
      <c r="E142" s="177" t="s">
        <v>277</v>
      </c>
      <c r="F142" s="178"/>
      <c r="G142" s="178"/>
      <c r="H142" s="178"/>
      <c r="I142" s="178"/>
      <c r="J142" s="178"/>
      <c r="K142" s="178"/>
      <c r="L142" s="178"/>
      <c r="M142" s="178"/>
      <c r="N142" s="178"/>
      <c r="O142" s="178"/>
      <c r="P142" s="178"/>
      <c r="Q142" s="178"/>
      <c r="R142" s="178"/>
      <c r="S142" s="178"/>
      <c r="T142" s="178"/>
      <c r="U142" s="178"/>
      <c r="V142" s="178"/>
      <c r="W142" s="178"/>
      <c r="X142" s="178"/>
      <c r="Y142" s="178"/>
      <c r="Z142" s="178"/>
      <c r="AA142" s="178"/>
      <c r="AB142" s="179"/>
      <c r="AC142" s="186" t="s">
        <v>278</v>
      </c>
      <c r="AD142" s="187"/>
      <c r="AE142" s="187"/>
      <c r="AF142" s="187"/>
      <c r="AG142" s="187"/>
      <c r="AH142" s="187"/>
      <c r="AI142" s="187"/>
      <c r="AJ142" s="188"/>
      <c r="AK142" s="195" t="s">
        <v>279</v>
      </c>
      <c r="AL142" s="196"/>
      <c r="AM142" s="196"/>
      <c r="AN142" s="196"/>
      <c r="AO142" s="196"/>
      <c r="AP142" s="196"/>
      <c r="AQ142" s="196"/>
      <c r="AR142" s="197"/>
      <c r="AS142" s="204" t="s">
        <v>280</v>
      </c>
      <c r="AT142" s="196"/>
      <c r="AU142" s="196"/>
      <c r="AV142" s="196"/>
      <c r="AW142" s="196"/>
      <c r="AX142" s="196"/>
      <c r="AY142" s="196"/>
      <c r="AZ142" s="197"/>
      <c r="BA142" s="205" t="s">
        <v>281</v>
      </c>
      <c r="BB142" s="206"/>
      <c r="BC142" s="206"/>
      <c r="BD142" s="206"/>
      <c r="BE142" s="206"/>
      <c r="BF142" s="206"/>
      <c r="BG142" s="206"/>
      <c r="BH142" s="206"/>
      <c r="BI142" s="207"/>
    </row>
    <row r="143" spans="5:61">
      <c r="E143" s="180"/>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2"/>
      <c r="AC143" s="189"/>
      <c r="AD143" s="190"/>
      <c r="AE143" s="190"/>
      <c r="AF143" s="190"/>
      <c r="AG143" s="190"/>
      <c r="AH143" s="190"/>
      <c r="AI143" s="190"/>
      <c r="AJ143" s="191"/>
      <c r="AK143" s="198"/>
      <c r="AL143" s="199"/>
      <c r="AM143" s="199"/>
      <c r="AN143" s="199"/>
      <c r="AO143" s="199"/>
      <c r="AP143" s="199"/>
      <c r="AQ143" s="199"/>
      <c r="AR143" s="200"/>
      <c r="AS143" s="198"/>
      <c r="AT143" s="199"/>
      <c r="AU143" s="199"/>
      <c r="AV143" s="199"/>
      <c r="AW143" s="199"/>
      <c r="AX143" s="199"/>
      <c r="AY143" s="199"/>
      <c r="AZ143" s="200"/>
      <c r="BA143" s="208"/>
      <c r="BB143" s="209"/>
      <c r="BC143" s="209"/>
      <c r="BD143" s="209"/>
      <c r="BE143" s="209"/>
      <c r="BF143" s="209"/>
      <c r="BG143" s="209"/>
      <c r="BH143" s="209"/>
      <c r="BI143" s="210"/>
    </row>
    <row r="144" spans="5:61">
      <c r="E144" s="183"/>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5"/>
      <c r="AC144" s="192"/>
      <c r="AD144" s="193"/>
      <c r="AE144" s="193"/>
      <c r="AF144" s="193"/>
      <c r="AG144" s="193"/>
      <c r="AH144" s="193"/>
      <c r="AI144" s="193"/>
      <c r="AJ144" s="194"/>
      <c r="AK144" s="201"/>
      <c r="AL144" s="202"/>
      <c r="AM144" s="202"/>
      <c r="AN144" s="202"/>
      <c r="AO144" s="202"/>
      <c r="AP144" s="202"/>
      <c r="AQ144" s="202"/>
      <c r="AR144" s="203"/>
      <c r="AS144" s="201"/>
      <c r="AT144" s="202"/>
      <c r="AU144" s="202"/>
      <c r="AV144" s="202"/>
      <c r="AW144" s="202"/>
      <c r="AX144" s="202"/>
      <c r="AY144" s="202"/>
      <c r="AZ144" s="203"/>
      <c r="BA144" s="211"/>
      <c r="BB144" s="212"/>
      <c r="BC144" s="212"/>
      <c r="BD144" s="212"/>
      <c r="BE144" s="212"/>
      <c r="BF144" s="212"/>
      <c r="BG144" s="212"/>
      <c r="BH144" s="212"/>
      <c r="BI144" s="213"/>
    </row>
    <row r="145" spans="4:61">
      <c r="E145" s="214" t="s">
        <v>282</v>
      </c>
      <c r="F145" s="215"/>
      <c r="G145" s="215"/>
      <c r="H145" s="215"/>
      <c r="I145" s="215"/>
      <c r="J145" s="215"/>
      <c r="K145" s="216"/>
      <c r="L145" s="220" t="s">
        <v>283</v>
      </c>
      <c r="M145" s="221"/>
      <c r="N145" s="221"/>
      <c r="O145" s="222"/>
      <c r="P145" s="226" t="s">
        <v>284</v>
      </c>
      <c r="Q145" s="227"/>
      <c r="R145" s="227"/>
      <c r="S145" s="227"/>
      <c r="T145" s="227"/>
      <c r="U145" s="227"/>
      <c r="V145" s="227"/>
      <c r="W145" s="227"/>
      <c r="X145" s="227"/>
      <c r="Y145" s="227"/>
      <c r="Z145" s="227"/>
      <c r="AA145" s="227"/>
      <c r="AB145" s="228"/>
      <c r="AC145" s="220" t="s">
        <v>285</v>
      </c>
      <c r="AD145" s="221"/>
      <c r="AE145" s="221"/>
      <c r="AF145" s="221"/>
      <c r="AG145" s="221"/>
      <c r="AH145" s="221"/>
      <c r="AI145" s="221"/>
      <c r="AJ145" s="222"/>
      <c r="AK145" s="232" t="s">
        <v>286</v>
      </c>
      <c r="AL145" s="233"/>
      <c r="AM145" s="233"/>
      <c r="AN145" s="233"/>
      <c r="AO145" s="233"/>
      <c r="AP145" s="233"/>
      <c r="AQ145" s="233"/>
      <c r="AR145" s="234"/>
      <c r="AS145" s="232" t="s">
        <v>287</v>
      </c>
      <c r="AT145" s="233"/>
      <c r="AU145" s="233"/>
      <c r="AV145" s="233"/>
      <c r="AW145" s="233"/>
      <c r="AX145" s="233"/>
      <c r="AY145" s="233"/>
      <c r="AZ145" s="234"/>
      <c r="BA145" s="232"/>
      <c r="BB145" s="233"/>
      <c r="BC145" s="233"/>
      <c r="BD145" s="233"/>
      <c r="BE145" s="233"/>
      <c r="BF145" s="233"/>
      <c r="BG145" s="233"/>
      <c r="BH145" s="233"/>
      <c r="BI145" s="238"/>
    </row>
    <row r="146" spans="4:61">
      <c r="E146" s="217"/>
      <c r="F146" s="218"/>
      <c r="G146" s="218"/>
      <c r="H146" s="218"/>
      <c r="I146" s="218"/>
      <c r="J146" s="218"/>
      <c r="K146" s="219"/>
      <c r="L146" s="223"/>
      <c r="M146" s="224"/>
      <c r="N146" s="224"/>
      <c r="O146" s="225"/>
      <c r="P146" s="229"/>
      <c r="Q146" s="230"/>
      <c r="R146" s="230"/>
      <c r="S146" s="230"/>
      <c r="T146" s="230"/>
      <c r="U146" s="230"/>
      <c r="V146" s="230"/>
      <c r="W146" s="230"/>
      <c r="X146" s="230"/>
      <c r="Y146" s="230"/>
      <c r="Z146" s="230"/>
      <c r="AA146" s="230"/>
      <c r="AB146" s="231"/>
      <c r="AC146" s="223"/>
      <c r="AD146" s="224"/>
      <c r="AE146" s="224"/>
      <c r="AF146" s="224"/>
      <c r="AG146" s="224"/>
      <c r="AH146" s="224"/>
      <c r="AI146" s="224"/>
      <c r="AJ146" s="225"/>
      <c r="AK146" s="235"/>
      <c r="AL146" s="236"/>
      <c r="AM146" s="236"/>
      <c r="AN146" s="236"/>
      <c r="AO146" s="236"/>
      <c r="AP146" s="236"/>
      <c r="AQ146" s="236"/>
      <c r="AR146" s="237"/>
      <c r="AS146" s="235"/>
      <c r="AT146" s="236"/>
      <c r="AU146" s="236"/>
      <c r="AV146" s="236"/>
      <c r="AW146" s="236"/>
      <c r="AX146" s="236"/>
      <c r="AY146" s="236"/>
      <c r="AZ146" s="237"/>
      <c r="BA146" s="235"/>
      <c r="BB146" s="236"/>
      <c r="BC146" s="236"/>
      <c r="BD146" s="236"/>
      <c r="BE146" s="236"/>
      <c r="BF146" s="236"/>
      <c r="BG146" s="236"/>
      <c r="BH146" s="236"/>
      <c r="BI146" s="239"/>
    </row>
    <row r="147" spans="4:61">
      <c r="E147" s="240" t="s">
        <v>288</v>
      </c>
      <c r="F147" s="241"/>
      <c r="G147" s="241"/>
      <c r="H147" s="241"/>
      <c r="I147" s="241"/>
      <c r="J147" s="241"/>
      <c r="K147" s="242"/>
      <c r="L147" s="246" t="s">
        <v>289</v>
      </c>
      <c r="M147" s="247"/>
      <c r="N147" s="247"/>
      <c r="O147" s="248"/>
      <c r="P147" s="252" t="s">
        <v>290</v>
      </c>
      <c r="Q147" s="253"/>
      <c r="R147" s="253"/>
      <c r="S147" s="253"/>
      <c r="T147" s="253"/>
      <c r="U147" s="253"/>
      <c r="V147" s="253"/>
      <c r="W147" s="253"/>
      <c r="X147" s="253"/>
      <c r="Y147" s="253"/>
      <c r="Z147" s="253"/>
      <c r="AA147" s="253"/>
      <c r="AB147" s="254"/>
      <c r="AC147" s="246" t="s">
        <v>291</v>
      </c>
      <c r="AD147" s="247"/>
      <c r="AE147" s="247"/>
      <c r="AF147" s="247"/>
      <c r="AG147" s="247"/>
      <c r="AH147" s="247"/>
      <c r="AI147" s="247"/>
      <c r="AJ147" s="248"/>
      <c r="AK147" s="258" t="s">
        <v>292</v>
      </c>
      <c r="AL147" s="259"/>
      <c r="AM147" s="259"/>
      <c r="AN147" s="259"/>
      <c r="AO147" s="259"/>
      <c r="AP147" s="259"/>
      <c r="AQ147" s="259"/>
      <c r="AR147" s="260"/>
      <c r="AS147" s="258" t="s">
        <v>293</v>
      </c>
      <c r="AT147" s="259"/>
      <c r="AU147" s="259"/>
      <c r="AV147" s="259"/>
      <c r="AW147" s="259"/>
      <c r="AX147" s="259"/>
      <c r="AY147" s="259"/>
      <c r="AZ147" s="260"/>
      <c r="BA147" s="258"/>
      <c r="BB147" s="259"/>
      <c r="BC147" s="259"/>
      <c r="BD147" s="259"/>
      <c r="BE147" s="259"/>
      <c r="BF147" s="259"/>
      <c r="BG147" s="259"/>
      <c r="BH147" s="259"/>
      <c r="BI147" s="264"/>
    </row>
    <row r="148" spans="4:61">
      <c r="E148" s="243"/>
      <c r="F148" s="244"/>
      <c r="G148" s="244"/>
      <c r="H148" s="244"/>
      <c r="I148" s="244"/>
      <c r="J148" s="244"/>
      <c r="K148" s="245"/>
      <c r="L148" s="249"/>
      <c r="M148" s="250"/>
      <c r="N148" s="250"/>
      <c r="O148" s="251"/>
      <c r="P148" s="255"/>
      <c r="Q148" s="256"/>
      <c r="R148" s="256"/>
      <c r="S148" s="256"/>
      <c r="T148" s="256"/>
      <c r="U148" s="256"/>
      <c r="V148" s="256"/>
      <c r="W148" s="256"/>
      <c r="X148" s="256"/>
      <c r="Y148" s="256"/>
      <c r="Z148" s="256"/>
      <c r="AA148" s="256"/>
      <c r="AB148" s="257"/>
      <c r="AC148" s="249"/>
      <c r="AD148" s="250"/>
      <c r="AE148" s="250"/>
      <c r="AF148" s="250"/>
      <c r="AG148" s="250"/>
      <c r="AH148" s="250"/>
      <c r="AI148" s="250"/>
      <c r="AJ148" s="251"/>
      <c r="AK148" s="261"/>
      <c r="AL148" s="262"/>
      <c r="AM148" s="262"/>
      <c r="AN148" s="262"/>
      <c r="AO148" s="262"/>
      <c r="AP148" s="262"/>
      <c r="AQ148" s="262"/>
      <c r="AR148" s="263"/>
      <c r="AS148" s="261"/>
      <c r="AT148" s="262"/>
      <c r="AU148" s="262"/>
      <c r="AV148" s="262"/>
      <c r="AW148" s="262"/>
      <c r="AX148" s="262"/>
      <c r="AY148" s="262"/>
      <c r="AZ148" s="263"/>
      <c r="BA148" s="261"/>
      <c r="BB148" s="262"/>
      <c r="BC148" s="262"/>
      <c r="BD148" s="262"/>
      <c r="BE148" s="262"/>
      <c r="BF148" s="262"/>
      <c r="BG148" s="262"/>
      <c r="BH148" s="262"/>
      <c r="BI148" s="265"/>
    </row>
    <row r="149" spans="4:61" ht="16.2">
      <c r="D149" s="176">
        <f>IF(K136="",99,0)</f>
        <v>99</v>
      </c>
      <c r="E149" s="21"/>
      <c r="F149" s="22"/>
      <c r="G149" s="22"/>
      <c r="H149" s="22"/>
      <c r="I149" s="22"/>
      <c r="J149" s="22"/>
      <c r="K149" s="22"/>
      <c r="L149" s="23"/>
      <c r="M149" s="24"/>
      <c r="N149" s="24"/>
      <c r="O149" s="24"/>
      <c r="P149" s="25"/>
      <c r="Q149" s="25"/>
      <c r="R149" s="25"/>
      <c r="S149" s="25"/>
      <c r="T149" s="25"/>
      <c r="U149" s="25"/>
      <c r="V149" s="25"/>
      <c r="W149" s="25"/>
      <c r="X149" s="25"/>
      <c r="Y149" s="25"/>
      <c r="Z149" s="25"/>
      <c r="AA149" s="25"/>
      <c r="AB149" s="26"/>
      <c r="AC149" s="23"/>
      <c r="AD149" s="24"/>
      <c r="AE149" s="24"/>
      <c r="AF149" s="24"/>
      <c r="AG149" s="24"/>
      <c r="AH149" s="24"/>
      <c r="AI149" s="24"/>
      <c r="AJ149" s="27"/>
      <c r="AK149" s="12"/>
      <c r="AL149" s="2"/>
      <c r="AM149" s="2"/>
      <c r="AN149" s="2"/>
      <c r="AO149" s="2"/>
      <c r="AP149" s="2"/>
      <c r="AQ149" s="2"/>
      <c r="AR149" s="28"/>
      <c r="AS149" s="12"/>
      <c r="AT149" s="2"/>
      <c r="AU149" s="2"/>
      <c r="AV149" s="2"/>
      <c r="AW149" s="2"/>
      <c r="AX149" s="2"/>
      <c r="AY149" s="2"/>
      <c r="AZ149" s="2"/>
      <c r="BA149" s="12"/>
      <c r="BB149" s="2"/>
      <c r="BC149" s="2"/>
      <c r="BD149" s="2"/>
      <c r="BE149" s="2"/>
      <c r="BF149" s="2"/>
      <c r="BG149" s="2"/>
      <c r="BH149" s="2"/>
      <c r="BI149" s="29"/>
    </row>
    <row r="150" spans="4:61" ht="16.2">
      <c r="D150" s="176"/>
      <c r="E150" s="21"/>
      <c r="F150" s="22"/>
      <c r="G150" s="22"/>
      <c r="H150" s="22"/>
      <c r="I150" s="22"/>
      <c r="J150" s="22"/>
      <c r="K150" s="22"/>
      <c r="L150" s="23"/>
      <c r="M150" s="24"/>
      <c r="N150" s="24"/>
      <c r="O150" s="24"/>
      <c r="P150" s="25"/>
      <c r="Q150" s="25"/>
      <c r="R150" s="25"/>
      <c r="S150" s="25"/>
      <c r="T150" s="25"/>
      <c r="U150" s="25"/>
      <c r="V150" s="25"/>
      <c r="W150" s="25"/>
      <c r="X150" s="25"/>
      <c r="Y150" s="25"/>
      <c r="Z150" s="25"/>
      <c r="AA150" s="25"/>
      <c r="AB150" s="26"/>
      <c r="AC150" s="23"/>
      <c r="AD150" s="24"/>
      <c r="AE150" s="24"/>
      <c r="AF150" s="24"/>
      <c r="AG150" s="24"/>
      <c r="AH150" s="24"/>
      <c r="AI150" s="24"/>
      <c r="AJ150" s="27"/>
      <c r="AK150" s="12"/>
      <c r="AL150" s="2"/>
      <c r="AM150" s="2"/>
      <c r="AN150" s="2"/>
      <c r="AO150" s="2"/>
      <c r="AP150" s="2"/>
      <c r="AQ150" s="2"/>
      <c r="AR150" s="28"/>
      <c r="AS150" s="12"/>
      <c r="AT150" s="2"/>
      <c r="AU150" s="2"/>
      <c r="AV150" s="2"/>
      <c r="AW150" s="2"/>
      <c r="AX150" s="2"/>
      <c r="AY150" s="2"/>
      <c r="AZ150" s="2"/>
      <c r="BA150" s="12"/>
      <c r="BB150" s="2"/>
      <c r="BC150" s="2"/>
      <c r="BD150" s="2"/>
      <c r="BE150" s="2"/>
      <c r="BF150" s="2"/>
      <c r="BG150" s="2"/>
      <c r="BH150" s="2"/>
      <c r="BI150" s="29"/>
    </row>
    <row r="151" spans="4:61" ht="16.2">
      <c r="D151" s="176">
        <f>IF(480000&gt;=K136,1,0)</f>
        <v>0</v>
      </c>
      <c r="E151" s="21"/>
      <c r="F151" s="22"/>
      <c r="G151" s="22"/>
      <c r="H151" s="22"/>
      <c r="I151" s="22"/>
      <c r="J151" s="22"/>
      <c r="K151" s="22"/>
      <c r="L151" s="23"/>
      <c r="M151" s="24"/>
      <c r="N151" s="266"/>
      <c r="O151" s="266"/>
      <c r="P151" s="266"/>
      <c r="Q151" s="266"/>
      <c r="R151" s="266"/>
      <c r="S151" s="267"/>
      <c r="T151" s="270" t="s">
        <v>311</v>
      </c>
      <c r="U151" s="271"/>
      <c r="V151" s="271"/>
      <c r="W151" s="266">
        <v>480000</v>
      </c>
      <c r="X151" s="266"/>
      <c r="Y151" s="266"/>
      <c r="Z151" s="266"/>
      <c r="AA151" s="266"/>
      <c r="AB151" s="267"/>
      <c r="AC151" s="23"/>
      <c r="AD151" s="24"/>
      <c r="AE151" s="24"/>
      <c r="AF151" s="24"/>
      <c r="AG151" s="24"/>
      <c r="AH151" s="24"/>
      <c r="AI151" s="24"/>
      <c r="AJ151" s="27"/>
      <c r="AK151" s="12"/>
      <c r="AL151" s="2"/>
      <c r="AM151" s="2"/>
      <c r="AN151" s="2"/>
      <c r="AO151" s="2"/>
      <c r="AP151" s="2"/>
      <c r="AQ151" s="2"/>
      <c r="AR151" s="28"/>
      <c r="AS151" s="12"/>
      <c r="AT151" s="2"/>
      <c r="AU151" s="2"/>
      <c r="AV151" s="2"/>
      <c r="AW151" s="2"/>
      <c r="AX151" s="2"/>
      <c r="AY151" s="2"/>
      <c r="AZ151" s="2"/>
      <c r="BA151" s="12"/>
      <c r="BB151" s="2"/>
      <c r="BC151" s="2"/>
      <c r="BD151" s="2"/>
      <c r="BE151" s="2"/>
      <c r="BF151" s="2"/>
      <c r="BG151" s="2"/>
      <c r="BH151" s="2"/>
      <c r="BI151" s="29"/>
    </row>
    <row r="152" spans="4:61" ht="16.2">
      <c r="D152" s="176"/>
      <c r="E152" s="21"/>
      <c r="F152" s="22"/>
      <c r="G152" s="22"/>
      <c r="H152" s="22"/>
      <c r="I152" s="22"/>
      <c r="J152" s="22"/>
      <c r="K152" s="22"/>
      <c r="L152" s="23"/>
      <c r="M152" s="24"/>
      <c r="N152" s="268"/>
      <c r="O152" s="268"/>
      <c r="P152" s="268"/>
      <c r="Q152" s="268"/>
      <c r="R152" s="268"/>
      <c r="S152" s="269"/>
      <c r="T152" s="272"/>
      <c r="U152" s="273"/>
      <c r="V152" s="273"/>
      <c r="W152" s="268"/>
      <c r="X152" s="268"/>
      <c r="Y152" s="268"/>
      <c r="Z152" s="268"/>
      <c r="AA152" s="268"/>
      <c r="AB152" s="269"/>
      <c r="AC152" s="23"/>
      <c r="AD152" s="24"/>
      <c r="AE152" s="24"/>
      <c r="AF152" s="24"/>
      <c r="AG152" s="24"/>
      <c r="AH152" s="24"/>
      <c r="AI152" s="24"/>
      <c r="AJ152" s="27"/>
      <c r="AK152" s="12"/>
      <c r="AL152" s="2"/>
      <c r="AM152" s="2"/>
      <c r="AN152" s="2"/>
      <c r="AO152" s="2"/>
      <c r="AP152" s="2"/>
      <c r="AQ152" s="2"/>
      <c r="AR152" s="28"/>
      <c r="AS152" s="12"/>
      <c r="AT152" s="2"/>
      <c r="AU152" s="2"/>
      <c r="AV152" s="2"/>
      <c r="AW152" s="2"/>
      <c r="AX152" s="2"/>
      <c r="AY152" s="2"/>
      <c r="AZ152" s="2"/>
      <c r="BA152" s="12"/>
      <c r="BB152" s="2"/>
      <c r="BC152" s="2"/>
      <c r="BD152" s="2"/>
      <c r="BE152" s="2"/>
      <c r="BF152" s="2"/>
      <c r="BG152" s="2"/>
      <c r="BH152" s="2"/>
      <c r="BI152" s="29"/>
    </row>
    <row r="153" spans="4:61">
      <c r="D153" s="176">
        <f>IF(AND($K$136&gt;=N153,W153&gt;=$K$136),2,0)</f>
        <v>0</v>
      </c>
      <c r="E153" s="274" t="s">
        <v>294</v>
      </c>
      <c r="F153" s="275"/>
      <c r="G153" s="275"/>
      <c r="H153" s="275"/>
      <c r="I153" s="275"/>
      <c r="J153" s="275"/>
      <c r="K153" s="275"/>
      <c r="L153" s="280" t="s">
        <v>295</v>
      </c>
      <c r="M153" s="281"/>
      <c r="N153" s="266">
        <v>480001</v>
      </c>
      <c r="O153" s="266"/>
      <c r="P153" s="266"/>
      <c r="Q153" s="266"/>
      <c r="R153" s="266"/>
      <c r="S153" s="267"/>
      <c r="T153" s="270" t="s">
        <v>311</v>
      </c>
      <c r="U153" s="271"/>
      <c r="V153" s="271"/>
      <c r="W153" s="266">
        <v>1000000</v>
      </c>
      <c r="X153" s="266"/>
      <c r="Y153" s="266"/>
      <c r="Z153" s="266"/>
      <c r="AA153" s="266"/>
      <c r="AB153" s="267"/>
      <c r="AC153" s="286" t="s">
        <v>285</v>
      </c>
      <c r="AD153" s="286"/>
      <c r="AE153" s="286"/>
      <c r="AF153" s="286"/>
      <c r="AG153" s="286"/>
      <c r="AH153" s="286"/>
      <c r="AI153" s="286"/>
      <c r="AJ153" s="286"/>
      <c r="AK153" s="286" t="s">
        <v>286</v>
      </c>
      <c r="AL153" s="286"/>
      <c r="AM153" s="286"/>
      <c r="AN153" s="286"/>
      <c r="AO153" s="286"/>
      <c r="AP153" s="286"/>
      <c r="AQ153" s="286"/>
      <c r="AR153" s="286"/>
      <c r="AS153" s="286" t="s">
        <v>287</v>
      </c>
      <c r="AT153" s="286"/>
      <c r="AU153" s="286"/>
      <c r="AV153" s="286"/>
      <c r="AW153" s="286"/>
      <c r="AX153" s="286"/>
      <c r="AY153" s="286"/>
      <c r="AZ153" s="235"/>
      <c r="BA153" s="235"/>
      <c r="BB153" s="236"/>
      <c r="BC153" s="236"/>
      <c r="BD153" s="236"/>
      <c r="BE153" s="236"/>
      <c r="BF153" s="236"/>
      <c r="BG153" s="236"/>
      <c r="BH153" s="236"/>
      <c r="BI153" s="239"/>
    </row>
    <row r="154" spans="4:61">
      <c r="D154" s="176"/>
      <c r="E154" s="276"/>
      <c r="F154" s="277"/>
      <c r="G154" s="277"/>
      <c r="H154" s="277"/>
      <c r="I154" s="277"/>
      <c r="J154" s="277"/>
      <c r="K154" s="277"/>
      <c r="L154" s="282"/>
      <c r="M154" s="283"/>
      <c r="N154" s="268"/>
      <c r="O154" s="268"/>
      <c r="P154" s="268"/>
      <c r="Q154" s="268"/>
      <c r="R154" s="268"/>
      <c r="S154" s="269"/>
      <c r="T154" s="272"/>
      <c r="U154" s="273"/>
      <c r="V154" s="273"/>
      <c r="W154" s="268"/>
      <c r="X154" s="268"/>
      <c r="Y154" s="268"/>
      <c r="Z154" s="268"/>
      <c r="AA154" s="268"/>
      <c r="AB154" s="269"/>
      <c r="AC154" s="287"/>
      <c r="AD154" s="287"/>
      <c r="AE154" s="287"/>
      <c r="AF154" s="287"/>
      <c r="AG154" s="287"/>
      <c r="AH154" s="287"/>
      <c r="AI154" s="287"/>
      <c r="AJ154" s="287"/>
      <c r="AK154" s="287"/>
      <c r="AL154" s="287"/>
      <c r="AM154" s="287"/>
      <c r="AN154" s="287"/>
      <c r="AO154" s="287"/>
      <c r="AP154" s="287"/>
      <c r="AQ154" s="287"/>
      <c r="AR154" s="287"/>
      <c r="AS154" s="287"/>
      <c r="AT154" s="287"/>
      <c r="AU154" s="287"/>
      <c r="AV154" s="287"/>
      <c r="AW154" s="287"/>
      <c r="AX154" s="287"/>
      <c r="AY154" s="287"/>
      <c r="AZ154" s="288"/>
      <c r="BA154" s="288"/>
      <c r="BB154" s="289"/>
      <c r="BC154" s="289"/>
      <c r="BD154" s="289"/>
      <c r="BE154" s="289"/>
      <c r="BF154" s="289"/>
      <c r="BG154" s="289"/>
      <c r="BH154" s="289"/>
      <c r="BI154" s="290"/>
    </row>
    <row r="155" spans="4:61">
      <c r="D155" s="176">
        <f>IF(AND($K$136&gt;=N155,W155&gt;=$K$136),3,0)</f>
        <v>0</v>
      </c>
      <c r="E155" s="276"/>
      <c r="F155" s="277"/>
      <c r="G155" s="277"/>
      <c r="H155" s="277"/>
      <c r="I155" s="277"/>
      <c r="J155" s="277"/>
      <c r="K155" s="277"/>
      <c r="L155" s="282"/>
      <c r="M155" s="283"/>
      <c r="N155" s="266">
        <v>1000001</v>
      </c>
      <c r="O155" s="266"/>
      <c r="P155" s="266"/>
      <c r="Q155" s="266"/>
      <c r="R155" s="266"/>
      <c r="S155" s="267"/>
      <c r="T155" s="270" t="s">
        <v>311</v>
      </c>
      <c r="U155" s="271"/>
      <c r="V155" s="271"/>
      <c r="W155" s="266">
        <v>1050000</v>
      </c>
      <c r="X155" s="266"/>
      <c r="Y155" s="266"/>
      <c r="Z155" s="266"/>
      <c r="AA155" s="266"/>
      <c r="AB155" s="267"/>
      <c r="AC155" s="287" t="s">
        <v>296</v>
      </c>
      <c r="AD155" s="287"/>
      <c r="AE155" s="287"/>
      <c r="AF155" s="287"/>
      <c r="AG155" s="287"/>
      <c r="AH155" s="287"/>
      <c r="AI155" s="287"/>
      <c r="AJ155" s="287"/>
      <c r="AK155" s="287" t="s">
        <v>297</v>
      </c>
      <c r="AL155" s="287"/>
      <c r="AM155" s="287"/>
      <c r="AN155" s="287"/>
      <c r="AO155" s="287"/>
      <c r="AP155" s="287"/>
      <c r="AQ155" s="287"/>
      <c r="AR155" s="287"/>
      <c r="AS155" s="287" t="s">
        <v>287</v>
      </c>
      <c r="AT155" s="287"/>
      <c r="AU155" s="287"/>
      <c r="AV155" s="287"/>
      <c r="AW155" s="287"/>
      <c r="AX155" s="287"/>
      <c r="AY155" s="287"/>
      <c r="AZ155" s="288"/>
      <c r="BA155" s="291" t="s">
        <v>298</v>
      </c>
      <c r="BB155" s="292"/>
      <c r="BC155" s="292"/>
      <c r="BD155" s="292"/>
      <c r="BE155" s="292"/>
      <c r="BF155" s="292"/>
      <c r="BG155" s="292"/>
      <c r="BH155" s="292"/>
      <c r="BI155" s="293"/>
    </row>
    <row r="156" spans="4:61">
      <c r="D156" s="176"/>
      <c r="E156" s="276"/>
      <c r="F156" s="277"/>
      <c r="G156" s="277"/>
      <c r="H156" s="277"/>
      <c r="I156" s="277"/>
      <c r="J156" s="277"/>
      <c r="K156" s="277"/>
      <c r="L156" s="282"/>
      <c r="M156" s="283"/>
      <c r="N156" s="268"/>
      <c r="O156" s="268"/>
      <c r="P156" s="268"/>
      <c r="Q156" s="268"/>
      <c r="R156" s="268"/>
      <c r="S156" s="269"/>
      <c r="T156" s="272"/>
      <c r="U156" s="273"/>
      <c r="V156" s="273"/>
      <c r="W156" s="268"/>
      <c r="X156" s="268"/>
      <c r="Y156" s="268"/>
      <c r="Z156" s="268"/>
      <c r="AA156" s="268"/>
      <c r="AB156" s="269"/>
      <c r="AC156" s="287"/>
      <c r="AD156" s="287"/>
      <c r="AE156" s="287"/>
      <c r="AF156" s="287"/>
      <c r="AG156" s="287"/>
      <c r="AH156" s="287"/>
      <c r="AI156" s="287"/>
      <c r="AJ156" s="287"/>
      <c r="AK156" s="287"/>
      <c r="AL156" s="287"/>
      <c r="AM156" s="287"/>
      <c r="AN156" s="287"/>
      <c r="AO156" s="287"/>
      <c r="AP156" s="287"/>
      <c r="AQ156" s="287"/>
      <c r="AR156" s="287"/>
      <c r="AS156" s="287"/>
      <c r="AT156" s="287"/>
      <c r="AU156" s="287"/>
      <c r="AV156" s="287"/>
      <c r="AW156" s="287"/>
      <c r="AX156" s="287"/>
      <c r="AY156" s="287"/>
      <c r="AZ156" s="288"/>
      <c r="BA156" s="291"/>
      <c r="BB156" s="292"/>
      <c r="BC156" s="292"/>
      <c r="BD156" s="292"/>
      <c r="BE156" s="292"/>
      <c r="BF156" s="292"/>
      <c r="BG156" s="292"/>
      <c r="BH156" s="292"/>
      <c r="BI156" s="293"/>
    </row>
    <row r="157" spans="4:61">
      <c r="D157" s="176">
        <f>IF(AND($K$136&gt;=N157,W157&gt;=$K$136),4,0)</f>
        <v>0</v>
      </c>
      <c r="E157" s="276"/>
      <c r="F157" s="277"/>
      <c r="G157" s="277"/>
      <c r="H157" s="277"/>
      <c r="I157" s="277"/>
      <c r="J157" s="277"/>
      <c r="K157" s="277"/>
      <c r="L157" s="282"/>
      <c r="M157" s="283"/>
      <c r="N157" s="266">
        <v>1050001</v>
      </c>
      <c r="O157" s="266"/>
      <c r="P157" s="266"/>
      <c r="Q157" s="266"/>
      <c r="R157" s="266"/>
      <c r="S157" s="267"/>
      <c r="T157" s="270" t="s">
        <v>311</v>
      </c>
      <c r="U157" s="271"/>
      <c r="V157" s="271"/>
      <c r="W157" s="266">
        <v>1100000</v>
      </c>
      <c r="X157" s="266"/>
      <c r="Y157" s="266"/>
      <c r="Z157" s="266"/>
      <c r="AA157" s="266"/>
      <c r="AB157" s="267"/>
      <c r="AC157" s="287" t="s">
        <v>292</v>
      </c>
      <c r="AD157" s="287"/>
      <c r="AE157" s="287"/>
      <c r="AF157" s="287"/>
      <c r="AG157" s="287"/>
      <c r="AH157" s="287"/>
      <c r="AI157" s="287"/>
      <c r="AJ157" s="287"/>
      <c r="AK157" s="287" t="s">
        <v>299</v>
      </c>
      <c r="AL157" s="287"/>
      <c r="AM157" s="287"/>
      <c r="AN157" s="287"/>
      <c r="AO157" s="287"/>
      <c r="AP157" s="287"/>
      <c r="AQ157" s="287"/>
      <c r="AR157" s="287"/>
      <c r="AS157" s="287" t="s">
        <v>300</v>
      </c>
      <c r="AT157" s="287"/>
      <c r="AU157" s="287"/>
      <c r="AV157" s="287"/>
      <c r="AW157" s="287"/>
      <c r="AX157" s="287"/>
      <c r="AY157" s="287"/>
      <c r="AZ157" s="288"/>
      <c r="BA157" s="288"/>
      <c r="BB157" s="289"/>
      <c r="BC157" s="289"/>
      <c r="BD157" s="289"/>
      <c r="BE157" s="289"/>
      <c r="BF157" s="289"/>
      <c r="BG157" s="289"/>
      <c r="BH157" s="289"/>
      <c r="BI157" s="290"/>
    </row>
    <row r="158" spans="4:61">
      <c r="D158" s="176"/>
      <c r="E158" s="276"/>
      <c r="F158" s="277"/>
      <c r="G158" s="277"/>
      <c r="H158" s="277"/>
      <c r="I158" s="277"/>
      <c r="J158" s="277"/>
      <c r="K158" s="277"/>
      <c r="L158" s="282"/>
      <c r="M158" s="283"/>
      <c r="N158" s="268"/>
      <c r="O158" s="268"/>
      <c r="P158" s="268"/>
      <c r="Q158" s="268"/>
      <c r="R158" s="268"/>
      <c r="S158" s="269"/>
      <c r="T158" s="272"/>
      <c r="U158" s="273"/>
      <c r="V158" s="273"/>
      <c r="W158" s="268"/>
      <c r="X158" s="268"/>
      <c r="Y158" s="268"/>
      <c r="Z158" s="268"/>
      <c r="AA158" s="268"/>
      <c r="AB158" s="269"/>
      <c r="AC158" s="287"/>
      <c r="AD158" s="287"/>
      <c r="AE158" s="287"/>
      <c r="AF158" s="287"/>
      <c r="AG158" s="287"/>
      <c r="AH158" s="287"/>
      <c r="AI158" s="287"/>
      <c r="AJ158" s="287"/>
      <c r="AK158" s="287"/>
      <c r="AL158" s="287"/>
      <c r="AM158" s="287"/>
      <c r="AN158" s="287"/>
      <c r="AO158" s="287"/>
      <c r="AP158" s="287"/>
      <c r="AQ158" s="287"/>
      <c r="AR158" s="287"/>
      <c r="AS158" s="287"/>
      <c r="AT158" s="287"/>
      <c r="AU158" s="287"/>
      <c r="AV158" s="287"/>
      <c r="AW158" s="287"/>
      <c r="AX158" s="287"/>
      <c r="AY158" s="287"/>
      <c r="AZ158" s="288"/>
      <c r="BA158" s="288"/>
      <c r="BB158" s="289"/>
      <c r="BC158" s="289"/>
      <c r="BD158" s="289"/>
      <c r="BE158" s="289"/>
      <c r="BF158" s="289"/>
      <c r="BG158" s="289"/>
      <c r="BH158" s="289"/>
      <c r="BI158" s="290"/>
    </row>
    <row r="159" spans="4:61">
      <c r="D159" s="176">
        <f>IF(AND($K$136&gt;=N159,W159&gt;=$K$136),5,0)</f>
        <v>0</v>
      </c>
      <c r="E159" s="276"/>
      <c r="F159" s="277"/>
      <c r="G159" s="277"/>
      <c r="H159" s="277"/>
      <c r="I159" s="277"/>
      <c r="J159" s="277"/>
      <c r="K159" s="277"/>
      <c r="L159" s="282"/>
      <c r="M159" s="283"/>
      <c r="N159" s="266">
        <v>1100001</v>
      </c>
      <c r="O159" s="266"/>
      <c r="P159" s="266"/>
      <c r="Q159" s="266"/>
      <c r="R159" s="266"/>
      <c r="S159" s="267"/>
      <c r="T159" s="270" t="s">
        <v>311</v>
      </c>
      <c r="U159" s="271"/>
      <c r="V159" s="271"/>
      <c r="W159" s="266">
        <v>1150000</v>
      </c>
      <c r="X159" s="266"/>
      <c r="Y159" s="266"/>
      <c r="Z159" s="266"/>
      <c r="AA159" s="266"/>
      <c r="AB159" s="267"/>
      <c r="AC159" s="287" t="s">
        <v>297</v>
      </c>
      <c r="AD159" s="287"/>
      <c r="AE159" s="287"/>
      <c r="AF159" s="287"/>
      <c r="AG159" s="287"/>
      <c r="AH159" s="287"/>
      <c r="AI159" s="287"/>
      <c r="AJ159" s="287"/>
      <c r="AK159" s="287" t="s">
        <v>301</v>
      </c>
      <c r="AL159" s="287"/>
      <c r="AM159" s="287"/>
      <c r="AN159" s="287"/>
      <c r="AO159" s="287"/>
      <c r="AP159" s="287"/>
      <c r="AQ159" s="287"/>
      <c r="AR159" s="287"/>
      <c r="AS159" s="287" t="s">
        <v>302</v>
      </c>
      <c r="AT159" s="287"/>
      <c r="AU159" s="287"/>
      <c r="AV159" s="287"/>
      <c r="AW159" s="287"/>
      <c r="AX159" s="287"/>
      <c r="AY159" s="287"/>
      <c r="AZ159" s="288"/>
      <c r="BA159" s="288"/>
      <c r="BB159" s="289"/>
      <c r="BC159" s="289"/>
      <c r="BD159" s="289"/>
      <c r="BE159" s="289"/>
      <c r="BF159" s="289"/>
      <c r="BG159" s="289"/>
      <c r="BH159" s="289"/>
      <c r="BI159" s="290"/>
    </row>
    <row r="160" spans="4:61">
      <c r="D160" s="176"/>
      <c r="E160" s="276"/>
      <c r="F160" s="277"/>
      <c r="G160" s="277"/>
      <c r="H160" s="277"/>
      <c r="I160" s="277"/>
      <c r="J160" s="277"/>
      <c r="K160" s="277"/>
      <c r="L160" s="282"/>
      <c r="M160" s="283"/>
      <c r="N160" s="268"/>
      <c r="O160" s="268"/>
      <c r="P160" s="268"/>
      <c r="Q160" s="268"/>
      <c r="R160" s="268"/>
      <c r="S160" s="269"/>
      <c r="T160" s="272"/>
      <c r="U160" s="273"/>
      <c r="V160" s="273"/>
      <c r="W160" s="268"/>
      <c r="X160" s="268"/>
      <c r="Y160" s="268"/>
      <c r="Z160" s="268"/>
      <c r="AA160" s="268"/>
      <c r="AB160" s="269"/>
      <c r="AC160" s="287"/>
      <c r="AD160" s="287"/>
      <c r="AE160" s="287"/>
      <c r="AF160" s="287"/>
      <c r="AG160" s="287"/>
      <c r="AH160" s="287"/>
      <c r="AI160" s="287"/>
      <c r="AJ160" s="287"/>
      <c r="AK160" s="287"/>
      <c r="AL160" s="287"/>
      <c r="AM160" s="287"/>
      <c r="AN160" s="287"/>
      <c r="AO160" s="287"/>
      <c r="AP160" s="287"/>
      <c r="AQ160" s="287"/>
      <c r="AR160" s="287"/>
      <c r="AS160" s="287"/>
      <c r="AT160" s="287"/>
      <c r="AU160" s="287"/>
      <c r="AV160" s="287"/>
      <c r="AW160" s="287"/>
      <c r="AX160" s="287"/>
      <c r="AY160" s="287"/>
      <c r="AZ160" s="288"/>
      <c r="BA160" s="288"/>
      <c r="BB160" s="289"/>
      <c r="BC160" s="289"/>
      <c r="BD160" s="289"/>
      <c r="BE160" s="289"/>
      <c r="BF160" s="289"/>
      <c r="BG160" s="289"/>
      <c r="BH160" s="289"/>
      <c r="BI160" s="290"/>
    </row>
    <row r="161" spans="2:61">
      <c r="D161" s="176">
        <f>IF(AND($K$136&gt;=N161,W161&gt;=$K$136),6,0)</f>
        <v>0</v>
      </c>
      <c r="E161" s="276"/>
      <c r="F161" s="277"/>
      <c r="G161" s="277"/>
      <c r="H161" s="277"/>
      <c r="I161" s="277"/>
      <c r="J161" s="277"/>
      <c r="K161" s="277"/>
      <c r="L161" s="282"/>
      <c r="M161" s="283"/>
      <c r="N161" s="266">
        <v>1150001</v>
      </c>
      <c r="O161" s="266"/>
      <c r="P161" s="266"/>
      <c r="Q161" s="266"/>
      <c r="R161" s="266"/>
      <c r="S161" s="267"/>
      <c r="T161" s="270" t="s">
        <v>311</v>
      </c>
      <c r="U161" s="271"/>
      <c r="V161" s="271"/>
      <c r="W161" s="266">
        <v>1200000</v>
      </c>
      <c r="X161" s="266"/>
      <c r="Y161" s="266"/>
      <c r="Z161" s="266"/>
      <c r="AA161" s="266"/>
      <c r="AB161" s="267"/>
      <c r="AC161" s="287" t="s">
        <v>303</v>
      </c>
      <c r="AD161" s="287"/>
      <c r="AE161" s="287"/>
      <c r="AF161" s="287"/>
      <c r="AG161" s="287"/>
      <c r="AH161" s="287"/>
      <c r="AI161" s="287"/>
      <c r="AJ161" s="287"/>
      <c r="AK161" s="287" t="s">
        <v>287</v>
      </c>
      <c r="AL161" s="287"/>
      <c r="AM161" s="287"/>
      <c r="AN161" s="287"/>
      <c r="AO161" s="287"/>
      <c r="AP161" s="287"/>
      <c r="AQ161" s="287"/>
      <c r="AR161" s="287"/>
      <c r="AS161" s="287" t="s">
        <v>304</v>
      </c>
      <c r="AT161" s="287"/>
      <c r="AU161" s="287"/>
      <c r="AV161" s="287"/>
      <c r="AW161" s="287"/>
      <c r="AX161" s="287"/>
      <c r="AY161" s="287"/>
      <c r="AZ161" s="288"/>
      <c r="BA161" s="288"/>
      <c r="BB161" s="289"/>
      <c r="BC161" s="289"/>
      <c r="BD161" s="289"/>
      <c r="BE161" s="289"/>
      <c r="BF161" s="289"/>
      <c r="BG161" s="289"/>
      <c r="BH161" s="289"/>
      <c r="BI161" s="290"/>
    </row>
    <row r="162" spans="2:61">
      <c r="D162" s="176"/>
      <c r="E162" s="276"/>
      <c r="F162" s="277"/>
      <c r="G162" s="277"/>
      <c r="H162" s="277"/>
      <c r="I162" s="277"/>
      <c r="J162" s="277"/>
      <c r="K162" s="277"/>
      <c r="L162" s="282"/>
      <c r="M162" s="283"/>
      <c r="N162" s="268"/>
      <c r="O162" s="268"/>
      <c r="P162" s="268"/>
      <c r="Q162" s="268"/>
      <c r="R162" s="268"/>
      <c r="S162" s="269"/>
      <c r="T162" s="272"/>
      <c r="U162" s="273"/>
      <c r="V162" s="273"/>
      <c r="W162" s="268"/>
      <c r="X162" s="268"/>
      <c r="Y162" s="268"/>
      <c r="Z162" s="268"/>
      <c r="AA162" s="268"/>
      <c r="AB162" s="269"/>
      <c r="AC162" s="287"/>
      <c r="AD162" s="287"/>
      <c r="AE162" s="287"/>
      <c r="AF162" s="287"/>
      <c r="AG162" s="287"/>
      <c r="AH162" s="287"/>
      <c r="AI162" s="287"/>
      <c r="AJ162" s="287"/>
      <c r="AK162" s="287"/>
      <c r="AL162" s="287"/>
      <c r="AM162" s="287"/>
      <c r="AN162" s="287"/>
      <c r="AO162" s="287"/>
      <c r="AP162" s="287"/>
      <c r="AQ162" s="287"/>
      <c r="AR162" s="287"/>
      <c r="AS162" s="287"/>
      <c r="AT162" s="287"/>
      <c r="AU162" s="287"/>
      <c r="AV162" s="287"/>
      <c r="AW162" s="287"/>
      <c r="AX162" s="287"/>
      <c r="AY162" s="287"/>
      <c r="AZ162" s="288"/>
      <c r="BA162" s="288"/>
      <c r="BB162" s="289"/>
      <c r="BC162" s="289"/>
      <c r="BD162" s="289"/>
      <c r="BE162" s="289"/>
      <c r="BF162" s="289"/>
      <c r="BG162" s="289"/>
      <c r="BH162" s="289"/>
      <c r="BI162" s="290"/>
    </row>
    <row r="163" spans="2:61">
      <c r="D163" s="176">
        <f>IF(AND($K$136&gt;=N163,W163&gt;=$K$136),7,0)</f>
        <v>0</v>
      </c>
      <c r="E163" s="276"/>
      <c r="F163" s="277"/>
      <c r="G163" s="277"/>
      <c r="H163" s="277"/>
      <c r="I163" s="277"/>
      <c r="J163" s="277"/>
      <c r="K163" s="277"/>
      <c r="L163" s="282"/>
      <c r="M163" s="283"/>
      <c r="N163" s="266">
        <v>1200001</v>
      </c>
      <c r="O163" s="266"/>
      <c r="P163" s="266"/>
      <c r="Q163" s="266"/>
      <c r="R163" s="266"/>
      <c r="S163" s="267"/>
      <c r="T163" s="270" t="s">
        <v>311</v>
      </c>
      <c r="U163" s="271"/>
      <c r="V163" s="271"/>
      <c r="W163" s="266">
        <v>1250000</v>
      </c>
      <c r="X163" s="266"/>
      <c r="Y163" s="266"/>
      <c r="Z163" s="266"/>
      <c r="AA163" s="266"/>
      <c r="AB163" s="267"/>
      <c r="AC163" s="287" t="s">
        <v>287</v>
      </c>
      <c r="AD163" s="287"/>
      <c r="AE163" s="287"/>
      <c r="AF163" s="287"/>
      <c r="AG163" s="287"/>
      <c r="AH163" s="287"/>
      <c r="AI163" s="287"/>
      <c r="AJ163" s="287"/>
      <c r="AK163" s="287" t="s">
        <v>305</v>
      </c>
      <c r="AL163" s="287"/>
      <c r="AM163" s="287"/>
      <c r="AN163" s="287"/>
      <c r="AO163" s="287"/>
      <c r="AP163" s="287"/>
      <c r="AQ163" s="287"/>
      <c r="AR163" s="287"/>
      <c r="AS163" s="287" t="s">
        <v>306</v>
      </c>
      <c r="AT163" s="287"/>
      <c r="AU163" s="287"/>
      <c r="AV163" s="287"/>
      <c r="AW163" s="287"/>
      <c r="AX163" s="287"/>
      <c r="AY163" s="287"/>
      <c r="AZ163" s="288"/>
      <c r="BA163" s="288"/>
      <c r="BB163" s="289"/>
      <c r="BC163" s="289"/>
      <c r="BD163" s="289"/>
      <c r="BE163" s="289"/>
      <c r="BF163" s="289"/>
      <c r="BG163" s="289"/>
      <c r="BH163" s="289"/>
      <c r="BI163" s="290"/>
    </row>
    <row r="164" spans="2:61">
      <c r="D164" s="176"/>
      <c r="E164" s="276"/>
      <c r="F164" s="277"/>
      <c r="G164" s="277"/>
      <c r="H164" s="277"/>
      <c r="I164" s="277"/>
      <c r="J164" s="277"/>
      <c r="K164" s="277"/>
      <c r="L164" s="282"/>
      <c r="M164" s="283"/>
      <c r="N164" s="268"/>
      <c r="O164" s="268"/>
      <c r="P164" s="268"/>
      <c r="Q164" s="268"/>
      <c r="R164" s="268"/>
      <c r="S164" s="269"/>
      <c r="T164" s="272"/>
      <c r="U164" s="273"/>
      <c r="V164" s="273"/>
      <c r="W164" s="268"/>
      <c r="X164" s="268"/>
      <c r="Y164" s="268"/>
      <c r="Z164" s="268"/>
      <c r="AA164" s="268"/>
      <c r="AB164" s="269"/>
      <c r="AC164" s="287"/>
      <c r="AD164" s="287"/>
      <c r="AE164" s="287"/>
      <c r="AF164" s="287"/>
      <c r="AG164" s="287"/>
      <c r="AH164" s="287"/>
      <c r="AI164" s="287"/>
      <c r="AJ164" s="287"/>
      <c r="AK164" s="287"/>
      <c r="AL164" s="287"/>
      <c r="AM164" s="287"/>
      <c r="AN164" s="287"/>
      <c r="AO164" s="287"/>
      <c r="AP164" s="287"/>
      <c r="AQ164" s="287"/>
      <c r="AR164" s="287"/>
      <c r="AS164" s="287"/>
      <c r="AT164" s="287"/>
      <c r="AU164" s="287"/>
      <c r="AV164" s="287"/>
      <c r="AW164" s="287"/>
      <c r="AX164" s="287"/>
      <c r="AY164" s="287"/>
      <c r="AZ164" s="288"/>
      <c r="BA164" s="288"/>
      <c r="BB164" s="289"/>
      <c r="BC164" s="289"/>
      <c r="BD164" s="289"/>
      <c r="BE164" s="289"/>
      <c r="BF164" s="289"/>
      <c r="BG164" s="289"/>
      <c r="BH164" s="289"/>
      <c r="BI164" s="290"/>
    </row>
    <row r="165" spans="2:61">
      <c r="D165" s="176">
        <f>IF(AND($K$136&gt;=N165,W165&gt;=$K$136),8,0)</f>
        <v>0</v>
      </c>
      <c r="E165" s="276"/>
      <c r="F165" s="277"/>
      <c r="G165" s="277"/>
      <c r="H165" s="277"/>
      <c r="I165" s="277"/>
      <c r="J165" s="277"/>
      <c r="K165" s="277"/>
      <c r="L165" s="282"/>
      <c r="M165" s="283"/>
      <c r="N165" s="266">
        <v>1250001</v>
      </c>
      <c r="O165" s="266"/>
      <c r="P165" s="266"/>
      <c r="Q165" s="266"/>
      <c r="R165" s="266"/>
      <c r="S165" s="267"/>
      <c r="T165" s="270" t="s">
        <v>311</v>
      </c>
      <c r="U165" s="271"/>
      <c r="V165" s="271"/>
      <c r="W165" s="266">
        <v>1300000</v>
      </c>
      <c r="X165" s="266"/>
      <c r="Y165" s="266"/>
      <c r="Z165" s="266"/>
      <c r="AA165" s="266"/>
      <c r="AB165" s="267"/>
      <c r="AC165" s="287" t="s">
        <v>307</v>
      </c>
      <c r="AD165" s="287"/>
      <c r="AE165" s="287"/>
      <c r="AF165" s="287"/>
      <c r="AG165" s="287"/>
      <c r="AH165" s="287"/>
      <c r="AI165" s="287"/>
      <c r="AJ165" s="287"/>
      <c r="AK165" s="287" t="s">
        <v>306</v>
      </c>
      <c r="AL165" s="287"/>
      <c r="AM165" s="287"/>
      <c r="AN165" s="287"/>
      <c r="AO165" s="287"/>
      <c r="AP165" s="287"/>
      <c r="AQ165" s="287"/>
      <c r="AR165" s="287"/>
      <c r="AS165" s="287" t="s">
        <v>308</v>
      </c>
      <c r="AT165" s="287"/>
      <c r="AU165" s="287"/>
      <c r="AV165" s="287"/>
      <c r="AW165" s="287"/>
      <c r="AX165" s="287"/>
      <c r="AY165" s="287"/>
      <c r="AZ165" s="288"/>
      <c r="BA165" s="288"/>
      <c r="BB165" s="289"/>
      <c r="BC165" s="289"/>
      <c r="BD165" s="289"/>
      <c r="BE165" s="289"/>
      <c r="BF165" s="289"/>
      <c r="BG165" s="289"/>
      <c r="BH165" s="289"/>
      <c r="BI165" s="290"/>
    </row>
    <row r="166" spans="2:61">
      <c r="D166" s="176"/>
      <c r="E166" s="276"/>
      <c r="F166" s="277"/>
      <c r="G166" s="277"/>
      <c r="H166" s="277"/>
      <c r="I166" s="277"/>
      <c r="J166" s="277"/>
      <c r="K166" s="277"/>
      <c r="L166" s="282"/>
      <c r="M166" s="283"/>
      <c r="N166" s="268"/>
      <c r="O166" s="268"/>
      <c r="P166" s="268"/>
      <c r="Q166" s="268"/>
      <c r="R166" s="268"/>
      <c r="S166" s="269"/>
      <c r="T166" s="272"/>
      <c r="U166" s="273"/>
      <c r="V166" s="273"/>
      <c r="W166" s="268"/>
      <c r="X166" s="268"/>
      <c r="Y166" s="268"/>
      <c r="Z166" s="268"/>
      <c r="AA166" s="268"/>
      <c r="AB166" s="269"/>
      <c r="AC166" s="287"/>
      <c r="AD166" s="287"/>
      <c r="AE166" s="287"/>
      <c r="AF166" s="287"/>
      <c r="AG166" s="287"/>
      <c r="AH166" s="287"/>
      <c r="AI166" s="287"/>
      <c r="AJ166" s="287"/>
      <c r="AK166" s="287"/>
      <c r="AL166" s="287"/>
      <c r="AM166" s="287"/>
      <c r="AN166" s="287"/>
      <c r="AO166" s="287"/>
      <c r="AP166" s="287"/>
      <c r="AQ166" s="287"/>
      <c r="AR166" s="287"/>
      <c r="AS166" s="287"/>
      <c r="AT166" s="287"/>
      <c r="AU166" s="287"/>
      <c r="AV166" s="287"/>
      <c r="AW166" s="287"/>
      <c r="AX166" s="287"/>
      <c r="AY166" s="287"/>
      <c r="AZ166" s="288"/>
      <c r="BA166" s="288"/>
      <c r="BB166" s="289"/>
      <c r="BC166" s="289"/>
      <c r="BD166" s="289"/>
      <c r="BE166" s="289"/>
      <c r="BF166" s="289"/>
      <c r="BG166" s="289"/>
      <c r="BH166" s="289"/>
      <c r="BI166" s="290"/>
    </row>
    <row r="167" spans="2:61">
      <c r="D167" s="176">
        <f>IF(AND($K$136&gt;=N167,W167&gt;=$K$136),9,0)</f>
        <v>0</v>
      </c>
      <c r="E167" s="276"/>
      <c r="F167" s="277"/>
      <c r="G167" s="277"/>
      <c r="H167" s="277"/>
      <c r="I167" s="277"/>
      <c r="J167" s="277"/>
      <c r="K167" s="277"/>
      <c r="L167" s="282"/>
      <c r="M167" s="283"/>
      <c r="N167" s="266">
        <v>1300001</v>
      </c>
      <c r="O167" s="266"/>
      <c r="P167" s="266"/>
      <c r="Q167" s="266"/>
      <c r="R167" s="266"/>
      <c r="S167" s="267"/>
      <c r="T167" s="270" t="s">
        <v>311</v>
      </c>
      <c r="U167" s="271"/>
      <c r="V167" s="271"/>
      <c r="W167" s="266">
        <v>1330000</v>
      </c>
      <c r="X167" s="266"/>
      <c r="Y167" s="266"/>
      <c r="Z167" s="266"/>
      <c r="AA167" s="266"/>
      <c r="AB167" s="267"/>
      <c r="AC167" s="287" t="s">
        <v>309</v>
      </c>
      <c r="AD167" s="287"/>
      <c r="AE167" s="287"/>
      <c r="AF167" s="287"/>
      <c r="AG167" s="287"/>
      <c r="AH167" s="287"/>
      <c r="AI167" s="287"/>
      <c r="AJ167" s="287"/>
      <c r="AK167" s="287" t="s">
        <v>308</v>
      </c>
      <c r="AL167" s="287"/>
      <c r="AM167" s="287"/>
      <c r="AN167" s="287"/>
      <c r="AO167" s="287"/>
      <c r="AP167" s="287"/>
      <c r="AQ167" s="287"/>
      <c r="AR167" s="287"/>
      <c r="AS167" s="287" t="s">
        <v>310</v>
      </c>
      <c r="AT167" s="287"/>
      <c r="AU167" s="287"/>
      <c r="AV167" s="287"/>
      <c r="AW167" s="287"/>
      <c r="AX167" s="287"/>
      <c r="AY167" s="287"/>
      <c r="AZ167" s="288"/>
      <c r="BA167" s="288"/>
      <c r="BB167" s="289"/>
      <c r="BC167" s="289"/>
      <c r="BD167" s="289"/>
      <c r="BE167" s="289"/>
      <c r="BF167" s="289"/>
      <c r="BG167" s="289"/>
      <c r="BH167" s="289"/>
      <c r="BI167" s="290"/>
    </row>
    <row r="168" spans="2:61">
      <c r="D168" s="176"/>
      <c r="E168" s="278"/>
      <c r="F168" s="279"/>
      <c r="G168" s="279"/>
      <c r="H168" s="279"/>
      <c r="I168" s="279"/>
      <c r="J168" s="279"/>
      <c r="K168" s="279"/>
      <c r="L168" s="284"/>
      <c r="M168" s="285"/>
      <c r="N168" s="268"/>
      <c r="O168" s="268"/>
      <c r="P168" s="268"/>
      <c r="Q168" s="268"/>
      <c r="R168" s="268"/>
      <c r="S168" s="269"/>
      <c r="T168" s="272"/>
      <c r="U168" s="273"/>
      <c r="V168" s="273"/>
      <c r="W168" s="268"/>
      <c r="X168" s="268"/>
      <c r="Y168" s="268"/>
      <c r="Z168" s="268"/>
      <c r="AA168" s="268"/>
      <c r="AB168" s="269"/>
      <c r="AC168" s="294"/>
      <c r="AD168" s="294"/>
      <c r="AE168" s="294"/>
      <c r="AF168" s="294"/>
      <c r="AG168" s="294"/>
      <c r="AH168" s="294"/>
      <c r="AI168" s="294"/>
      <c r="AJ168" s="294"/>
      <c r="AK168" s="294"/>
      <c r="AL168" s="294"/>
      <c r="AM168" s="294"/>
      <c r="AN168" s="294"/>
      <c r="AO168" s="294"/>
      <c r="AP168" s="294"/>
      <c r="AQ168" s="294"/>
      <c r="AR168" s="294"/>
      <c r="AS168" s="294"/>
      <c r="AT168" s="294"/>
      <c r="AU168" s="294"/>
      <c r="AV168" s="294"/>
      <c r="AW168" s="294"/>
      <c r="AX168" s="294"/>
      <c r="AY168" s="294"/>
      <c r="AZ168" s="295"/>
      <c r="BA168" s="295"/>
      <c r="BB168" s="296"/>
      <c r="BC168" s="296"/>
      <c r="BD168" s="296"/>
      <c r="BE168" s="296"/>
      <c r="BF168" s="296"/>
      <c r="BG168" s="296"/>
      <c r="BH168" s="296"/>
      <c r="BI168" s="297"/>
    </row>
    <row r="169" spans="2:61">
      <c r="D169" s="63">
        <f>IF(K136&gt;=N169,10,0)</f>
        <v>10</v>
      </c>
      <c r="N169" s="266">
        <v>1330001</v>
      </c>
      <c r="O169" s="266"/>
      <c r="P169" s="266"/>
      <c r="Q169" s="266"/>
      <c r="R169" s="266"/>
      <c r="S169" s="267"/>
      <c r="T169" s="270" t="s">
        <v>311</v>
      </c>
      <c r="U169" s="271"/>
      <c r="V169" s="271"/>
      <c r="W169" s="266"/>
      <c r="X169" s="266"/>
      <c r="Y169" s="266"/>
      <c r="Z169" s="266"/>
      <c r="AA169" s="266"/>
      <c r="AB169" s="267"/>
      <c r="AC169" s="311">
        <v>0</v>
      </c>
      <c r="AD169" s="312"/>
      <c r="AE169" s="312"/>
      <c r="AF169" s="312"/>
      <c r="AG169" s="312"/>
      <c r="AH169" s="312"/>
      <c r="AI169" s="312"/>
      <c r="AJ169" s="312"/>
      <c r="AK169" s="312"/>
      <c r="AL169" s="312"/>
      <c r="AM169" s="312"/>
      <c r="AN169" s="312"/>
      <c r="AO169" s="312"/>
      <c r="AP169" s="312"/>
      <c r="AQ169" s="312"/>
      <c r="AR169" s="312"/>
      <c r="AS169" s="312"/>
      <c r="AT169" s="312"/>
      <c r="AU169" s="312"/>
      <c r="AV169" s="312"/>
      <c r="AW169" s="312"/>
      <c r="AX169" s="312"/>
      <c r="AY169" s="312"/>
      <c r="AZ169" s="312"/>
    </row>
    <row r="170" spans="2:61">
      <c r="D170" s="63"/>
      <c r="N170" s="268"/>
      <c r="O170" s="268"/>
      <c r="P170" s="268"/>
      <c r="Q170" s="268"/>
      <c r="R170" s="268"/>
      <c r="S170" s="269"/>
      <c r="T170" s="272"/>
      <c r="U170" s="273"/>
      <c r="V170" s="273"/>
      <c r="W170" s="268"/>
      <c r="X170" s="268"/>
      <c r="Y170" s="268"/>
      <c r="Z170" s="268"/>
      <c r="AA170" s="268"/>
      <c r="AB170" s="269"/>
      <c r="AC170" s="313"/>
      <c r="AD170" s="314"/>
      <c r="AE170" s="314"/>
      <c r="AF170" s="314"/>
      <c r="AG170" s="314"/>
      <c r="AH170" s="314"/>
      <c r="AI170" s="314"/>
      <c r="AJ170" s="314"/>
      <c r="AK170" s="314"/>
      <c r="AL170" s="314"/>
      <c r="AM170" s="314"/>
      <c r="AN170" s="314"/>
      <c r="AO170" s="314"/>
      <c r="AP170" s="314"/>
      <c r="AQ170" s="314"/>
      <c r="AR170" s="314"/>
      <c r="AS170" s="314"/>
      <c r="AT170" s="314"/>
      <c r="AU170" s="314"/>
      <c r="AV170" s="314"/>
      <c r="AW170" s="314"/>
      <c r="AX170" s="314"/>
      <c r="AY170" s="314"/>
      <c r="AZ170" s="314"/>
    </row>
    <row r="171" spans="2:61">
      <c r="D171" s="63">
        <f>SUM(D149:D170)</f>
        <v>109</v>
      </c>
    </row>
    <row r="172" spans="2:61">
      <c r="D172" s="63"/>
    </row>
    <row r="176" spans="2:61" s="37" customFormat="1">
      <c r="B176" s="37" t="s">
        <v>224</v>
      </c>
      <c r="U176" s="37" t="s">
        <v>225</v>
      </c>
    </row>
    <row r="177" spans="1:68" s="37" customFormat="1">
      <c r="B177" s="108">
        <f>'R7申告書'!BQ121</f>
        <v>0</v>
      </c>
      <c r="C177" s="108"/>
      <c r="D177" s="108"/>
      <c r="E177" s="108"/>
      <c r="F177" s="108"/>
      <c r="G177" s="108"/>
      <c r="H177" s="108"/>
      <c r="I177" s="108"/>
      <c r="J177" s="108"/>
      <c r="K177" s="108"/>
      <c r="L177" s="108"/>
      <c r="M177" s="108"/>
      <c r="N177" s="108"/>
      <c r="O177" s="108"/>
      <c r="P177" s="108"/>
      <c r="Q177" s="108"/>
      <c r="R177" s="109" t="s">
        <v>222</v>
      </c>
      <c r="S177" s="109"/>
      <c r="T177" s="109"/>
      <c r="U177" s="111">
        <f>ROUNDDOWN(IF(A206=1,0,0)+IF(A206=2,B177-550000,0)+IF(A206=3,1069000,0)+IF(A206=4,1070000,0)+IF(A206=5,1072000,0)+IF(A206=6,1074000,0)+IF(A206=7,ROUNDDOWN(B177/4,-3)*2.4+100000,0)+IF(A206=8,ROUNDDOWN(B177/4,-3)*2.8-80000,0)+IF(A206=9,ROUNDDOWN(B177/4,-3)*3.2-440000,0)+IF(A206=10,B177*0.9-1100000,0)+IF(A206=11,B177-1950000,0),0)</f>
        <v>0</v>
      </c>
      <c r="V177" s="112"/>
      <c r="W177" s="112"/>
      <c r="X177" s="112"/>
      <c r="Y177" s="112"/>
      <c r="Z177" s="112"/>
      <c r="AA177" s="112"/>
      <c r="AB177" s="112"/>
      <c r="AC177" s="112"/>
      <c r="AD177" s="112"/>
      <c r="AE177" s="112"/>
      <c r="AF177" s="112"/>
      <c r="AG177" s="112"/>
      <c r="AH177" s="112"/>
      <c r="AI177" s="112"/>
    </row>
    <row r="178" spans="1:68" s="37" customFormat="1">
      <c r="B178" s="108"/>
      <c r="C178" s="108"/>
      <c r="D178" s="108"/>
      <c r="E178" s="108"/>
      <c r="F178" s="108"/>
      <c r="G178" s="108"/>
      <c r="H178" s="108"/>
      <c r="I178" s="108"/>
      <c r="J178" s="108"/>
      <c r="K178" s="108"/>
      <c r="L178" s="108"/>
      <c r="M178" s="108"/>
      <c r="N178" s="108"/>
      <c r="O178" s="108"/>
      <c r="P178" s="108"/>
      <c r="Q178" s="108"/>
      <c r="R178" s="110"/>
      <c r="S178" s="110"/>
      <c r="T178" s="110"/>
      <c r="U178" s="112"/>
      <c r="V178" s="112"/>
      <c r="W178" s="112"/>
      <c r="X178" s="112"/>
      <c r="Y178" s="112"/>
      <c r="Z178" s="112"/>
      <c r="AA178" s="112"/>
      <c r="AB178" s="112"/>
      <c r="AC178" s="112"/>
      <c r="AD178" s="112"/>
      <c r="AE178" s="112"/>
      <c r="AF178" s="112"/>
      <c r="AG178" s="112"/>
      <c r="AH178" s="112"/>
      <c r="AI178" s="112"/>
    </row>
    <row r="179" spans="1:68" s="37" customFormat="1"/>
    <row r="180" spans="1:68" s="37" customFormat="1"/>
    <row r="181" spans="1:68" s="37" customFormat="1"/>
    <row r="182" spans="1:68" s="37" customFormat="1">
      <c r="B182" s="159" t="s">
        <v>208</v>
      </c>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c r="AF182" s="160"/>
      <c r="AG182" s="160"/>
      <c r="AH182" s="160"/>
      <c r="AI182" s="160"/>
      <c r="AJ182" s="163" t="s">
        <v>209</v>
      </c>
      <c r="AK182" s="160"/>
      <c r="AL182" s="160"/>
      <c r="AM182" s="160"/>
      <c r="AN182" s="160"/>
      <c r="AO182" s="160"/>
      <c r="AP182" s="160"/>
      <c r="AQ182" s="160"/>
      <c r="AR182" s="160"/>
      <c r="AS182" s="160"/>
      <c r="AT182" s="160"/>
      <c r="AU182" s="160"/>
      <c r="AV182" s="160"/>
      <c r="AW182" s="160"/>
      <c r="AX182" s="160"/>
      <c r="AY182" s="160"/>
      <c r="AZ182" s="160"/>
      <c r="BA182" s="160"/>
      <c r="BB182" s="160"/>
      <c r="BC182" s="160"/>
      <c r="BD182" s="160"/>
      <c r="BE182" s="160"/>
      <c r="BF182" s="160"/>
      <c r="BG182" s="160"/>
      <c r="BH182" s="160"/>
      <c r="BI182" s="160"/>
      <c r="BJ182" s="160"/>
      <c r="BK182" s="160"/>
      <c r="BL182" s="160"/>
      <c r="BM182" s="160"/>
      <c r="BN182" s="160"/>
      <c r="BO182" s="160"/>
      <c r="BP182" s="164"/>
    </row>
    <row r="183" spans="1:68" s="37" customFormat="1">
      <c r="B183" s="161"/>
      <c r="C183" s="162"/>
      <c r="D183" s="162"/>
      <c r="E183" s="162"/>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162"/>
      <c r="AE183" s="162"/>
      <c r="AF183" s="162"/>
      <c r="AG183" s="162"/>
      <c r="AH183" s="162"/>
      <c r="AI183" s="162"/>
      <c r="AJ183" s="165"/>
      <c r="AK183" s="162"/>
      <c r="AL183" s="162"/>
      <c r="AM183" s="162"/>
      <c r="AN183" s="162"/>
      <c r="AO183" s="162"/>
      <c r="AP183" s="162"/>
      <c r="AQ183" s="162"/>
      <c r="AR183" s="162"/>
      <c r="AS183" s="162"/>
      <c r="AT183" s="162"/>
      <c r="AU183" s="162"/>
      <c r="AV183" s="162"/>
      <c r="AW183" s="162"/>
      <c r="AX183" s="162"/>
      <c r="AY183" s="162"/>
      <c r="AZ183" s="162"/>
      <c r="BA183" s="162"/>
      <c r="BB183" s="162"/>
      <c r="BC183" s="162"/>
      <c r="BD183" s="162"/>
      <c r="BE183" s="162"/>
      <c r="BF183" s="162"/>
      <c r="BG183" s="162"/>
      <c r="BH183" s="162"/>
      <c r="BI183" s="162"/>
      <c r="BJ183" s="162"/>
      <c r="BK183" s="162"/>
      <c r="BL183" s="162"/>
      <c r="BM183" s="162"/>
      <c r="BN183" s="162"/>
      <c r="BO183" s="162"/>
      <c r="BP183" s="166"/>
    </row>
    <row r="184" spans="1:68" s="37" customFormat="1">
      <c r="A184" s="70">
        <f>IF(U184&gt;=$B$177,1,0)</f>
        <v>1</v>
      </c>
      <c r="B184" s="167"/>
      <c r="C184" s="168"/>
      <c r="D184" s="168"/>
      <c r="E184" s="168"/>
      <c r="F184" s="168"/>
      <c r="G184" s="168"/>
      <c r="H184" s="168"/>
      <c r="I184" s="168"/>
      <c r="J184" s="168"/>
      <c r="K184" s="168"/>
      <c r="L184" s="168"/>
      <c r="M184" s="168"/>
      <c r="N184" s="168"/>
      <c r="O184" s="168"/>
      <c r="P184" s="168"/>
      <c r="Q184" s="168"/>
      <c r="R184" s="169" t="s">
        <v>210</v>
      </c>
      <c r="S184" s="169"/>
      <c r="T184" s="169"/>
      <c r="U184" s="170">
        <v>550999</v>
      </c>
      <c r="V184" s="168"/>
      <c r="W184" s="168"/>
      <c r="X184" s="168"/>
      <c r="Y184" s="168"/>
      <c r="Z184" s="168"/>
      <c r="AA184" s="168"/>
      <c r="AB184" s="168"/>
      <c r="AC184" s="168"/>
      <c r="AD184" s="168"/>
      <c r="AE184" s="168"/>
      <c r="AF184" s="168"/>
      <c r="AG184" s="168"/>
      <c r="AH184" s="168"/>
      <c r="AI184" s="171"/>
      <c r="AJ184" s="173" t="s">
        <v>211</v>
      </c>
      <c r="AK184" s="174"/>
      <c r="AL184" s="174"/>
      <c r="AM184" s="174"/>
      <c r="AN184" s="174"/>
      <c r="AO184" s="174"/>
      <c r="AP184" s="174"/>
      <c r="AQ184" s="174"/>
      <c r="AR184" s="174"/>
      <c r="AS184" s="174"/>
      <c r="AT184" s="174"/>
      <c r="AU184" s="174"/>
      <c r="AV184" s="174"/>
      <c r="AW184" s="174"/>
      <c r="AX184" s="174"/>
      <c r="AY184" s="174"/>
      <c r="AZ184" s="174"/>
      <c r="BA184" s="174"/>
      <c r="BB184" s="174"/>
      <c r="BC184" s="174"/>
      <c r="BD184" s="174"/>
      <c r="BE184" s="174"/>
      <c r="BF184" s="174"/>
      <c r="BG184" s="174"/>
      <c r="BH184" s="174"/>
      <c r="BI184" s="174"/>
      <c r="BJ184" s="174"/>
      <c r="BK184" s="174"/>
      <c r="BL184" s="174"/>
      <c r="BM184" s="174"/>
      <c r="BN184" s="174"/>
      <c r="BO184" s="174"/>
      <c r="BP184" s="175"/>
    </row>
    <row r="185" spans="1:68" s="37" customFormat="1">
      <c r="A185" s="70"/>
      <c r="B185" s="133"/>
      <c r="C185" s="134"/>
      <c r="D185" s="134"/>
      <c r="E185" s="134"/>
      <c r="F185" s="134"/>
      <c r="G185" s="134"/>
      <c r="H185" s="134"/>
      <c r="I185" s="134"/>
      <c r="J185" s="134"/>
      <c r="K185" s="134"/>
      <c r="L185" s="134"/>
      <c r="M185" s="134"/>
      <c r="N185" s="134"/>
      <c r="O185" s="134"/>
      <c r="P185" s="134"/>
      <c r="Q185" s="134"/>
      <c r="R185" s="110"/>
      <c r="S185" s="110"/>
      <c r="T185" s="110"/>
      <c r="U185" s="134"/>
      <c r="V185" s="134"/>
      <c r="W185" s="134"/>
      <c r="X185" s="134"/>
      <c r="Y185" s="134"/>
      <c r="Z185" s="134"/>
      <c r="AA185" s="134"/>
      <c r="AB185" s="134"/>
      <c r="AC185" s="134"/>
      <c r="AD185" s="134"/>
      <c r="AE185" s="134"/>
      <c r="AF185" s="134"/>
      <c r="AG185" s="134"/>
      <c r="AH185" s="134"/>
      <c r="AI185" s="172"/>
      <c r="AJ185" s="139"/>
      <c r="AK185" s="140"/>
      <c r="AL185" s="140"/>
      <c r="AM185" s="140"/>
      <c r="AN185" s="140"/>
      <c r="AO185" s="140"/>
      <c r="AP185" s="140"/>
      <c r="AQ185" s="140"/>
      <c r="AR185" s="140"/>
      <c r="AS185" s="140"/>
      <c r="AT185" s="140"/>
      <c r="AU185" s="140"/>
      <c r="AV185" s="140"/>
      <c r="AW185" s="140"/>
      <c r="AX185" s="140"/>
      <c r="AY185" s="140"/>
      <c r="AZ185" s="140"/>
      <c r="BA185" s="140"/>
      <c r="BB185" s="140"/>
      <c r="BC185" s="140"/>
      <c r="BD185" s="140"/>
      <c r="BE185" s="140"/>
      <c r="BF185" s="140"/>
      <c r="BG185" s="140"/>
      <c r="BH185" s="140"/>
      <c r="BI185" s="140"/>
      <c r="BJ185" s="140"/>
      <c r="BK185" s="140"/>
      <c r="BL185" s="140"/>
      <c r="BM185" s="140"/>
      <c r="BN185" s="140"/>
      <c r="BO185" s="140"/>
      <c r="BP185" s="141"/>
    </row>
    <row r="186" spans="1:68" s="37" customFormat="1">
      <c r="A186" s="70">
        <f>IF(AND($B$177&gt;=B186,U186&gt;=$B$177),2,0)</f>
        <v>0</v>
      </c>
      <c r="B186" s="131">
        <v>551000</v>
      </c>
      <c r="C186" s="132"/>
      <c r="D186" s="132"/>
      <c r="E186" s="132"/>
      <c r="F186" s="132"/>
      <c r="G186" s="132"/>
      <c r="H186" s="132"/>
      <c r="I186" s="132"/>
      <c r="J186" s="132"/>
      <c r="K186" s="132"/>
      <c r="L186" s="132"/>
      <c r="M186" s="132"/>
      <c r="N186" s="132"/>
      <c r="O186" s="132"/>
      <c r="P186" s="132"/>
      <c r="Q186" s="132"/>
      <c r="R186" s="109" t="s">
        <v>210</v>
      </c>
      <c r="S186" s="109"/>
      <c r="T186" s="109"/>
      <c r="U186" s="135">
        <v>1618999</v>
      </c>
      <c r="V186" s="132"/>
      <c r="W186" s="132"/>
      <c r="X186" s="132"/>
      <c r="Y186" s="132"/>
      <c r="Z186" s="132"/>
      <c r="AA186" s="132"/>
      <c r="AB186" s="132"/>
      <c r="AC186" s="132"/>
      <c r="AD186" s="132"/>
      <c r="AE186" s="132"/>
      <c r="AF186" s="132"/>
      <c r="AG186" s="132"/>
      <c r="AH186" s="132"/>
      <c r="AI186" s="136"/>
      <c r="AJ186" s="139" t="s">
        <v>212</v>
      </c>
      <c r="AK186" s="140"/>
      <c r="AL186" s="140"/>
      <c r="AM186" s="140"/>
      <c r="AN186" s="140"/>
      <c r="AO186" s="140"/>
      <c r="AP186" s="140"/>
      <c r="AQ186" s="140"/>
      <c r="AR186" s="140"/>
      <c r="AS186" s="140"/>
      <c r="AT186" s="140"/>
      <c r="AU186" s="140"/>
      <c r="AV186" s="140"/>
      <c r="AW186" s="140"/>
      <c r="AX186" s="140"/>
      <c r="AY186" s="140"/>
      <c r="AZ186" s="140"/>
      <c r="BA186" s="140"/>
      <c r="BB186" s="140"/>
      <c r="BC186" s="140"/>
      <c r="BD186" s="140"/>
      <c r="BE186" s="140"/>
      <c r="BF186" s="140"/>
      <c r="BG186" s="140"/>
      <c r="BH186" s="140"/>
      <c r="BI186" s="140"/>
      <c r="BJ186" s="140"/>
      <c r="BK186" s="140"/>
      <c r="BL186" s="140"/>
      <c r="BM186" s="140"/>
      <c r="BN186" s="140"/>
      <c r="BO186" s="140"/>
      <c r="BP186" s="141"/>
    </row>
    <row r="187" spans="1:68" s="37" customFormat="1">
      <c r="A187" s="70"/>
      <c r="B187" s="133"/>
      <c r="C187" s="134"/>
      <c r="D187" s="134"/>
      <c r="E187" s="134"/>
      <c r="F187" s="134"/>
      <c r="G187" s="134"/>
      <c r="H187" s="134"/>
      <c r="I187" s="134"/>
      <c r="J187" s="134"/>
      <c r="K187" s="134"/>
      <c r="L187" s="134"/>
      <c r="M187" s="134"/>
      <c r="N187" s="134"/>
      <c r="O187" s="134"/>
      <c r="P187" s="134"/>
      <c r="Q187" s="134"/>
      <c r="R187" s="110"/>
      <c r="S187" s="110"/>
      <c r="T187" s="110"/>
      <c r="U187" s="137"/>
      <c r="V187" s="137"/>
      <c r="W187" s="137"/>
      <c r="X187" s="137"/>
      <c r="Y187" s="137"/>
      <c r="Z187" s="137"/>
      <c r="AA187" s="137"/>
      <c r="AB187" s="137"/>
      <c r="AC187" s="137"/>
      <c r="AD187" s="137"/>
      <c r="AE187" s="137"/>
      <c r="AF187" s="137"/>
      <c r="AG187" s="137"/>
      <c r="AH187" s="137"/>
      <c r="AI187" s="138"/>
      <c r="AJ187" s="139"/>
      <c r="AK187" s="140"/>
      <c r="AL187" s="140"/>
      <c r="AM187" s="140"/>
      <c r="AN187" s="140"/>
      <c r="AO187" s="140"/>
      <c r="AP187" s="140"/>
      <c r="AQ187" s="140"/>
      <c r="AR187" s="140"/>
      <c r="AS187" s="140"/>
      <c r="AT187" s="140"/>
      <c r="AU187" s="140"/>
      <c r="AV187" s="140"/>
      <c r="AW187" s="140"/>
      <c r="AX187" s="140"/>
      <c r="AY187" s="140"/>
      <c r="AZ187" s="140"/>
      <c r="BA187" s="140"/>
      <c r="BB187" s="140"/>
      <c r="BC187" s="140"/>
      <c r="BD187" s="140"/>
      <c r="BE187" s="140"/>
      <c r="BF187" s="140"/>
      <c r="BG187" s="140"/>
      <c r="BH187" s="140"/>
      <c r="BI187" s="140"/>
      <c r="BJ187" s="140"/>
      <c r="BK187" s="140"/>
      <c r="BL187" s="140"/>
      <c r="BM187" s="140"/>
      <c r="BN187" s="140"/>
      <c r="BO187" s="140"/>
      <c r="BP187" s="141"/>
    </row>
    <row r="188" spans="1:68" s="37" customFormat="1">
      <c r="A188" s="70">
        <f>IF(AND($B$177&gt;=B188,U188&gt;=$B$177),3,0)</f>
        <v>0</v>
      </c>
      <c r="B188" s="131">
        <v>1619000</v>
      </c>
      <c r="C188" s="132"/>
      <c r="D188" s="132"/>
      <c r="E188" s="132"/>
      <c r="F188" s="132"/>
      <c r="G188" s="132"/>
      <c r="H188" s="132"/>
      <c r="I188" s="132"/>
      <c r="J188" s="132"/>
      <c r="K188" s="132"/>
      <c r="L188" s="132"/>
      <c r="M188" s="132"/>
      <c r="N188" s="132"/>
      <c r="O188" s="132"/>
      <c r="P188" s="132"/>
      <c r="Q188" s="132"/>
      <c r="R188" s="109" t="s">
        <v>210</v>
      </c>
      <c r="S188" s="109"/>
      <c r="T188" s="109"/>
      <c r="U188" s="135">
        <v>1619999</v>
      </c>
      <c r="V188" s="132"/>
      <c r="W188" s="132"/>
      <c r="X188" s="132"/>
      <c r="Y188" s="132"/>
      <c r="Z188" s="132"/>
      <c r="AA188" s="132"/>
      <c r="AB188" s="132"/>
      <c r="AC188" s="132"/>
      <c r="AD188" s="132"/>
      <c r="AE188" s="132"/>
      <c r="AF188" s="132"/>
      <c r="AG188" s="132"/>
      <c r="AH188" s="132"/>
      <c r="AI188" s="136"/>
      <c r="AJ188" s="139" t="s">
        <v>213</v>
      </c>
      <c r="AK188" s="140"/>
      <c r="AL188" s="140"/>
      <c r="AM188" s="140"/>
      <c r="AN188" s="140"/>
      <c r="AO188" s="140"/>
      <c r="AP188" s="140"/>
      <c r="AQ188" s="140"/>
      <c r="AR188" s="140"/>
      <c r="AS188" s="140"/>
      <c r="AT188" s="140"/>
      <c r="AU188" s="140"/>
      <c r="AV188" s="140"/>
      <c r="AW188" s="140"/>
      <c r="AX188" s="140"/>
      <c r="AY188" s="140"/>
      <c r="AZ188" s="140"/>
      <c r="BA188" s="140"/>
      <c r="BB188" s="140"/>
      <c r="BC188" s="140"/>
      <c r="BD188" s="140"/>
      <c r="BE188" s="140"/>
      <c r="BF188" s="140"/>
      <c r="BG188" s="140"/>
      <c r="BH188" s="140"/>
      <c r="BI188" s="140"/>
      <c r="BJ188" s="140"/>
      <c r="BK188" s="140"/>
      <c r="BL188" s="140"/>
      <c r="BM188" s="140"/>
      <c r="BN188" s="140"/>
      <c r="BO188" s="140"/>
      <c r="BP188" s="141"/>
    </row>
    <row r="189" spans="1:68" s="37" customFormat="1">
      <c r="A189" s="70"/>
      <c r="B189" s="133"/>
      <c r="C189" s="134"/>
      <c r="D189" s="134"/>
      <c r="E189" s="134"/>
      <c r="F189" s="134"/>
      <c r="G189" s="134"/>
      <c r="H189" s="134"/>
      <c r="I189" s="134"/>
      <c r="J189" s="134"/>
      <c r="K189" s="134"/>
      <c r="L189" s="134"/>
      <c r="M189" s="134"/>
      <c r="N189" s="134"/>
      <c r="O189" s="134"/>
      <c r="P189" s="134"/>
      <c r="Q189" s="134"/>
      <c r="R189" s="110"/>
      <c r="S189" s="110"/>
      <c r="T189" s="110"/>
      <c r="U189" s="137"/>
      <c r="V189" s="137"/>
      <c r="W189" s="137"/>
      <c r="X189" s="137"/>
      <c r="Y189" s="137"/>
      <c r="Z189" s="137"/>
      <c r="AA189" s="137"/>
      <c r="AB189" s="137"/>
      <c r="AC189" s="137"/>
      <c r="AD189" s="137"/>
      <c r="AE189" s="137"/>
      <c r="AF189" s="137"/>
      <c r="AG189" s="137"/>
      <c r="AH189" s="137"/>
      <c r="AI189" s="138"/>
      <c r="AJ189" s="139"/>
      <c r="AK189" s="140"/>
      <c r="AL189" s="140"/>
      <c r="AM189" s="140"/>
      <c r="AN189" s="140"/>
      <c r="AO189" s="140"/>
      <c r="AP189" s="140"/>
      <c r="AQ189" s="140"/>
      <c r="AR189" s="140"/>
      <c r="AS189" s="140"/>
      <c r="AT189" s="140"/>
      <c r="AU189" s="140"/>
      <c r="AV189" s="140"/>
      <c r="AW189" s="140"/>
      <c r="AX189" s="140"/>
      <c r="AY189" s="140"/>
      <c r="AZ189" s="140"/>
      <c r="BA189" s="140"/>
      <c r="BB189" s="140"/>
      <c r="BC189" s="140"/>
      <c r="BD189" s="140"/>
      <c r="BE189" s="140"/>
      <c r="BF189" s="140"/>
      <c r="BG189" s="140"/>
      <c r="BH189" s="140"/>
      <c r="BI189" s="140"/>
      <c r="BJ189" s="140"/>
      <c r="BK189" s="140"/>
      <c r="BL189" s="140"/>
      <c r="BM189" s="140"/>
      <c r="BN189" s="140"/>
      <c r="BO189" s="140"/>
      <c r="BP189" s="141"/>
    </row>
    <row r="190" spans="1:68" s="37" customFormat="1">
      <c r="A190" s="70">
        <f>IF(AND($B$177&gt;=B190,U190&gt;=$B$177),4,0)</f>
        <v>0</v>
      </c>
      <c r="B190" s="131">
        <v>1620000</v>
      </c>
      <c r="C190" s="132"/>
      <c r="D190" s="132"/>
      <c r="E190" s="132"/>
      <c r="F190" s="132"/>
      <c r="G190" s="132"/>
      <c r="H190" s="132"/>
      <c r="I190" s="132"/>
      <c r="J190" s="132"/>
      <c r="K190" s="132"/>
      <c r="L190" s="132"/>
      <c r="M190" s="132"/>
      <c r="N190" s="132"/>
      <c r="O190" s="132"/>
      <c r="P190" s="132"/>
      <c r="Q190" s="132"/>
      <c r="R190" s="109" t="s">
        <v>210</v>
      </c>
      <c r="S190" s="109"/>
      <c r="T190" s="109"/>
      <c r="U190" s="135">
        <v>1621999</v>
      </c>
      <c r="V190" s="132"/>
      <c r="W190" s="132"/>
      <c r="X190" s="132"/>
      <c r="Y190" s="132"/>
      <c r="Z190" s="132"/>
      <c r="AA190" s="132"/>
      <c r="AB190" s="132"/>
      <c r="AC190" s="132"/>
      <c r="AD190" s="132"/>
      <c r="AE190" s="132"/>
      <c r="AF190" s="132"/>
      <c r="AG190" s="132"/>
      <c r="AH190" s="132"/>
      <c r="AI190" s="136"/>
      <c r="AJ190" s="139" t="s">
        <v>214</v>
      </c>
      <c r="AK190" s="140"/>
      <c r="AL190" s="140"/>
      <c r="AM190" s="140"/>
      <c r="AN190" s="140"/>
      <c r="AO190" s="140"/>
      <c r="AP190" s="140"/>
      <c r="AQ190" s="140"/>
      <c r="AR190" s="140"/>
      <c r="AS190" s="140"/>
      <c r="AT190" s="140"/>
      <c r="AU190" s="140"/>
      <c r="AV190" s="140"/>
      <c r="AW190" s="140"/>
      <c r="AX190" s="140"/>
      <c r="AY190" s="140"/>
      <c r="AZ190" s="140"/>
      <c r="BA190" s="140"/>
      <c r="BB190" s="140"/>
      <c r="BC190" s="140"/>
      <c r="BD190" s="140"/>
      <c r="BE190" s="140"/>
      <c r="BF190" s="140"/>
      <c r="BG190" s="140"/>
      <c r="BH190" s="140"/>
      <c r="BI190" s="140"/>
      <c r="BJ190" s="140"/>
      <c r="BK190" s="140"/>
      <c r="BL190" s="140"/>
      <c r="BM190" s="140"/>
      <c r="BN190" s="140"/>
      <c r="BO190" s="140"/>
      <c r="BP190" s="141"/>
    </row>
    <row r="191" spans="1:68" s="37" customFormat="1">
      <c r="A191" s="70"/>
      <c r="B191" s="133"/>
      <c r="C191" s="134"/>
      <c r="D191" s="134"/>
      <c r="E191" s="134"/>
      <c r="F191" s="134"/>
      <c r="G191" s="134"/>
      <c r="H191" s="134"/>
      <c r="I191" s="134"/>
      <c r="J191" s="134"/>
      <c r="K191" s="134"/>
      <c r="L191" s="134"/>
      <c r="M191" s="134"/>
      <c r="N191" s="134"/>
      <c r="O191" s="134"/>
      <c r="P191" s="134"/>
      <c r="Q191" s="134"/>
      <c r="R191" s="110"/>
      <c r="S191" s="110"/>
      <c r="T191" s="110"/>
      <c r="U191" s="137"/>
      <c r="V191" s="137"/>
      <c r="W191" s="137"/>
      <c r="X191" s="137"/>
      <c r="Y191" s="137"/>
      <c r="Z191" s="137"/>
      <c r="AA191" s="137"/>
      <c r="AB191" s="137"/>
      <c r="AC191" s="137"/>
      <c r="AD191" s="137"/>
      <c r="AE191" s="137"/>
      <c r="AF191" s="137"/>
      <c r="AG191" s="137"/>
      <c r="AH191" s="137"/>
      <c r="AI191" s="138"/>
      <c r="AJ191" s="139"/>
      <c r="AK191" s="140"/>
      <c r="AL191" s="140"/>
      <c r="AM191" s="140"/>
      <c r="AN191" s="140"/>
      <c r="AO191" s="140"/>
      <c r="AP191" s="140"/>
      <c r="AQ191" s="140"/>
      <c r="AR191" s="140"/>
      <c r="AS191" s="140"/>
      <c r="AT191" s="140"/>
      <c r="AU191" s="140"/>
      <c r="AV191" s="140"/>
      <c r="AW191" s="140"/>
      <c r="AX191" s="140"/>
      <c r="AY191" s="140"/>
      <c r="AZ191" s="140"/>
      <c r="BA191" s="140"/>
      <c r="BB191" s="140"/>
      <c r="BC191" s="140"/>
      <c r="BD191" s="140"/>
      <c r="BE191" s="140"/>
      <c r="BF191" s="140"/>
      <c r="BG191" s="140"/>
      <c r="BH191" s="140"/>
      <c r="BI191" s="140"/>
      <c r="BJ191" s="140"/>
      <c r="BK191" s="140"/>
      <c r="BL191" s="140"/>
      <c r="BM191" s="140"/>
      <c r="BN191" s="140"/>
      <c r="BO191" s="140"/>
      <c r="BP191" s="141"/>
    </row>
    <row r="192" spans="1:68" s="37" customFormat="1">
      <c r="A192" s="70">
        <f>IF(AND($B$177&gt;=B192,U192&gt;=$B$177),5,0)</f>
        <v>0</v>
      </c>
      <c r="B192" s="131">
        <v>1622000</v>
      </c>
      <c r="C192" s="132"/>
      <c r="D192" s="132"/>
      <c r="E192" s="132"/>
      <c r="F192" s="132"/>
      <c r="G192" s="132"/>
      <c r="H192" s="132"/>
      <c r="I192" s="132"/>
      <c r="J192" s="132"/>
      <c r="K192" s="132"/>
      <c r="L192" s="132"/>
      <c r="M192" s="132"/>
      <c r="N192" s="132"/>
      <c r="O192" s="132"/>
      <c r="P192" s="132"/>
      <c r="Q192" s="132"/>
      <c r="R192" s="109" t="s">
        <v>210</v>
      </c>
      <c r="S192" s="109"/>
      <c r="T192" s="109"/>
      <c r="U192" s="135">
        <v>1623999</v>
      </c>
      <c r="V192" s="132"/>
      <c r="W192" s="132"/>
      <c r="X192" s="132"/>
      <c r="Y192" s="132"/>
      <c r="Z192" s="132"/>
      <c r="AA192" s="132"/>
      <c r="AB192" s="132"/>
      <c r="AC192" s="132"/>
      <c r="AD192" s="132"/>
      <c r="AE192" s="132"/>
      <c r="AF192" s="132"/>
      <c r="AG192" s="132"/>
      <c r="AH192" s="132"/>
      <c r="AI192" s="136"/>
      <c r="AJ192" s="139" t="s">
        <v>215</v>
      </c>
      <c r="AK192" s="140"/>
      <c r="AL192" s="140"/>
      <c r="AM192" s="140"/>
      <c r="AN192" s="140"/>
      <c r="AO192" s="140"/>
      <c r="AP192" s="140"/>
      <c r="AQ192" s="140"/>
      <c r="AR192" s="140"/>
      <c r="AS192" s="140"/>
      <c r="AT192" s="140"/>
      <c r="AU192" s="140"/>
      <c r="AV192" s="140"/>
      <c r="AW192" s="140"/>
      <c r="AX192" s="140"/>
      <c r="AY192" s="140"/>
      <c r="AZ192" s="140"/>
      <c r="BA192" s="140"/>
      <c r="BB192" s="140"/>
      <c r="BC192" s="140"/>
      <c r="BD192" s="140"/>
      <c r="BE192" s="140"/>
      <c r="BF192" s="140"/>
      <c r="BG192" s="140"/>
      <c r="BH192" s="140"/>
      <c r="BI192" s="140"/>
      <c r="BJ192" s="140"/>
      <c r="BK192" s="140"/>
      <c r="BL192" s="140"/>
      <c r="BM192" s="140"/>
      <c r="BN192" s="140"/>
      <c r="BO192" s="140"/>
      <c r="BP192" s="141"/>
    </row>
    <row r="193" spans="1:68" s="37" customFormat="1">
      <c r="A193" s="70"/>
      <c r="B193" s="133"/>
      <c r="C193" s="134"/>
      <c r="D193" s="134"/>
      <c r="E193" s="134"/>
      <c r="F193" s="134"/>
      <c r="G193" s="134"/>
      <c r="H193" s="134"/>
      <c r="I193" s="134"/>
      <c r="J193" s="134"/>
      <c r="K193" s="134"/>
      <c r="L193" s="134"/>
      <c r="M193" s="134"/>
      <c r="N193" s="134"/>
      <c r="O193" s="134"/>
      <c r="P193" s="134"/>
      <c r="Q193" s="134"/>
      <c r="R193" s="110"/>
      <c r="S193" s="110"/>
      <c r="T193" s="110"/>
      <c r="U193" s="137"/>
      <c r="V193" s="137"/>
      <c r="W193" s="137"/>
      <c r="X193" s="137"/>
      <c r="Y193" s="137"/>
      <c r="Z193" s="137"/>
      <c r="AA193" s="137"/>
      <c r="AB193" s="137"/>
      <c r="AC193" s="137"/>
      <c r="AD193" s="137"/>
      <c r="AE193" s="137"/>
      <c r="AF193" s="137"/>
      <c r="AG193" s="137"/>
      <c r="AH193" s="137"/>
      <c r="AI193" s="138"/>
      <c r="AJ193" s="139"/>
      <c r="AK193" s="140"/>
      <c r="AL193" s="140"/>
      <c r="AM193" s="140"/>
      <c r="AN193" s="140"/>
      <c r="AO193" s="140"/>
      <c r="AP193" s="140"/>
      <c r="AQ193" s="140"/>
      <c r="AR193" s="140"/>
      <c r="AS193" s="140"/>
      <c r="AT193" s="140"/>
      <c r="AU193" s="140"/>
      <c r="AV193" s="140"/>
      <c r="AW193" s="140"/>
      <c r="AX193" s="140"/>
      <c r="AY193" s="140"/>
      <c r="AZ193" s="140"/>
      <c r="BA193" s="140"/>
      <c r="BB193" s="140"/>
      <c r="BC193" s="140"/>
      <c r="BD193" s="140"/>
      <c r="BE193" s="140"/>
      <c r="BF193" s="140"/>
      <c r="BG193" s="140"/>
      <c r="BH193" s="140"/>
      <c r="BI193" s="140"/>
      <c r="BJ193" s="140"/>
      <c r="BK193" s="140"/>
      <c r="BL193" s="140"/>
      <c r="BM193" s="140"/>
      <c r="BN193" s="140"/>
      <c r="BO193" s="140"/>
      <c r="BP193" s="141"/>
    </row>
    <row r="194" spans="1:68" s="37" customFormat="1">
      <c r="A194" s="70">
        <f>IF(AND($B$177&gt;=B194,U194&gt;=$B$177),6,0)</f>
        <v>0</v>
      </c>
      <c r="B194" s="131">
        <v>1624000</v>
      </c>
      <c r="C194" s="132"/>
      <c r="D194" s="132"/>
      <c r="E194" s="132"/>
      <c r="F194" s="132"/>
      <c r="G194" s="132"/>
      <c r="H194" s="132"/>
      <c r="I194" s="132"/>
      <c r="J194" s="132"/>
      <c r="K194" s="132"/>
      <c r="L194" s="132"/>
      <c r="M194" s="132"/>
      <c r="N194" s="132"/>
      <c r="O194" s="132"/>
      <c r="P194" s="132"/>
      <c r="Q194" s="132"/>
      <c r="R194" s="109" t="s">
        <v>210</v>
      </c>
      <c r="S194" s="109"/>
      <c r="T194" s="109"/>
      <c r="U194" s="135">
        <v>1627999</v>
      </c>
      <c r="V194" s="132"/>
      <c r="W194" s="132"/>
      <c r="X194" s="132"/>
      <c r="Y194" s="132"/>
      <c r="Z194" s="132"/>
      <c r="AA194" s="132"/>
      <c r="AB194" s="132"/>
      <c r="AC194" s="132"/>
      <c r="AD194" s="132"/>
      <c r="AE194" s="132"/>
      <c r="AF194" s="132"/>
      <c r="AG194" s="132"/>
      <c r="AH194" s="132"/>
      <c r="AI194" s="136"/>
      <c r="AJ194" s="139" t="s">
        <v>216</v>
      </c>
      <c r="AK194" s="140"/>
      <c r="AL194" s="140"/>
      <c r="AM194" s="140"/>
      <c r="AN194" s="140"/>
      <c r="AO194" s="140"/>
      <c r="AP194" s="140"/>
      <c r="AQ194" s="140"/>
      <c r="AR194" s="140"/>
      <c r="AS194" s="140"/>
      <c r="AT194" s="140"/>
      <c r="AU194" s="140"/>
      <c r="AV194" s="140"/>
      <c r="AW194" s="140"/>
      <c r="AX194" s="140"/>
      <c r="AY194" s="140"/>
      <c r="AZ194" s="140"/>
      <c r="BA194" s="140"/>
      <c r="BB194" s="140"/>
      <c r="BC194" s="140"/>
      <c r="BD194" s="140"/>
      <c r="BE194" s="140"/>
      <c r="BF194" s="140"/>
      <c r="BG194" s="140"/>
      <c r="BH194" s="140"/>
      <c r="BI194" s="140"/>
      <c r="BJ194" s="140"/>
      <c r="BK194" s="140"/>
      <c r="BL194" s="140"/>
      <c r="BM194" s="140"/>
      <c r="BN194" s="140"/>
      <c r="BO194" s="140"/>
      <c r="BP194" s="141"/>
    </row>
    <row r="195" spans="1:68" s="37" customFormat="1">
      <c r="A195" s="70"/>
      <c r="B195" s="133"/>
      <c r="C195" s="134"/>
      <c r="D195" s="134"/>
      <c r="E195" s="134"/>
      <c r="F195" s="134"/>
      <c r="G195" s="134"/>
      <c r="H195" s="134"/>
      <c r="I195" s="134"/>
      <c r="J195" s="134"/>
      <c r="K195" s="134"/>
      <c r="L195" s="134"/>
      <c r="M195" s="134"/>
      <c r="N195" s="134"/>
      <c r="O195" s="134"/>
      <c r="P195" s="134"/>
      <c r="Q195" s="134"/>
      <c r="R195" s="110"/>
      <c r="S195" s="110"/>
      <c r="T195" s="110"/>
      <c r="U195" s="137"/>
      <c r="V195" s="137"/>
      <c r="W195" s="137"/>
      <c r="X195" s="137"/>
      <c r="Y195" s="137"/>
      <c r="Z195" s="137"/>
      <c r="AA195" s="137"/>
      <c r="AB195" s="137"/>
      <c r="AC195" s="137"/>
      <c r="AD195" s="137"/>
      <c r="AE195" s="137"/>
      <c r="AF195" s="137"/>
      <c r="AG195" s="137"/>
      <c r="AH195" s="137"/>
      <c r="AI195" s="138"/>
      <c r="AJ195" s="139"/>
      <c r="AK195" s="140"/>
      <c r="AL195" s="140"/>
      <c r="AM195" s="140"/>
      <c r="AN195" s="140"/>
      <c r="AO195" s="140"/>
      <c r="AP195" s="140"/>
      <c r="AQ195" s="140"/>
      <c r="AR195" s="140"/>
      <c r="AS195" s="140"/>
      <c r="AT195" s="140"/>
      <c r="AU195" s="140"/>
      <c r="AV195" s="140"/>
      <c r="AW195" s="140"/>
      <c r="AX195" s="140"/>
      <c r="AY195" s="140"/>
      <c r="AZ195" s="140"/>
      <c r="BA195" s="140"/>
      <c r="BB195" s="140"/>
      <c r="BC195" s="140"/>
      <c r="BD195" s="140"/>
      <c r="BE195" s="140"/>
      <c r="BF195" s="140"/>
      <c r="BG195" s="140"/>
      <c r="BH195" s="140"/>
      <c r="BI195" s="140"/>
      <c r="BJ195" s="140"/>
      <c r="BK195" s="140"/>
      <c r="BL195" s="140"/>
      <c r="BM195" s="140"/>
      <c r="BN195" s="140"/>
      <c r="BO195" s="140"/>
      <c r="BP195" s="141"/>
    </row>
    <row r="196" spans="1:68" s="37" customFormat="1">
      <c r="A196" s="70">
        <f>IF(AND($B$177&gt;=B196,U196&gt;=$B$177),7,0)</f>
        <v>0</v>
      </c>
      <c r="B196" s="131">
        <v>1628000</v>
      </c>
      <c r="C196" s="132"/>
      <c r="D196" s="132"/>
      <c r="E196" s="132"/>
      <c r="F196" s="132"/>
      <c r="G196" s="132"/>
      <c r="H196" s="132"/>
      <c r="I196" s="132"/>
      <c r="J196" s="132"/>
      <c r="K196" s="132"/>
      <c r="L196" s="132"/>
      <c r="M196" s="132"/>
      <c r="N196" s="132"/>
      <c r="O196" s="132"/>
      <c r="P196" s="132"/>
      <c r="Q196" s="132"/>
      <c r="R196" s="109" t="s">
        <v>210</v>
      </c>
      <c r="S196" s="109"/>
      <c r="T196" s="109"/>
      <c r="U196" s="135">
        <v>1799999</v>
      </c>
      <c r="V196" s="132"/>
      <c r="W196" s="132"/>
      <c r="X196" s="132"/>
      <c r="Y196" s="132"/>
      <c r="Z196" s="132"/>
      <c r="AA196" s="132"/>
      <c r="AB196" s="132"/>
      <c r="AC196" s="132"/>
      <c r="AD196" s="132"/>
      <c r="AE196" s="132"/>
      <c r="AF196" s="132"/>
      <c r="AG196" s="132"/>
      <c r="AH196" s="132"/>
      <c r="AI196" s="136"/>
      <c r="AJ196" s="139" t="s">
        <v>217</v>
      </c>
      <c r="AK196" s="140"/>
      <c r="AL196" s="140"/>
      <c r="AM196" s="140"/>
      <c r="AN196" s="140"/>
      <c r="AO196" s="140"/>
      <c r="AP196" s="140"/>
      <c r="AQ196" s="140"/>
      <c r="AR196" s="140"/>
      <c r="AS196" s="140"/>
      <c r="AT196" s="140"/>
      <c r="AU196" s="140"/>
      <c r="AV196" s="140"/>
      <c r="AW196" s="140"/>
      <c r="AX196" s="140"/>
      <c r="AY196" s="140"/>
      <c r="AZ196" s="140"/>
      <c r="BA196" s="140"/>
      <c r="BB196" s="140"/>
      <c r="BC196" s="140"/>
      <c r="BD196" s="140"/>
      <c r="BE196" s="140"/>
      <c r="BF196" s="140"/>
      <c r="BG196" s="140"/>
      <c r="BH196" s="140"/>
      <c r="BI196" s="140"/>
      <c r="BJ196" s="140"/>
      <c r="BK196" s="140"/>
      <c r="BL196" s="140"/>
      <c r="BM196" s="140"/>
      <c r="BN196" s="140"/>
      <c r="BO196" s="140"/>
      <c r="BP196" s="141"/>
    </row>
    <row r="197" spans="1:68" s="37" customFormat="1">
      <c r="A197" s="70"/>
      <c r="B197" s="133"/>
      <c r="C197" s="134"/>
      <c r="D197" s="134"/>
      <c r="E197" s="134"/>
      <c r="F197" s="134"/>
      <c r="G197" s="134"/>
      <c r="H197" s="134"/>
      <c r="I197" s="134"/>
      <c r="J197" s="134"/>
      <c r="K197" s="134"/>
      <c r="L197" s="134"/>
      <c r="M197" s="134"/>
      <c r="N197" s="134"/>
      <c r="O197" s="134"/>
      <c r="P197" s="134"/>
      <c r="Q197" s="134"/>
      <c r="R197" s="110"/>
      <c r="S197" s="110"/>
      <c r="T197" s="110"/>
      <c r="U197" s="137"/>
      <c r="V197" s="137"/>
      <c r="W197" s="137"/>
      <c r="X197" s="137"/>
      <c r="Y197" s="137"/>
      <c r="Z197" s="137"/>
      <c r="AA197" s="137"/>
      <c r="AB197" s="137"/>
      <c r="AC197" s="137"/>
      <c r="AD197" s="137"/>
      <c r="AE197" s="137"/>
      <c r="AF197" s="137"/>
      <c r="AG197" s="137"/>
      <c r="AH197" s="137"/>
      <c r="AI197" s="138"/>
      <c r="AJ197" s="139"/>
      <c r="AK197" s="140"/>
      <c r="AL197" s="140"/>
      <c r="AM197" s="140"/>
      <c r="AN197" s="140"/>
      <c r="AO197" s="140"/>
      <c r="AP197" s="140"/>
      <c r="AQ197" s="140"/>
      <c r="AR197" s="140"/>
      <c r="AS197" s="140"/>
      <c r="AT197" s="140"/>
      <c r="AU197" s="140"/>
      <c r="AV197" s="140"/>
      <c r="AW197" s="140"/>
      <c r="AX197" s="140"/>
      <c r="AY197" s="140"/>
      <c r="AZ197" s="140"/>
      <c r="BA197" s="140"/>
      <c r="BB197" s="140"/>
      <c r="BC197" s="140"/>
      <c r="BD197" s="140"/>
      <c r="BE197" s="140"/>
      <c r="BF197" s="140"/>
      <c r="BG197" s="140"/>
      <c r="BH197" s="140"/>
      <c r="BI197" s="140"/>
      <c r="BJ197" s="140"/>
      <c r="BK197" s="140"/>
      <c r="BL197" s="140"/>
      <c r="BM197" s="140"/>
      <c r="BN197" s="140"/>
      <c r="BO197" s="140"/>
      <c r="BP197" s="141"/>
    </row>
    <row r="198" spans="1:68" s="37" customFormat="1">
      <c r="A198" s="70">
        <f>IF(AND($B$177&gt;=B198,U198&gt;=$B$177),8,0)</f>
        <v>0</v>
      </c>
      <c r="B198" s="131">
        <v>1800000</v>
      </c>
      <c r="C198" s="132"/>
      <c r="D198" s="132"/>
      <c r="E198" s="132"/>
      <c r="F198" s="132"/>
      <c r="G198" s="132"/>
      <c r="H198" s="132"/>
      <c r="I198" s="132"/>
      <c r="J198" s="132"/>
      <c r="K198" s="132"/>
      <c r="L198" s="132"/>
      <c r="M198" s="132"/>
      <c r="N198" s="132"/>
      <c r="O198" s="132"/>
      <c r="P198" s="132"/>
      <c r="Q198" s="132"/>
      <c r="R198" s="109" t="s">
        <v>210</v>
      </c>
      <c r="S198" s="109"/>
      <c r="T198" s="109"/>
      <c r="U198" s="135">
        <v>3599999</v>
      </c>
      <c r="V198" s="132"/>
      <c r="W198" s="132"/>
      <c r="X198" s="132"/>
      <c r="Y198" s="132"/>
      <c r="Z198" s="132"/>
      <c r="AA198" s="132"/>
      <c r="AB198" s="132"/>
      <c r="AC198" s="132"/>
      <c r="AD198" s="132"/>
      <c r="AE198" s="132"/>
      <c r="AF198" s="132"/>
      <c r="AG198" s="132"/>
      <c r="AH198" s="132"/>
      <c r="AI198" s="136"/>
      <c r="AJ198" s="139" t="s">
        <v>218</v>
      </c>
      <c r="AK198" s="140"/>
      <c r="AL198" s="140"/>
      <c r="AM198" s="140"/>
      <c r="AN198" s="140"/>
      <c r="AO198" s="140"/>
      <c r="AP198" s="140"/>
      <c r="AQ198" s="140"/>
      <c r="AR198" s="140"/>
      <c r="AS198" s="140"/>
      <c r="AT198" s="140"/>
      <c r="AU198" s="140"/>
      <c r="AV198" s="140"/>
      <c r="AW198" s="140"/>
      <c r="AX198" s="140"/>
      <c r="AY198" s="140"/>
      <c r="AZ198" s="140"/>
      <c r="BA198" s="140"/>
      <c r="BB198" s="140"/>
      <c r="BC198" s="140"/>
      <c r="BD198" s="140"/>
      <c r="BE198" s="140"/>
      <c r="BF198" s="140"/>
      <c r="BG198" s="140"/>
      <c r="BH198" s="140"/>
      <c r="BI198" s="140"/>
      <c r="BJ198" s="140"/>
      <c r="BK198" s="140"/>
      <c r="BL198" s="140"/>
      <c r="BM198" s="140"/>
      <c r="BN198" s="140"/>
      <c r="BO198" s="140"/>
      <c r="BP198" s="141"/>
    </row>
    <row r="199" spans="1:68" s="37" customFormat="1">
      <c r="A199" s="70"/>
      <c r="B199" s="133"/>
      <c r="C199" s="134"/>
      <c r="D199" s="134"/>
      <c r="E199" s="134"/>
      <c r="F199" s="134"/>
      <c r="G199" s="134"/>
      <c r="H199" s="134"/>
      <c r="I199" s="134"/>
      <c r="J199" s="134"/>
      <c r="K199" s="134"/>
      <c r="L199" s="134"/>
      <c r="M199" s="134"/>
      <c r="N199" s="134"/>
      <c r="O199" s="134"/>
      <c r="P199" s="134"/>
      <c r="Q199" s="134"/>
      <c r="R199" s="110"/>
      <c r="S199" s="110"/>
      <c r="T199" s="110"/>
      <c r="U199" s="137"/>
      <c r="V199" s="137"/>
      <c r="W199" s="137"/>
      <c r="X199" s="137"/>
      <c r="Y199" s="137"/>
      <c r="Z199" s="137"/>
      <c r="AA199" s="137"/>
      <c r="AB199" s="137"/>
      <c r="AC199" s="137"/>
      <c r="AD199" s="137"/>
      <c r="AE199" s="137"/>
      <c r="AF199" s="137"/>
      <c r="AG199" s="137"/>
      <c r="AH199" s="137"/>
      <c r="AI199" s="138"/>
      <c r="AJ199" s="139"/>
      <c r="AK199" s="140"/>
      <c r="AL199" s="140"/>
      <c r="AM199" s="140"/>
      <c r="AN199" s="140"/>
      <c r="AO199" s="140"/>
      <c r="AP199" s="140"/>
      <c r="AQ199" s="140"/>
      <c r="AR199" s="140"/>
      <c r="AS199" s="140"/>
      <c r="AT199" s="140"/>
      <c r="AU199" s="140"/>
      <c r="AV199" s="140"/>
      <c r="AW199" s="140"/>
      <c r="AX199" s="140"/>
      <c r="AY199" s="140"/>
      <c r="AZ199" s="140"/>
      <c r="BA199" s="140"/>
      <c r="BB199" s="140"/>
      <c r="BC199" s="140"/>
      <c r="BD199" s="140"/>
      <c r="BE199" s="140"/>
      <c r="BF199" s="140"/>
      <c r="BG199" s="140"/>
      <c r="BH199" s="140"/>
      <c r="BI199" s="140"/>
      <c r="BJ199" s="140"/>
      <c r="BK199" s="140"/>
      <c r="BL199" s="140"/>
      <c r="BM199" s="140"/>
      <c r="BN199" s="140"/>
      <c r="BO199" s="140"/>
      <c r="BP199" s="141"/>
    </row>
    <row r="200" spans="1:68" s="37" customFormat="1">
      <c r="A200" s="70">
        <f>IF(AND($B$177&gt;=B200,U200&gt;=$B$177),9,0)</f>
        <v>0</v>
      </c>
      <c r="B200" s="131">
        <v>3600000</v>
      </c>
      <c r="C200" s="132"/>
      <c r="D200" s="132"/>
      <c r="E200" s="132"/>
      <c r="F200" s="132"/>
      <c r="G200" s="132"/>
      <c r="H200" s="132"/>
      <c r="I200" s="132"/>
      <c r="J200" s="132"/>
      <c r="K200" s="132"/>
      <c r="L200" s="132"/>
      <c r="M200" s="132"/>
      <c r="N200" s="132"/>
      <c r="O200" s="132"/>
      <c r="P200" s="132"/>
      <c r="Q200" s="132"/>
      <c r="R200" s="109" t="s">
        <v>210</v>
      </c>
      <c r="S200" s="109"/>
      <c r="T200" s="109"/>
      <c r="U200" s="135">
        <v>6599999</v>
      </c>
      <c r="V200" s="132"/>
      <c r="W200" s="132"/>
      <c r="X200" s="132"/>
      <c r="Y200" s="132"/>
      <c r="Z200" s="132"/>
      <c r="AA200" s="132"/>
      <c r="AB200" s="132"/>
      <c r="AC200" s="132"/>
      <c r="AD200" s="132"/>
      <c r="AE200" s="132"/>
      <c r="AF200" s="132"/>
      <c r="AG200" s="132"/>
      <c r="AH200" s="132"/>
      <c r="AI200" s="136"/>
      <c r="AJ200" s="153" t="s">
        <v>219</v>
      </c>
      <c r="AK200" s="154"/>
      <c r="AL200" s="154"/>
      <c r="AM200" s="154"/>
      <c r="AN200" s="154"/>
      <c r="AO200" s="154"/>
      <c r="AP200" s="154"/>
      <c r="AQ200" s="154"/>
      <c r="AR200" s="154"/>
      <c r="AS200" s="154"/>
      <c r="AT200" s="154"/>
      <c r="AU200" s="154"/>
      <c r="AV200" s="154"/>
      <c r="AW200" s="154"/>
      <c r="AX200" s="154"/>
      <c r="AY200" s="154"/>
      <c r="AZ200" s="154"/>
      <c r="BA200" s="154"/>
      <c r="BB200" s="154"/>
      <c r="BC200" s="154"/>
      <c r="BD200" s="154"/>
      <c r="BE200" s="154"/>
      <c r="BF200" s="154"/>
      <c r="BG200" s="154"/>
      <c r="BH200" s="154"/>
      <c r="BI200" s="154"/>
      <c r="BJ200" s="154"/>
      <c r="BK200" s="154"/>
      <c r="BL200" s="154"/>
      <c r="BM200" s="154"/>
      <c r="BN200" s="154"/>
      <c r="BO200" s="154"/>
      <c r="BP200" s="155"/>
    </row>
    <row r="201" spans="1:68" s="37" customFormat="1">
      <c r="A201" s="70"/>
      <c r="B201" s="133"/>
      <c r="C201" s="134"/>
      <c r="D201" s="134"/>
      <c r="E201" s="134"/>
      <c r="F201" s="134"/>
      <c r="G201" s="134"/>
      <c r="H201" s="134"/>
      <c r="I201" s="134"/>
      <c r="J201" s="134"/>
      <c r="K201" s="134"/>
      <c r="L201" s="134"/>
      <c r="M201" s="134"/>
      <c r="N201" s="134"/>
      <c r="O201" s="134"/>
      <c r="P201" s="134"/>
      <c r="Q201" s="134"/>
      <c r="R201" s="110"/>
      <c r="S201" s="110"/>
      <c r="T201" s="110"/>
      <c r="U201" s="137"/>
      <c r="V201" s="137"/>
      <c r="W201" s="137"/>
      <c r="X201" s="137"/>
      <c r="Y201" s="137"/>
      <c r="Z201" s="137"/>
      <c r="AA201" s="137"/>
      <c r="AB201" s="137"/>
      <c r="AC201" s="137"/>
      <c r="AD201" s="137"/>
      <c r="AE201" s="137"/>
      <c r="AF201" s="137"/>
      <c r="AG201" s="137"/>
      <c r="AH201" s="137"/>
      <c r="AI201" s="138"/>
      <c r="AJ201" s="156"/>
      <c r="AK201" s="157"/>
      <c r="AL201" s="157"/>
      <c r="AM201" s="157"/>
      <c r="AN201" s="157"/>
      <c r="AO201" s="157"/>
      <c r="AP201" s="157"/>
      <c r="AQ201" s="157"/>
      <c r="AR201" s="157"/>
      <c r="AS201" s="157"/>
      <c r="AT201" s="157"/>
      <c r="AU201" s="157"/>
      <c r="AV201" s="157"/>
      <c r="AW201" s="157"/>
      <c r="AX201" s="157"/>
      <c r="AY201" s="157"/>
      <c r="AZ201" s="157"/>
      <c r="BA201" s="157"/>
      <c r="BB201" s="157"/>
      <c r="BC201" s="157"/>
      <c r="BD201" s="157"/>
      <c r="BE201" s="157"/>
      <c r="BF201" s="157"/>
      <c r="BG201" s="157"/>
      <c r="BH201" s="157"/>
      <c r="BI201" s="157"/>
      <c r="BJ201" s="157"/>
      <c r="BK201" s="157"/>
      <c r="BL201" s="157"/>
      <c r="BM201" s="157"/>
      <c r="BN201" s="157"/>
      <c r="BO201" s="157"/>
      <c r="BP201" s="158"/>
    </row>
    <row r="202" spans="1:68" s="37" customFormat="1">
      <c r="A202" s="70">
        <f>IF(AND($B$177&gt;=B202,U202&gt;=$B$177),10,0)</f>
        <v>0</v>
      </c>
      <c r="B202" s="131">
        <v>6600000</v>
      </c>
      <c r="C202" s="132"/>
      <c r="D202" s="132"/>
      <c r="E202" s="132"/>
      <c r="F202" s="132"/>
      <c r="G202" s="132"/>
      <c r="H202" s="132"/>
      <c r="I202" s="132"/>
      <c r="J202" s="132"/>
      <c r="K202" s="132"/>
      <c r="L202" s="132"/>
      <c r="M202" s="132"/>
      <c r="N202" s="132"/>
      <c r="O202" s="132"/>
      <c r="P202" s="132"/>
      <c r="Q202" s="132"/>
      <c r="R202" s="109" t="s">
        <v>210</v>
      </c>
      <c r="S202" s="109"/>
      <c r="T202" s="109"/>
      <c r="U202" s="135">
        <v>8499999</v>
      </c>
      <c r="V202" s="132"/>
      <c r="W202" s="132"/>
      <c r="X202" s="132"/>
      <c r="Y202" s="132"/>
      <c r="Z202" s="132"/>
      <c r="AA202" s="132"/>
      <c r="AB202" s="132"/>
      <c r="AC202" s="132"/>
      <c r="AD202" s="132"/>
      <c r="AE202" s="132"/>
      <c r="AF202" s="132"/>
      <c r="AG202" s="132"/>
      <c r="AH202" s="132"/>
      <c r="AI202" s="136"/>
      <c r="AJ202" s="139" t="s">
        <v>220</v>
      </c>
      <c r="AK202" s="140"/>
      <c r="AL202" s="140"/>
      <c r="AM202" s="140"/>
      <c r="AN202" s="140"/>
      <c r="AO202" s="140"/>
      <c r="AP202" s="140"/>
      <c r="AQ202" s="140"/>
      <c r="AR202" s="140"/>
      <c r="AS202" s="140"/>
      <c r="AT202" s="140"/>
      <c r="AU202" s="140"/>
      <c r="AV202" s="140"/>
      <c r="AW202" s="140"/>
      <c r="AX202" s="140"/>
      <c r="AY202" s="140"/>
      <c r="AZ202" s="140"/>
      <c r="BA202" s="140"/>
      <c r="BB202" s="140"/>
      <c r="BC202" s="140"/>
      <c r="BD202" s="140"/>
      <c r="BE202" s="140"/>
      <c r="BF202" s="140"/>
      <c r="BG202" s="140"/>
      <c r="BH202" s="140"/>
      <c r="BI202" s="140"/>
      <c r="BJ202" s="140"/>
      <c r="BK202" s="140"/>
      <c r="BL202" s="140"/>
      <c r="BM202" s="140"/>
      <c r="BN202" s="140"/>
      <c r="BO202" s="140"/>
      <c r="BP202" s="141"/>
    </row>
    <row r="203" spans="1:68" s="37" customFormat="1">
      <c r="A203" s="70"/>
      <c r="B203" s="133"/>
      <c r="C203" s="134"/>
      <c r="D203" s="134"/>
      <c r="E203" s="134"/>
      <c r="F203" s="134"/>
      <c r="G203" s="134"/>
      <c r="H203" s="134"/>
      <c r="I203" s="134"/>
      <c r="J203" s="134"/>
      <c r="K203" s="134"/>
      <c r="L203" s="134"/>
      <c r="M203" s="134"/>
      <c r="N203" s="134"/>
      <c r="O203" s="134"/>
      <c r="P203" s="134"/>
      <c r="Q203" s="134"/>
      <c r="R203" s="110"/>
      <c r="S203" s="110"/>
      <c r="T203" s="110"/>
      <c r="U203" s="137"/>
      <c r="V203" s="137"/>
      <c r="W203" s="137"/>
      <c r="X203" s="137"/>
      <c r="Y203" s="137"/>
      <c r="Z203" s="137"/>
      <c r="AA203" s="137"/>
      <c r="AB203" s="137"/>
      <c r="AC203" s="137"/>
      <c r="AD203" s="137"/>
      <c r="AE203" s="137"/>
      <c r="AF203" s="137"/>
      <c r="AG203" s="137"/>
      <c r="AH203" s="137"/>
      <c r="AI203" s="138"/>
      <c r="AJ203" s="139"/>
      <c r="AK203" s="140"/>
      <c r="AL203" s="140"/>
      <c r="AM203" s="140"/>
      <c r="AN203" s="140"/>
      <c r="AO203" s="140"/>
      <c r="AP203" s="140"/>
      <c r="AQ203" s="140"/>
      <c r="AR203" s="140"/>
      <c r="AS203" s="140"/>
      <c r="AT203" s="140"/>
      <c r="AU203" s="140"/>
      <c r="AV203" s="140"/>
      <c r="AW203" s="140"/>
      <c r="AX203" s="140"/>
      <c r="AY203" s="140"/>
      <c r="AZ203" s="140"/>
      <c r="BA203" s="140"/>
      <c r="BB203" s="140"/>
      <c r="BC203" s="140"/>
      <c r="BD203" s="140"/>
      <c r="BE203" s="140"/>
      <c r="BF203" s="140"/>
      <c r="BG203" s="140"/>
      <c r="BH203" s="140"/>
      <c r="BI203" s="140"/>
      <c r="BJ203" s="140"/>
      <c r="BK203" s="140"/>
      <c r="BL203" s="140"/>
      <c r="BM203" s="140"/>
      <c r="BN203" s="140"/>
      <c r="BO203" s="140"/>
      <c r="BP203" s="141"/>
    </row>
    <row r="204" spans="1:68" s="37" customFormat="1">
      <c r="A204" s="70">
        <f>IF($B$177&gt;=B204,11,0)</f>
        <v>0</v>
      </c>
      <c r="B204" s="131">
        <v>8500000</v>
      </c>
      <c r="C204" s="132"/>
      <c r="D204" s="132"/>
      <c r="E204" s="132"/>
      <c r="F204" s="132"/>
      <c r="G204" s="132"/>
      <c r="H204" s="132"/>
      <c r="I204" s="132"/>
      <c r="J204" s="132"/>
      <c r="K204" s="132"/>
      <c r="L204" s="132"/>
      <c r="M204" s="132"/>
      <c r="N204" s="132"/>
      <c r="O204" s="132"/>
      <c r="P204" s="132"/>
      <c r="Q204" s="132"/>
      <c r="R204" s="144" t="s">
        <v>210</v>
      </c>
      <c r="S204" s="144"/>
      <c r="T204" s="144"/>
      <c r="U204" s="132"/>
      <c r="V204" s="132"/>
      <c r="W204" s="132"/>
      <c r="X204" s="132"/>
      <c r="Y204" s="132"/>
      <c r="Z204" s="132"/>
      <c r="AA204" s="132"/>
      <c r="AB204" s="132"/>
      <c r="AC204" s="132"/>
      <c r="AD204" s="132"/>
      <c r="AE204" s="132"/>
      <c r="AF204" s="132"/>
      <c r="AG204" s="132"/>
      <c r="AH204" s="132"/>
      <c r="AI204" s="136"/>
      <c r="AJ204" s="147" t="s">
        <v>221</v>
      </c>
      <c r="AK204" s="148"/>
      <c r="AL204" s="148"/>
      <c r="AM204" s="148"/>
      <c r="AN204" s="148"/>
      <c r="AO204" s="148"/>
      <c r="AP204" s="148"/>
      <c r="AQ204" s="148"/>
      <c r="AR204" s="148"/>
      <c r="AS204" s="148"/>
      <c r="AT204" s="148"/>
      <c r="AU204" s="148"/>
      <c r="AV204" s="148"/>
      <c r="AW204" s="148"/>
      <c r="AX204" s="148"/>
      <c r="AY204" s="148"/>
      <c r="AZ204" s="148"/>
      <c r="BA204" s="148"/>
      <c r="BB204" s="148"/>
      <c r="BC204" s="148"/>
      <c r="BD204" s="148"/>
      <c r="BE204" s="148"/>
      <c r="BF204" s="148"/>
      <c r="BG204" s="148"/>
      <c r="BH204" s="148"/>
      <c r="BI204" s="148"/>
      <c r="BJ204" s="148"/>
      <c r="BK204" s="148"/>
      <c r="BL204" s="148"/>
      <c r="BM204" s="148"/>
      <c r="BN204" s="148"/>
      <c r="BO204" s="148"/>
      <c r="BP204" s="149"/>
    </row>
    <row r="205" spans="1:68" s="37" customFormat="1">
      <c r="A205" s="70"/>
      <c r="B205" s="142"/>
      <c r="C205" s="143"/>
      <c r="D205" s="143"/>
      <c r="E205" s="143"/>
      <c r="F205" s="143"/>
      <c r="G205" s="143"/>
      <c r="H205" s="143"/>
      <c r="I205" s="143"/>
      <c r="J205" s="143"/>
      <c r="K205" s="143"/>
      <c r="L205" s="143"/>
      <c r="M205" s="143"/>
      <c r="N205" s="143"/>
      <c r="O205" s="143"/>
      <c r="P205" s="143"/>
      <c r="Q205" s="143"/>
      <c r="R205" s="145"/>
      <c r="S205" s="145"/>
      <c r="T205" s="145"/>
      <c r="U205" s="143"/>
      <c r="V205" s="143"/>
      <c r="W205" s="143"/>
      <c r="X205" s="143"/>
      <c r="Y205" s="143"/>
      <c r="Z205" s="143"/>
      <c r="AA205" s="143"/>
      <c r="AB205" s="143"/>
      <c r="AC205" s="143"/>
      <c r="AD205" s="143"/>
      <c r="AE205" s="143"/>
      <c r="AF205" s="143"/>
      <c r="AG205" s="143"/>
      <c r="AH205" s="143"/>
      <c r="AI205" s="146"/>
      <c r="AJ205" s="150"/>
      <c r="AK205" s="151"/>
      <c r="AL205" s="151"/>
      <c r="AM205" s="151"/>
      <c r="AN205" s="151"/>
      <c r="AO205" s="151"/>
      <c r="AP205" s="151"/>
      <c r="AQ205" s="151"/>
      <c r="AR205" s="151"/>
      <c r="AS205" s="151"/>
      <c r="AT205" s="151"/>
      <c r="AU205" s="151"/>
      <c r="AV205" s="151"/>
      <c r="AW205" s="151"/>
      <c r="AX205" s="151"/>
      <c r="AY205" s="151"/>
      <c r="AZ205" s="151"/>
      <c r="BA205" s="151"/>
      <c r="BB205" s="151"/>
      <c r="BC205" s="151"/>
      <c r="BD205" s="151"/>
      <c r="BE205" s="151"/>
      <c r="BF205" s="151"/>
      <c r="BG205" s="151"/>
      <c r="BH205" s="151"/>
      <c r="BI205" s="151"/>
      <c r="BJ205" s="151"/>
      <c r="BK205" s="151"/>
      <c r="BL205" s="151"/>
      <c r="BM205" s="151"/>
      <c r="BN205" s="151"/>
      <c r="BO205" s="151"/>
      <c r="BP205" s="152"/>
    </row>
    <row r="206" spans="1:68" s="37" customFormat="1">
      <c r="A206" s="70">
        <f>SUM(A184:A205)</f>
        <v>1</v>
      </c>
      <c r="B206" s="38"/>
    </row>
    <row r="207" spans="1:68" s="37" customFormat="1">
      <c r="A207" s="70"/>
      <c r="B207" s="38"/>
    </row>
    <row r="208" spans="1:68" s="37" customFormat="1">
      <c r="A208" s="39"/>
      <c r="B208" s="38"/>
    </row>
    <row r="209" spans="1:76" s="37" customFormat="1">
      <c r="A209" s="39"/>
      <c r="B209" s="38"/>
    </row>
    <row r="210" spans="1:76" s="37" customFormat="1">
      <c r="A210" s="39"/>
      <c r="B210" s="38"/>
    </row>
    <row r="211" spans="1:76" s="37" customFormat="1">
      <c r="A211" s="39"/>
      <c r="B211" s="37" t="s">
        <v>237</v>
      </c>
      <c r="U211" s="37" t="s">
        <v>239</v>
      </c>
      <c r="AQ211" s="37" t="s">
        <v>237</v>
      </c>
      <c r="BJ211" s="37" t="s">
        <v>239</v>
      </c>
    </row>
    <row r="212" spans="1:76" s="37" customFormat="1">
      <c r="B212" s="108">
        <f>'R7申告書'!BQ126</f>
        <v>0</v>
      </c>
      <c r="C212" s="108"/>
      <c r="D212" s="108"/>
      <c r="E212" s="108"/>
      <c r="F212" s="108"/>
      <c r="G212" s="108"/>
      <c r="H212" s="108"/>
      <c r="I212" s="108"/>
      <c r="J212" s="108"/>
      <c r="K212" s="108"/>
      <c r="L212" s="108"/>
      <c r="M212" s="108"/>
      <c r="N212" s="108"/>
      <c r="O212" s="108"/>
      <c r="P212" s="108"/>
      <c r="Q212" s="108"/>
      <c r="R212" s="109" t="s">
        <v>222</v>
      </c>
      <c r="S212" s="109"/>
      <c r="T212" s="109"/>
      <c r="U212" s="111">
        <f>ROUNDDOWN(IF(A235=1,0,0)+IF(A235=2,B212-600000,0)+IF(A235=3,B212*0.75-275000,0)+IF(A235=4,B212*0.85-685000,0)+IF(A235=5,B212*0.95-1455000,0)+IF(A235=6,B212-1955000,0),0)</f>
        <v>0</v>
      </c>
      <c r="V212" s="112"/>
      <c r="W212" s="112"/>
      <c r="X212" s="112"/>
      <c r="Y212" s="112"/>
      <c r="Z212" s="112"/>
      <c r="AA212" s="112"/>
      <c r="AB212" s="112"/>
      <c r="AC212" s="112"/>
      <c r="AD212" s="112"/>
      <c r="AE212" s="112"/>
      <c r="AF212" s="112"/>
      <c r="AG212" s="112"/>
      <c r="AH212" s="112"/>
      <c r="AI212" s="112"/>
      <c r="AQ212" s="108">
        <f>'R7申告書'!BQ126</f>
        <v>0</v>
      </c>
      <c r="AR212" s="108"/>
      <c r="AS212" s="108"/>
      <c r="AT212" s="108"/>
      <c r="AU212" s="108"/>
      <c r="AV212" s="108"/>
      <c r="AW212" s="108"/>
      <c r="AX212" s="108"/>
      <c r="AY212" s="108"/>
      <c r="AZ212" s="108"/>
      <c r="BA212" s="108"/>
      <c r="BB212" s="108"/>
      <c r="BC212" s="108"/>
      <c r="BD212" s="108"/>
      <c r="BE212" s="108"/>
      <c r="BF212" s="108"/>
      <c r="BG212" s="109" t="s">
        <v>222</v>
      </c>
      <c r="BH212" s="109"/>
      <c r="BI212" s="109"/>
      <c r="BJ212" s="111">
        <f>ROUNDDOWN(IF(AO235=1,0,0)+IF(AO235=2,AQ212-1100000,0)+IF(AO235=3,AQ212*0.75-275000,0)+IF(AO235=4,AQ212*0.85-685000,0)+IF(AO235=5,AQ212*0.95-1455000,0)+IF(AO235=6,AQ212-1955000,0),0)</f>
        <v>0</v>
      </c>
      <c r="BK212" s="112"/>
      <c r="BL212" s="112"/>
      <c r="BM212" s="112"/>
      <c r="BN212" s="112"/>
      <c r="BO212" s="112"/>
      <c r="BP212" s="112"/>
      <c r="BQ212" s="112"/>
      <c r="BR212" s="112"/>
      <c r="BS212" s="112"/>
      <c r="BT212" s="112"/>
      <c r="BU212" s="112"/>
      <c r="BV212" s="112"/>
      <c r="BW212" s="112"/>
      <c r="BX212" s="112"/>
    </row>
    <row r="213" spans="1:76" s="37" customFormat="1">
      <c r="B213" s="108"/>
      <c r="C213" s="108"/>
      <c r="D213" s="108"/>
      <c r="E213" s="108"/>
      <c r="F213" s="108"/>
      <c r="G213" s="108"/>
      <c r="H213" s="108"/>
      <c r="I213" s="108"/>
      <c r="J213" s="108"/>
      <c r="K213" s="108"/>
      <c r="L213" s="108"/>
      <c r="M213" s="108"/>
      <c r="N213" s="108"/>
      <c r="O213" s="108"/>
      <c r="P213" s="108"/>
      <c r="Q213" s="108"/>
      <c r="R213" s="110"/>
      <c r="S213" s="110"/>
      <c r="T213" s="110"/>
      <c r="U213" s="112"/>
      <c r="V213" s="112"/>
      <c r="W213" s="112"/>
      <c r="X213" s="112"/>
      <c r="Y213" s="112"/>
      <c r="Z213" s="112"/>
      <c r="AA213" s="112"/>
      <c r="AB213" s="112"/>
      <c r="AC213" s="112"/>
      <c r="AD213" s="112"/>
      <c r="AE213" s="112"/>
      <c r="AF213" s="112"/>
      <c r="AG213" s="112"/>
      <c r="AH213" s="112"/>
      <c r="AI213" s="112"/>
      <c r="AQ213" s="108"/>
      <c r="AR213" s="108"/>
      <c r="AS213" s="108"/>
      <c r="AT213" s="108"/>
      <c r="AU213" s="108"/>
      <c r="AV213" s="108"/>
      <c r="AW213" s="108"/>
      <c r="AX213" s="108"/>
      <c r="AY213" s="108"/>
      <c r="AZ213" s="108"/>
      <c r="BA213" s="108"/>
      <c r="BB213" s="108"/>
      <c r="BC213" s="108"/>
      <c r="BD213" s="108"/>
      <c r="BE213" s="108"/>
      <c r="BF213" s="108"/>
      <c r="BG213" s="110"/>
      <c r="BH213" s="110"/>
      <c r="BI213" s="110"/>
      <c r="BJ213" s="112"/>
      <c r="BK213" s="112"/>
      <c r="BL213" s="112"/>
      <c r="BM213" s="112"/>
      <c r="BN213" s="112"/>
      <c r="BO213" s="112"/>
      <c r="BP213" s="112"/>
      <c r="BQ213" s="112"/>
      <c r="BR213" s="112"/>
      <c r="BS213" s="112"/>
      <c r="BT213" s="112"/>
      <c r="BU213" s="112"/>
      <c r="BV213" s="112"/>
      <c r="BW213" s="112"/>
      <c r="BX213" s="112"/>
    </row>
    <row r="214" spans="1:76" s="37" customFormat="1"/>
    <row r="215" spans="1:76" s="37" customFormat="1"/>
    <row r="216" spans="1:76" s="37" customFormat="1">
      <c r="B216" s="113" t="s">
        <v>235</v>
      </c>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5"/>
      <c r="AQ216" s="122" t="s">
        <v>236</v>
      </c>
      <c r="AR216" s="123"/>
      <c r="AS216" s="123"/>
      <c r="AT216" s="123"/>
      <c r="AU216" s="123"/>
      <c r="AV216" s="123"/>
      <c r="AW216" s="123"/>
      <c r="AX216" s="123"/>
      <c r="AY216" s="123"/>
      <c r="AZ216" s="123"/>
      <c r="BA216" s="123"/>
      <c r="BB216" s="123"/>
      <c r="BC216" s="123"/>
      <c r="BD216" s="123"/>
      <c r="BE216" s="123"/>
      <c r="BF216" s="123"/>
      <c r="BG216" s="123"/>
      <c r="BH216" s="123"/>
      <c r="BI216" s="123"/>
      <c r="BJ216" s="123"/>
      <c r="BK216" s="123"/>
      <c r="BL216" s="123"/>
      <c r="BM216" s="123"/>
      <c r="BN216" s="123"/>
      <c r="BO216" s="123"/>
      <c r="BP216" s="123"/>
      <c r="BQ216" s="123"/>
      <c r="BR216" s="123"/>
      <c r="BS216" s="123"/>
      <c r="BT216" s="123"/>
      <c r="BU216" s="123"/>
      <c r="BV216" s="123"/>
      <c r="BW216" s="124"/>
    </row>
    <row r="217" spans="1:76" s="37" customFormat="1">
      <c r="B217" s="116"/>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c r="Z217" s="117"/>
      <c r="AA217" s="117"/>
      <c r="AB217" s="117"/>
      <c r="AC217" s="117"/>
      <c r="AD217" s="117"/>
      <c r="AE217" s="117"/>
      <c r="AF217" s="117"/>
      <c r="AG217" s="117"/>
      <c r="AH217" s="117"/>
      <c r="AI217" s="118"/>
      <c r="AQ217" s="125"/>
      <c r="AR217" s="126"/>
      <c r="AS217" s="126"/>
      <c r="AT217" s="126"/>
      <c r="AU217" s="126"/>
      <c r="AV217" s="126"/>
      <c r="AW217" s="126"/>
      <c r="AX217" s="126"/>
      <c r="AY217" s="126"/>
      <c r="AZ217" s="126"/>
      <c r="BA217" s="126"/>
      <c r="BB217" s="126"/>
      <c r="BC217" s="126"/>
      <c r="BD217" s="126"/>
      <c r="BE217" s="126"/>
      <c r="BF217" s="126"/>
      <c r="BG217" s="126"/>
      <c r="BH217" s="126"/>
      <c r="BI217" s="126"/>
      <c r="BJ217" s="126"/>
      <c r="BK217" s="126"/>
      <c r="BL217" s="126"/>
      <c r="BM217" s="126"/>
      <c r="BN217" s="126"/>
      <c r="BO217" s="126"/>
      <c r="BP217" s="126"/>
      <c r="BQ217" s="126"/>
      <c r="BR217" s="126"/>
      <c r="BS217" s="126"/>
      <c r="BT217" s="126"/>
      <c r="BU217" s="126"/>
      <c r="BV217" s="126"/>
      <c r="BW217" s="127"/>
    </row>
    <row r="218" spans="1:76" s="37" customFormat="1">
      <c r="B218" s="119"/>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c r="AA218" s="120"/>
      <c r="AB218" s="120"/>
      <c r="AC218" s="120"/>
      <c r="AD218" s="120"/>
      <c r="AE218" s="120"/>
      <c r="AF218" s="120"/>
      <c r="AG218" s="120"/>
      <c r="AH218" s="120"/>
      <c r="AI218" s="121"/>
      <c r="AQ218" s="128"/>
      <c r="AR218" s="129"/>
      <c r="AS218" s="129"/>
      <c r="AT218" s="129"/>
      <c r="AU218" s="129"/>
      <c r="AV218" s="129"/>
      <c r="AW218" s="129"/>
      <c r="AX218" s="129"/>
      <c r="AY218" s="129"/>
      <c r="AZ218" s="129"/>
      <c r="BA218" s="129"/>
      <c r="BB218" s="129"/>
      <c r="BC218" s="129"/>
      <c r="BD218" s="129"/>
      <c r="BE218" s="129"/>
      <c r="BF218" s="129"/>
      <c r="BG218" s="129"/>
      <c r="BH218" s="129"/>
      <c r="BI218" s="129"/>
      <c r="BJ218" s="129"/>
      <c r="BK218" s="129"/>
      <c r="BL218" s="129"/>
      <c r="BM218" s="129"/>
      <c r="BN218" s="129"/>
      <c r="BO218" s="129"/>
      <c r="BP218" s="129"/>
      <c r="BQ218" s="129"/>
      <c r="BR218" s="129"/>
      <c r="BS218" s="129"/>
      <c r="BT218" s="129"/>
      <c r="BU218" s="129"/>
      <c r="BV218" s="129"/>
      <c r="BW218" s="130"/>
    </row>
    <row r="219" spans="1:76" s="37" customFormat="1">
      <c r="B219" s="97" t="s">
        <v>226</v>
      </c>
      <c r="C219" s="98"/>
      <c r="D219" s="98"/>
      <c r="E219" s="98"/>
      <c r="F219" s="98"/>
      <c r="G219" s="98"/>
      <c r="H219" s="98"/>
      <c r="I219" s="98"/>
      <c r="J219" s="98"/>
      <c r="K219" s="98"/>
      <c r="L219" s="98"/>
      <c r="M219" s="98"/>
      <c r="N219" s="98"/>
      <c r="O219" s="98"/>
      <c r="P219" s="98"/>
      <c r="Q219" s="98"/>
      <c r="R219" s="98"/>
      <c r="S219" s="98"/>
      <c r="T219" s="98"/>
      <c r="U219" s="98" t="s">
        <v>227</v>
      </c>
      <c r="V219" s="98"/>
      <c r="W219" s="98"/>
      <c r="X219" s="98"/>
      <c r="Y219" s="98"/>
      <c r="Z219" s="98"/>
      <c r="AA219" s="98"/>
      <c r="AB219" s="98"/>
      <c r="AC219" s="98"/>
      <c r="AD219" s="98"/>
      <c r="AE219" s="98"/>
      <c r="AF219" s="98"/>
      <c r="AG219" s="98"/>
      <c r="AH219" s="98"/>
      <c r="AI219" s="103"/>
      <c r="AQ219" s="97" t="s">
        <v>226</v>
      </c>
      <c r="AR219" s="98"/>
      <c r="AS219" s="98"/>
      <c r="AT219" s="98"/>
      <c r="AU219" s="98"/>
      <c r="AV219" s="98"/>
      <c r="AW219" s="98"/>
      <c r="AX219" s="98"/>
      <c r="AY219" s="98"/>
      <c r="AZ219" s="98"/>
      <c r="BA219" s="98"/>
      <c r="BB219" s="98"/>
      <c r="BC219" s="98"/>
      <c r="BD219" s="98"/>
      <c r="BE219" s="98"/>
      <c r="BF219" s="98"/>
      <c r="BG219" s="98"/>
      <c r="BH219" s="98"/>
      <c r="BI219" s="98" t="s">
        <v>227</v>
      </c>
      <c r="BJ219" s="98"/>
      <c r="BK219" s="98"/>
      <c r="BL219" s="98"/>
      <c r="BM219" s="98"/>
      <c r="BN219" s="98"/>
      <c r="BO219" s="98"/>
      <c r="BP219" s="98"/>
      <c r="BQ219" s="98"/>
      <c r="BR219" s="98"/>
      <c r="BS219" s="98"/>
      <c r="BT219" s="98"/>
      <c r="BU219" s="98"/>
      <c r="BV219" s="98"/>
      <c r="BW219" s="103"/>
    </row>
    <row r="220" spans="1:76" s="37" customFormat="1">
      <c r="B220" s="99"/>
      <c r="C220" s="100"/>
      <c r="D220" s="100"/>
      <c r="E220" s="100"/>
      <c r="F220" s="100"/>
      <c r="G220" s="100"/>
      <c r="H220" s="100"/>
      <c r="I220" s="100"/>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c r="AG220" s="100"/>
      <c r="AH220" s="100"/>
      <c r="AI220" s="104"/>
      <c r="AQ220" s="99"/>
      <c r="AR220" s="100"/>
      <c r="AS220" s="100"/>
      <c r="AT220" s="100"/>
      <c r="AU220" s="100"/>
      <c r="AV220" s="100"/>
      <c r="AW220" s="100"/>
      <c r="AX220" s="100"/>
      <c r="AY220" s="100"/>
      <c r="AZ220" s="100"/>
      <c r="BA220" s="100"/>
      <c r="BB220" s="100"/>
      <c r="BC220" s="100"/>
      <c r="BD220" s="100"/>
      <c r="BE220" s="100"/>
      <c r="BF220" s="100"/>
      <c r="BG220" s="100"/>
      <c r="BH220" s="100"/>
      <c r="BI220" s="100"/>
      <c r="BJ220" s="100"/>
      <c r="BK220" s="100"/>
      <c r="BL220" s="100"/>
      <c r="BM220" s="100"/>
      <c r="BN220" s="100"/>
      <c r="BO220" s="100"/>
      <c r="BP220" s="100"/>
      <c r="BQ220" s="100"/>
      <c r="BR220" s="100"/>
      <c r="BS220" s="100"/>
      <c r="BT220" s="100"/>
      <c r="BU220" s="100"/>
      <c r="BV220" s="100"/>
      <c r="BW220" s="104"/>
    </row>
    <row r="221" spans="1:76" s="37" customFormat="1">
      <c r="B221" s="99"/>
      <c r="C221" s="100"/>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c r="AH221" s="100"/>
      <c r="AI221" s="104"/>
      <c r="AQ221" s="99"/>
      <c r="AR221" s="100"/>
      <c r="AS221" s="100"/>
      <c r="AT221" s="100"/>
      <c r="AU221" s="100"/>
      <c r="AV221" s="100"/>
      <c r="AW221" s="100"/>
      <c r="AX221" s="100"/>
      <c r="AY221" s="100"/>
      <c r="AZ221" s="100"/>
      <c r="BA221" s="100"/>
      <c r="BB221" s="100"/>
      <c r="BC221" s="100"/>
      <c r="BD221" s="100"/>
      <c r="BE221" s="100"/>
      <c r="BF221" s="100"/>
      <c r="BG221" s="100"/>
      <c r="BH221" s="100"/>
      <c r="BI221" s="100"/>
      <c r="BJ221" s="100"/>
      <c r="BK221" s="100"/>
      <c r="BL221" s="100"/>
      <c r="BM221" s="100"/>
      <c r="BN221" s="100"/>
      <c r="BO221" s="100"/>
      <c r="BP221" s="100"/>
      <c r="BQ221" s="100"/>
      <c r="BR221" s="100"/>
      <c r="BS221" s="100"/>
      <c r="BT221" s="100"/>
      <c r="BU221" s="100"/>
      <c r="BV221" s="100"/>
      <c r="BW221" s="104"/>
    </row>
    <row r="222" spans="1:76" s="37" customFormat="1">
      <c r="B222" s="101"/>
      <c r="C222" s="102"/>
      <c r="D222" s="102"/>
      <c r="E222" s="102"/>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2"/>
      <c r="AC222" s="102"/>
      <c r="AD222" s="102"/>
      <c r="AE222" s="102"/>
      <c r="AF222" s="102"/>
      <c r="AG222" s="102"/>
      <c r="AH222" s="102"/>
      <c r="AI222" s="105"/>
      <c r="AQ222" s="101"/>
      <c r="AR222" s="102"/>
      <c r="AS222" s="102"/>
      <c r="AT222" s="102"/>
      <c r="AU222" s="102"/>
      <c r="AV222" s="102"/>
      <c r="AW222" s="102"/>
      <c r="AX222" s="102"/>
      <c r="AY222" s="102"/>
      <c r="AZ222" s="102"/>
      <c r="BA222" s="102"/>
      <c r="BB222" s="102"/>
      <c r="BC222" s="102"/>
      <c r="BD222" s="102"/>
      <c r="BE222" s="102"/>
      <c r="BF222" s="102"/>
      <c r="BG222" s="102"/>
      <c r="BH222" s="102"/>
      <c r="BI222" s="102"/>
      <c r="BJ222" s="102"/>
      <c r="BK222" s="102"/>
      <c r="BL222" s="102"/>
      <c r="BM222" s="102"/>
      <c r="BN222" s="102"/>
      <c r="BO222" s="102"/>
      <c r="BP222" s="102"/>
      <c r="BQ222" s="102"/>
      <c r="BR222" s="102"/>
      <c r="BS222" s="102"/>
      <c r="BT222" s="102"/>
      <c r="BU222" s="102"/>
      <c r="BV222" s="102"/>
      <c r="BW222" s="105"/>
    </row>
    <row r="223" spans="1:76" s="37" customFormat="1">
      <c r="A223" s="70">
        <f>IF(M223&gt;=$B$212,1,0)</f>
        <v>1</v>
      </c>
      <c r="B223" s="106"/>
      <c r="C223" s="72"/>
      <c r="D223" s="72"/>
      <c r="E223" s="72"/>
      <c r="F223" s="72"/>
      <c r="G223" s="72"/>
      <c r="H223" s="72"/>
      <c r="I223" s="72"/>
      <c r="J223" s="72" t="s">
        <v>210</v>
      </c>
      <c r="K223" s="72"/>
      <c r="L223" s="72"/>
      <c r="M223" s="107">
        <v>600000</v>
      </c>
      <c r="N223" s="72"/>
      <c r="O223" s="72"/>
      <c r="P223" s="72"/>
      <c r="Q223" s="72"/>
      <c r="R223" s="72"/>
      <c r="S223" s="72"/>
      <c r="T223" s="75"/>
      <c r="U223" s="64" t="s">
        <v>228</v>
      </c>
      <c r="V223" s="65"/>
      <c r="W223" s="65"/>
      <c r="X223" s="65"/>
      <c r="Y223" s="65"/>
      <c r="Z223" s="65"/>
      <c r="AA223" s="65"/>
      <c r="AB223" s="65"/>
      <c r="AC223" s="65"/>
      <c r="AD223" s="65"/>
      <c r="AE223" s="65"/>
      <c r="AF223" s="65"/>
      <c r="AG223" s="65"/>
      <c r="AH223" s="65"/>
      <c r="AI223" s="66"/>
      <c r="AO223" s="70">
        <f>IF(BA223&gt;=$AQ$212,1,0)</f>
        <v>1</v>
      </c>
      <c r="AP223" s="77"/>
      <c r="AQ223" s="106"/>
      <c r="AR223" s="72"/>
      <c r="AS223" s="72"/>
      <c r="AT223" s="72"/>
      <c r="AU223" s="72"/>
      <c r="AV223" s="72"/>
      <c r="AW223" s="72"/>
      <c r="AX223" s="72"/>
      <c r="AY223" s="72" t="s">
        <v>210</v>
      </c>
      <c r="AZ223" s="72"/>
      <c r="BA223" s="107">
        <v>1100000</v>
      </c>
      <c r="BB223" s="72"/>
      <c r="BC223" s="72"/>
      <c r="BD223" s="72"/>
      <c r="BE223" s="72"/>
      <c r="BF223" s="72"/>
      <c r="BG223" s="72"/>
      <c r="BH223" s="75"/>
      <c r="BI223" s="64" t="s">
        <v>228</v>
      </c>
      <c r="BJ223" s="65"/>
      <c r="BK223" s="65"/>
      <c r="BL223" s="65"/>
      <c r="BM223" s="65"/>
      <c r="BN223" s="65"/>
      <c r="BO223" s="65"/>
      <c r="BP223" s="65"/>
      <c r="BQ223" s="65"/>
      <c r="BR223" s="65"/>
      <c r="BS223" s="65"/>
      <c r="BT223" s="65"/>
      <c r="BU223" s="65"/>
      <c r="BV223" s="65"/>
      <c r="BW223" s="66"/>
    </row>
    <row r="224" spans="1:76" s="37" customFormat="1">
      <c r="A224" s="70"/>
      <c r="B224" s="86"/>
      <c r="C224" s="87"/>
      <c r="D224" s="87"/>
      <c r="E224" s="87"/>
      <c r="F224" s="87"/>
      <c r="G224" s="87"/>
      <c r="H224" s="87"/>
      <c r="I224" s="87"/>
      <c r="J224" s="87"/>
      <c r="K224" s="87"/>
      <c r="L224" s="87"/>
      <c r="M224" s="87"/>
      <c r="N224" s="87"/>
      <c r="O224" s="87"/>
      <c r="P224" s="87"/>
      <c r="Q224" s="87"/>
      <c r="R224" s="87"/>
      <c r="S224" s="87"/>
      <c r="T224" s="90"/>
      <c r="U224" s="94"/>
      <c r="V224" s="95"/>
      <c r="W224" s="95"/>
      <c r="X224" s="95"/>
      <c r="Y224" s="95"/>
      <c r="Z224" s="95"/>
      <c r="AA224" s="95"/>
      <c r="AB224" s="95"/>
      <c r="AC224" s="95"/>
      <c r="AD224" s="95"/>
      <c r="AE224" s="95"/>
      <c r="AF224" s="95"/>
      <c r="AG224" s="95"/>
      <c r="AH224" s="95"/>
      <c r="AI224" s="96"/>
      <c r="AO224" s="70"/>
      <c r="AP224" s="77"/>
      <c r="AQ224" s="86"/>
      <c r="AR224" s="87"/>
      <c r="AS224" s="87"/>
      <c r="AT224" s="87"/>
      <c r="AU224" s="87"/>
      <c r="AV224" s="87"/>
      <c r="AW224" s="87"/>
      <c r="AX224" s="87"/>
      <c r="AY224" s="87"/>
      <c r="AZ224" s="87"/>
      <c r="BA224" s="87"/>
      <c r="BB224" s="87"/>
      <c r="BC224" s="87"/>
      <c r="BD224" s="87"/>
      <c r="BE224" s="87"/>
      <c r="BF224" s="87"/>
      <c r="BG224" s="87"/>
      <c r="BH224" s="90"/>
      <c r="BI224" s="94"/>
      <c r="BJ224" s="95"/>
      <c r="BK224" s="95"/>
      <c r="BL224" s="95"/>
      <c r="BM224" s="95"/>
      <c r="BN224" s="95"/>
      <c r="BO224" s="95"/>
      <c r="BP224" s="95"/>
      <c r="BQ224" s="95"/>
      <c r="BR224" s="95"/>
      <c r="BS224" s="95"/>
      <c r="BT224" s="95"/>
      <c r="BU224" s="95"/>
      <c r="BV224" s="95"/>
      <c r="BW224" s="96"/>
    </row>
    <row r="225" spans="1:75" s="37" customFormat="1">
      <c r="A225" s="70">
        <f>IF(AND($B$212&gt;=B225,M225&gt;=$B$212),2,0)</f>
        <v>0</v>
      </c>
      <c r="B225" s="84">
        <v>600001</v>
      </c>
      <c r="C225" s="85"/>
      <c r="D225" s="85"/>
      <c r="E225" s="85"/>
      <c r="F225" s="85"/>
      <c r="G225" s="85"/>
      <c r="H225" s="85"/>
      <c r="I225" s="85"/>
      <c r="J225" s="85" t="s">
        <v>210</v>
      </c>
      <c r="K225" s="85"/>
      <c r="L225" s="85"/>
      <c r="M225" s="88">
        <v>1299999</v>
      </c>
      <c r="N225" s="85"/>
      <c r="O225" s="85"/>
      <c r="P225" s="85"/>
      <c r="Q225" s="85"/>
      <c r="R225" s="85"/>
      <c r="S225" s="85"/>
      <c r="T225" s="89"/>
      <c r="U225" s="91" t="s">
        <v>229</v>
      </c>
      <c r="V225" s="92"/>
      <c r="W225" s="92"/>
      <c r="X225" s="92"/>
      <c r="Y225" s="92"/>
      <c r="Z225" s="92"/>
      <c r="AA225" s="92"/>
      <c r="AB225" s="92"/>
      <c r="AC225" s="92"/>
      <c r="AD225" s="92"/>
      <c r="AE225" s="92"/>
      <c r="AF225" s="92"/>
      <c r="AG225" s="92"/>
      <c r="AH225" s="92"/>
      <c r="AI225" s="93"/>
      <c r="AO225" s="70">
        <f>IF(AND($AQ$212&gt;=AQ225,BA225&gt;=$AQ$212),2,0)</f>
        <v>0</v>
      </c>
      <c r="AP225" s="77"/>
      <c r="AQ225" s="84">
        <v>1100001</v>
      </c>
      <c r="AR225" s="85"/>
      <c r="AS225" s="85"/>
      <c r="AT225" s="85"/>
      <c r="AU225" s="85"/>
      <c r="AV225" s="85"/>
      <c r="AW225" s="85"/>
      <c r="AX225" s="85"/>
      <c r="AY225" s="85" t="s">
        <v>210</v>
      </c>
      <c r="AZ225" s="85"/>
      <c r="BA225" s="88">
        <v>3299999</v>
      </c>
      <c r="BB225" s="85"/>
      <c r="BC225" s="85"/>
      <c r="BD225" s="85"/>
      <c r="BE225" s="85"/>
      <c r="BF225" s="85"/>
      <c r="BG225" s="85"/>
      <c r="BH225" s="89"/>
      <c r="BI225" s="91" t="s">
        <v>230</v>
      </c>
      <c r="BJ225" s="92"/>
      <c r="BK225" s="92"/>
      <c r="BL225" s="92"/>
      <c r="BM225" s="92"/>
      <c r="BN225" s="92"/>
      <c r="BO225" s="92"/>
      <c r="BP225" s="92"/>
      <c r="BQ225" s="92"/>
      <c r="BR225" s="92"/>
      <c r="BS225" s="92"/>
      <c r="BT225" s="92"/>
      <c r="BU225" s="92"/>
      <c r="BV225" s="92"/>
      <c r="BW225" s="93"/>
    </row>
    <row r="226" spans="1:75" s="37" customFormat="1">
      <c r="A226" s="70"/>
      <c r="B226" s="86"/>
      <c r="C226" s="87"/>
      <c r="D226" s="87"/>
      <c r="E226" s="87"/>
      <c r="F226" s="87"/>
      <c r="G226" s="87"/>
      <c r="H226" s="87"/>
      <c r="I226" s="87"/>
      <c r="J226" s="87"/>
      <c r="K226" s="87"/>
      <c r="L226" s="87"/>
      <c r="M226" s="87"/>
      <c r="N226" s="87"/>
      <c r="O226" s="87"/>
      <c r="P226" s="87"/>
      <c r="Q226" s="87"/>
      <c r="R226" s="87"/>
      <c r="S226" s="87"/>
      <c r="T226" s="90"/>
      <c r="U226" s="94"/>
      <c r="V226" s="95"/>
      <c r="W226" s="95"/>
      <c r="X226" s="95"/>
      <c r="Y226" s="95"/>
      <c r="Z226" s="95"/>
      <c r="AA226" s="95"/>
      <c r="AB226" s="95"/>
      <c r="AC226" s="95"/>
      <c r="AD226" s="95"/>
      <c r="AE226" s="95"/>
      <c r="AF226" s="95"/>
      <c r="AG226" s="95"/>
      <c r="AH226" s="95"/>
      <c r="AI226" s="96"/>
      <c r="AO226" s="70"/>
      <c r="AP226" s="77"/>
      <c r="AQ226" s="86"/>
      <c r="AR226" s="87"/>
      <c r="AS226" s="87"/>
      <c r="AT226" s="87"/>
      <c r="AU226" s="87"/>
      <c r="AV226" s="87"/>
      <c r="AW226" s="87"/>
      <c r="AX226" s="87"/>
      <c r="AY226" s="87"/>
      <c r="AZ226" s="87"/>
      <c r="BA226" s="87"/>
      <c r="BB226" s="87"/>
      <c r="BC226" s="87"/>
      <c r="BD226" s="87"/>
      <c r="BE226" s="87"/>
      <c r="BF226" s="87"/>
      <c r="BG226" s="87"/>
      <c r="BH226" s="90"/>
      <c r="BI226" s="94"/>
      <c r="BJ226" s="95"/>
      <c r="BK226" s="95"/>
      <c r="BL226" s="95"/>
      <c r="BM226" s="95"/>
      <c r="BN226" s="95"/>
      <c r="BO226" s="95"/>
      <c r="BP226" s="95"/>
      <c r="BQ226" s="95"/>
      <c r="BR226" s="95"/>
      <c r="BS226" s="95"/>
      <c r="BT226" s="95"/>
      <c r="BU226" s="95"/>
      <c r="BV226" s="95"/>
      <c r="BW226" s="96"/>
    </row>
    <row r="227" spans="1:75" s="37" customFormat="1">
      <c r="A227" s="70">
        <f>IF(AND($B$212&gt;=B227,M227&gt;=$B$212),3,0)</f>
        <v>0</v>
      </c>
      <c r="B227" s="84">
        <v>1300000</v>
      </c>
      <c r="C227" s="85"/>
      <c r="D227" s="85"/>
      <c r="E227" s="85"/>
      <c r="F227" s="85"/>
      <c r="G227" s="85"/>
      <c r="H227" s="85"/>
      <c r="I227" s="85"/>
      <c r="J227" s="85" t="s">
        <v>210</v>
      </c>
      <c r="K227" s="85"/>
      <c r="L227" s="85"/>
      <c r="M227" s="88">
        <v>4099999</v>
      </c>
      <c r="N227" s="85"/>
      <c r="O227" s="85"/>
      <c r="P227" s="85"/>
      <c r="Q227" s="85"/>
      <c r="R227" s="85"/>
      <c r="S227" s="85"/>
      <c r="T227" s="89"/>
      <c r="U227" s="78" t="s">
        <v>231</v>
      </c>
      <c r="V227" s="79"/>
      <c r="W227" s="79"/>
      <c r="X227" s="79"/>
      <c r="Y227" s="79"/>
      <c r="Z227" s="79"/>
      <c r="AA227" s="79"/>
      <c r="AB227" s="79"/>
      <c r="AC227" s="79"/>
      <c r="AD227" s="79"/>
      <c r="AE227" s="79"/>
      <c r="AF227" s="79"/>
      <c r="AG227" s="79"/>
      <c r="AH227" s="79"/>
      <c r="AI227" s="80"/>
      <c r="AO227" s="70">
        <f>IF(AND($AQ$212&gt;=AQ227,BA227&gt;=$AQ$212),3,0)</f>
        <v>0</v>
      </c>
      <c r="AP227" s="77"/>
      <c r="AQ227" s="84">
        <v>3300000</v>
      </c>
      <c r="AR227" s="85"/>
      <c r="AS227" s="85"/>
      <c r="AT227" s="85"/>
      <c r="AU227" s="85"/>
      <c r="AV227" s="85"/>
      <c r="AW227" s="85"/>
      <c r="AX227" s="85"/>
      <c r="AY227" s="85" t="s">
        <v>210</v>
      </c>
      <c r="AZ227" s="85"/>
      <c r="BA227" s="88">
        <v>4099999</v>
      </c>
      <c r="BB227" s="85"/>
      <c r="BC227" s="85"/>
      <c r="BD227" s="85"/>
      <c r="BE227" s="85"/>
      <c r="BF227" s="85"/>
      <c r="BG227" s="85"/>
      <c r="BH227" s="89"/>
      <c r="BI227" s="78" t="s">
        <v>231</v>
      </c>
      <c r="BJ227" s="79"/>
      <c r="BK227" s="79"/>
      <c r="BL227" s="79"/>
      <c r="BM227" s="79"/>
      <c r="BN227" s="79"/>
      <c r="BO227" s="79"/>
      <c r="BP227" s="79"/>
      <c r="BQ227" s="79"/>
      <c r="BR227" s="79"/>
      <c r="BS227" s="79"/>
      <c r="BT227" s="79"/>
      <c r="BU227" s="79"/>
      <c r="BV227" s="79"/>
      <c r="BW227" s="80"/>
    </row>
    <row r="228" spans="1:75" s="37" customFormat="1">
      <c r="A228" s="70"/>
      <c r="B228" s="86"/>
      <c r="C228" s="87"/>
      <c r="D228" s="87"/>
      <c r="E228" s="87"/>
      <c r="F228" s="87"/>
      <c r="G228" s="87"/>
      <c r="H228" s="87"/>
      <c r="I228" s="87"/>
      <c r="J228" s="87"/>
      <c r="K228" s="87"/>
      <c r="L228" s="87"/>
      <c r="M228" s="87"/>
      <c r="N228" s="87"/>
      <c r="O228" s="87"/>
      <c r="P228" s="87"/>
      <c r="Q228" s="87"/>
      <c r="R228" s="87"/>
      <c r="S228" s="87"/>
      <c r="T228" s="90"/>
      <c r="U228" s="81"/>
      <c r="V228" s="82"/>
      <c r="W228" s="82"/>
      <c r="X228" s="82"/>
      <c r="Y228" s="82"/>
      <c r="Z228" s="82"/>
      <c r="AA228" s="82"/>
      <c r="AB228" s="82"/>
      <c r="AC228" s="82"/>
      <c r="AD228" s="82"/>
      <c r="AE228" s="82"/>
      <c r="AF228" s="82"/>
      <c r="AG228" s="82"/>
      <c r="AH228" s="82"/>
      <c r="AI228" s="83"/>
      <c r="AO228" s="70"/>
      <c r="AP228" s="77"/>
      <c r="AQ228" s="86"/>
      <c r="AR228" s="87"/>
      <c r="AS228" s="87"/>
      <c r="AT228" s="87"/>
      <c r="AU228" s="87"/>
      <c r="AV228" s="87"/>
      <c r="AW228" s="87"/>
      <c r="AX228" s="87"/>
      <c r="AY228" s="87"/>
      <c r="AZ228" s="87"/>
      <c r="BA228" s="87"/>
      <c r="BB228" s="87"/>
      <c r="BC228" s="87"/>
      <c r="BD228" s="87"/>
      <c r="BE228" s="87"/>
      <c r="BF228" s="87"/>
      <c r="BG228" s="87"/>
      <c r="BH228" s="90"/>
      <c r="BI228" s="81"/>
      <c r="BJ228" s="82"/>
      <c r="BK228" s="82"/>
      <c r="BL228" s="82"/>
      <c r="BM228" s="82"/>
      <c r="BN228" s="82"/>
      <c r="BO228" s="82"/>
      <c r="BP228" s="82"/>
      <c r="BQ228" s="82"/>
      <c r="BR228" s="82"/>
      <c r="BS228" s="82"/>
      <c r="BT228" s="82"/>
      <c r="BU228" s="82"/>
      <c r="BV228" s="82"/>
      <c r="BW228" s="83"/>
    </row>
    <row r="229" spans="1:75" s="37" customFormat="1">
      <c r="A229" s="70">
        <f>IF(AND($B$212&gt;=B229,M229&gt;=$B$212),4,0)</f>
        <v>0</v>
      </c>
      <c r="B229" s="84">
        <v>4100000</v>
      </c>
      <c r="C229" s="85"/>
      <c r="D229" s="85"/>
      <c r="E229" s="85"/>
      <c r="F229" s="85"/>
      <c r="G229" s="85"/>
      <c r="H229" s="85"/>
      <c r="I229" s="85"/>
      <c r="J229" s="85" t="s">
        <v>210</v>
      </c>
      <c r="K229" s="85"/>
      <c r="L229" s="85"/>
      <c r="M229" s="88">
        <v>7699999</v>
      </c>
      <c r="N229" s="85"/>
      <c r="O229" s="85"/>
      <c r="P229" s="85"/>
      <c r="Q229" s="85"/>
      <c r="R229" s="85"/>
      <c r="S229" s="85"/>
      <c r="T229" s="89"/>
      <c r="U229" s="78" t="s">
        <v>232</v>
      </c>
      <c r="V229" s="79"/>
      <c r="W229" s="79"/>
      <c r="X229" s="79"/>
      <c r="Y229" s="79"/>
      <c r="Z229" s="79"/>
      <c r="AA229" s="79"/>
      <c r="AB229" s="79"/>
      <c r="AC229" s="79"/>
      <c r="AD229" s="79"/>
      <c r="AE229" s="79"/>
      <c r="AF229" s="79"/>
      <c r="AG229" s="79"/>
      <c r="AH229" s="79"/>
      <c r="AI229" s="80"/>
      <c r="AO229" s="70">
        <f>IF(AND($AQ$212&gt;=AQ229,BA229&gt;=$AQ$212),4,0)</f>
        <v>0</v>
      </c>
      <c r="AP229" s="77"/>
      <c r="AQ229" s="84">
        <v>4100000</v>
      </c>
      <c r="AR229" s="85"/>
      <c r="AS229" s="85"/>
      <c r="AT229" s="85"/>
      <c r="AU229" s="85"/>
      <c r="AV229" s="85"/>
      <c r="AW229" s="85"/>
      <c r="AX229" s="85"/>
      <c r="AY229" s="85" t="s">
        <v>210</v>
      </c>
      <c r="AZ229" s="85"/>
      <c r="BA229" s="88">
        <v>7699999</v>
      </c>
      <c r="BB229" s="85"/>
      <c r="BC229" s="85"/>
      <c r="BD229" s="85"/>
      <c r="BE229" s="85"/>
      <c r="BF229" s="85"/>
      <c r="BG229" s="85"/>
      <c r="BH229" s="89"/>
      <c r="BI229" s="78" t="s">
        <v>232</v>
      </c>
      <c r="BJ229" s="79"/>
      <c r="BK229" s="79"/>
      <c r="BL229" s="79"/>
      <c r="BM229" s="79"/>
      <c r="BN229" s="79"/>
      <c r="BO229" s="79"/>
      <c r="BP229" s="79"/>
      <c r="BQ229" s="79"/>
      <c r="BR229" s="79"/>
      <c r="BS229" s="79"/>
      <c r="BT229" s="79"/>
      <c r="BU229" s="79"/>
      <c r="BV229" s="79"/>
      <c r="BW229" s="80"/>
    </row>
    <row r="230" spans="1:75" s="37" customFormat="1">
      <c r="A230" s="70"/>
      <c r="B230" s="86"/>
      <c r="C230" s="87"/>
      <c r="D230" s="87"/>
      <c r="E230" s="87"/>
      <c r="F230" s="87"/>
      <c r="G230" s="87"/>
      <c r="H230" s="87"/>
      <c r="I230" s="87"/>
      <c r="J230" s="87"/>
      <c r="K230" s="87"/>
      <c r="L230" s="87"/>
      <c r="M230" s="87"/>
      <c r="N230" s="87"/>
      <c r="O230" s="87"/>
      <c r="P230" s="87"/>
      <c r="Q230" s="87"/>
      <c r="R230" s="87"/>
      <c r="S230" s="87"/>
      <c r="T230" s="90"/>
      <c r="U230" s="81"/>
      <c r="V230" s="82"/>
      <c r="W230" s="82"/>
      <c r="X230" s="82"/>
      <c r="Y230" s="82"/>
      <c r="Z230" s="82"/>
      <c r="AA230" s="82"/>
      <c r="AB230" s="82"/>
      <c r="AC230" s="82"/>
      <c r="AD230" s="82"/>
      <c r="AE230" s="82"/>
      <c r="AF230" s="82"/>
      <c r="AG230" s="82"/>
      <c r="AH230" s="82"/>
      <c r="AI230" s="83"/>
      <c r="AO230" s="70"/>
      <c r="AP230" s="77"/>
      <c r="AQ230" s="86"/>
      <c r="AR230" s="87"/>
      <c r="AS230" s="87"/>
      <c r="AT230" s="87"/>
      <c r="AU230" s="87"/>
      <c r="AV230" s="87"/>
      <c r="AW230" s="87"/>
      <c r="AX230" s="87"/>
      <c r="AY230" s="87"/>
      <c r="AZ230" s="87"/>
      <c r="BA230" s="87"/>
      <c r="BB230" s="87"/>
      <c r="BC230" s="87"/>
      <c r="BD230" s="87"/>
      <c r="BE230" s="87"/>
      <c r="BF230" s="87"/>
      <c r="BG230" s="87"/>
      <c r="BH230" s="90"/>
      <c r="BI230" s="81"/>
      <c r="BJ230" s="82"/>
      <c r="BK230" s="82"/>
      <c r="BL230" s="82"/>
      <c r="BM230" s="82"/>
      <c r="BN230" s="82"/>
      <c r="BO230" s="82"/>
      <c r="BP230" s="82"/>
      <c r="BQ230" s="82"/>
      <c r="BR230" s="82"/>
      <c r="BS230" s="82"/>
      <c r="BT230" s="82"/>
      <c r="BU230" s="82"/>
      <c r="BV230" s="82"/>
      <c r="BW230" s="83"/>
    </row>
    <row r="231" spans="1:75" s="37" customFormat="1">
      <c r="A231" s="70">
        <f>IF(AND($B$212&gt;=B231,M231&gt;=$B$212),5,0)</f>
        <v>0</v>
      </c>
      <c r="B231" s="84">
        <v>7700000</v>
      </c>
      <c r="C231" s="85"/>
      <c r="D231" s="85"/>
      <c r="E231" s="85"/>
      <c r="F231" s="85"/>
      <c r="G231" s="85"/>
      <c r="H231" s="85"/>
      <c r="I231" s="85"/>
      <c r="J231" s="85" t="s">
        <v>210</v>
      </c>
      <c r="K231" s="85"/>
      <c r="L231" s="85"/>
      <c r="M231" s="88">
        <v>9999999</v>
      </c>
      <c r="N231" s="85"/>
      <c r="O231" s="85"/>
      <c r="P231" s="85"/>
      <c r="Q231" s="85"/>
      <c r="R231" s="85"/>
      <c r="S231" s="85"/>
      <c r="T231" s="89"/>
      <c r="U231" s="78" t="s">
        <v>233</v>
      </c>
      <c r="V231" s="79"/>
      <c r="W231" s="79"/>
      <c r="X231" s="79"/>
      <c r="Y231" s="79"/>
      <c r="Z231" s="79"/>
      <c r="AA231" s="79"/>
      <c r="AB231" s="79"/>
      <c r="AC231" s="79"/>
      <c r="AD231" s="79"/>
      <c r="AE231" s="79"/>
      <c r="AF231" s="79"/>
      <c r="AG231" s="79"/>
      <c r="AH231" s="79"/>
      <c r="AI231" s="80"/>
      <c r="AO231" s="70">
        <f>IF(AND($AQ$212&gt;=AQ231,BA231&gt;=$AQ$212),5,0)</f>
        <v>0</v>
      </c>
      <c r="AP231" s="77"/>
      <c r="AQ231" s="84">
        <v>7700000</v>
      </c>
      <c r="AR231" s="85"/>
      <c r="AS231" s="85"/>
      <c r="AT231" s="85"/>
      <c r="AU231" s="85"/>
      <c r="AV231" s="85"/>
      <c r="AW231" s="85"/>
      <c r="AX231" s="85"/>
      <c r="AY231" s="85" t="s">
        <v>210</v>
      </c>
      <c r="AZ231" s="85"/>
      <c r="BA231" s="88">
        <v>9999999</v>
      </c>
      <c r="BB231" s="85"/>
      <c r="BC231" s="85"/>
      <c r="BD231" s="85"/>
      <c r="BE231" s="85"/>
      <c r="BF231" s="85"/>
      <c r="BG231" s="85"/>
      <c r="BH231" s="89"/>
      <c r="BI231" s="78" t="s">
        <v>233</v>
      </c>
      <c r="BJ231" s="79"/>
      <c r="BK231" s="79"/>
      <c r="BL231" s="79"/>
      <c r="BM231" s="79"/>
      <c r="BN231" s="79"/>
      <c r="BO231" s="79"/>
      <c r="BP231" s="79"/>
      <c r="BQ231" s="79"/>
      <c r="BR231" s="79"/>
      <c r="BS231" s="79"/>
      <c r="BT231" s="79"/>
      <c r="BU231" s="79"/>
      <c r="BV231" s="79"/>
      <c r="BW231" s="80"/>
    </row>
    <row r="232" spans="1:75" s="37" customFormat="1">
      <c r="A232" s="70"/>
      <c r="B232" s="86"/>
      <c r="C232" s="87"/>
      <c r="D232" s="87"/>
      <c r="E232" s="87"/>
      <c r="F232" s="87"/>
      <c r="G232" s="87"/>
      <c r="H232" s="87"/>
      <c r="I232" s="87"/>
      <c r="J232" s="87"/>
      <c r="K232" s="87"/>
      <c r="L232" s="87"/>
      <c r="M232" s="87"/>
      <c r="N232" s="87"/>
      <c r="O232" s="87"/>
      <c r="P232" s="87"/>
      <c r="Q232" s="87"/>
      <c r="R232" s="87"/>
      <c r="S232" s="87"/>
      <c r="T232" s="90"/>
      <c r="U232" s="81"/>
      <c r="V232" s="82"/>
      <c r="W232" s="82"/>
      <c r="X232" s="82"/>
      <c r="Y232" s="82"/>
      <c r="Z232" s="82"/>
      <c r="AA232" s="82"/>
      <c r="AB232" s="82"/>
      <c r="AC232" s="82"/>
      <c r="AD232" s="82"/>
      <c r="AE232" s="82"/>
      <c r="AF232" s="82"/>
      <c r="AG232" s="82"/>
      <c r="AH232" s="82"/>
      <c r="AI232" s="83"/>
      <c r="AO232" s="70"/>
      <c r="AP232" s="77"/>
      <c r="AQ232" s="86"/>
      <c r="AR232" s="87"/>
      <c r="AS232" s="87"/>
      <c r="AT232" s="87"/>
      <c r="AU232" s="87"/>
      <c r="AV232" s="87"/>
      <c r="AW232" s="87"/>
      <c r="AX232" s="87"/>
      <c r="AY232" s="87"/>
      <c r="AZ232" s="87"/>
      <c r="BA232" s="87"/>
      <c r="BB232" s="87"/>
      <c r="BC232" s="87"/>
      <c r="BD232" s="87"/>
      <c r="BE232" s="87"/>
      <c r="BF232" s="87"/>
      <c r="BG232" s="87"/>
      <c r="BH232" s="90"/>
      <c r="BI232" s="81"/>
      <c r="BJ232" s="82"/>
      <c r="BK232" s="82"/>
      <c r="BL232" s="82"/>
      <c r="BM232" s="82"/>
      <c r="BN232" s="82"/>
      <c r="BO232" s="82"/>
      <c r="BP232" s="82"/>
      <c r="BQ232" s="82"/>
      <c r="BR232" s="82"/>
      <c r="BS232" s="82"/>
      <c r="BT232" s="82"/>
      <c r="BU232" s="82"/>
      <c r="BV232" s="82"/>
      <c r="BW232" s="83"/>
    </row>
    <row r="233" spans="1:75" s="37" customFormat="1">
      <c r="A233" s="70">
        <f>IF($B$212&gt;=B233,6,0)</f>
        <v>0</v>
      </c>
      <c r="B233" s="71">
        <v>10000000</v>
      </c>
      <c r="C233" s="72"/>
      <c r="D233" s="72"/>
      <c r="E233" s="72"/>
      <c r="F233" s="72"/>
      <c r="G233" s="72"/>
      <c r="H233" s="72"/>
      <c r="I233" s="72"/>
      <c r="J233" s="72" t="s">
        <v>210</v>
      </c>
      <c r="K233" s="72"/>
      <c r="L233" s="72"/>
      <c r="M233" s="72"/>
      <c r="N233" s="72"/>
      <c r="O233" s="72"/>
      <c r="P233" s="72"/>
      <c r="Q233" s="72"/>
      <c r="R233" s="72"/>
      <c r="S233" s="72"/>
      <c r="T233" s="75"/>
      <c r="U233" s="64" t="s">
        <v>234</v>
      </c>
      <c r="V233" s="65"/>
      <c r="W233" s="65"/>
      <c r="X233" s="65"/>
      <c r="Y233" s="65"/>
      <c r="Z233" s="65"/>
      <c r="AA233" s="65"/>
      <c r="AB233" s="65"/>
      <c r="AC233" s="65"/>
      <c r="AD233" s="65"/>
      <c r="AE233" s="65"/>
      <c r="AF233" s="65"/>
      <c r="AG233" s="65"/>
      <c r="AH233" s="65"/>
      <c r="AI233" s="66"/>
      <c r="AO233" s="70">
        <f>IF($AQ$212&gt;=AQ233,6,0)</f>
        <v>0</v>
      </c>
      <c r="AP233" s="77"/>
      <c r="AQ233" s="71">
        <v>10000000</v>
      </c>
      <c r="AR233" s="72"/>
      <c r="AS233" s="72"/>
      <c r="AT233" s="72"/>
      <c r="AU233" s="72"/>
      <c r="AV233" s="72"/>
      <c r="AW233" s="72"/>
      <c r="AX233" s="72"/>
      <c r="AY233" s="72" t="s">
        <v>210</v>
      </c>
      <c r="AZ233" s="72"/>
      <c r="BA233" s="72"/>
      <c r="BB233" s="72"/>
      <c r="BC233" s="72"/>
      <c r="BD233" s="72"/>
      <c r="BE233" s="72"/>
      <c r="BF233" s="72"/>
      <c r="BG233" s="72"/>
      <c r="BH233" s="75"/>
      <c r="BI233" s="64" t="s">
        <v>234</v>
      </c>
      <c r="BJ233" s="65"/>
      <c r="BK233" s="65"/>
      <c r="BL233" s="65"/>
      <c r="BM233" s="65"/>
      <c r="BN233" s="65"/>
      <c r="BO233" s="65"/>
      <c r="BP233" s="65"/>
      <c r="BQ233" s="65"/>
      <c r="BR233" s="65"/>
      <c r="BS233" s="65"/>
      <c r="BT233" s="65"/>
      <c r="BU233" s="65"/>
      <c r="BV233" s="65"/>
      <c r="BW233" s="66"/>
    </row>
    <row r="234" spans="1:75" s="37" customFormat="1">
      <c r="A234" s="70"/>
      <c r="B234" s="73"/>
      <c r="C234" s="74"/>
      <c r="D234" s="74"/>
      <c r="E234" s="74"/>
      <c r="F234" s="74"/>
      <c r="G234" s="74"/>
      <c r="H234" s="74"/>
      <c r="I234" s="74"/>
      <c r="J234" s="74"/>
      <c r="K234" s="74"/>
      <c r="L234" s="74"/>
      <c r="M234" s="74"/>
      <c r="N234" s="74"/>
      <c r="O234" s="74"/>
      <c r="P234" s="74"/>
      <c r="Q234" s="74"/>
      <c r="R234" s="74"/>
      <c r="S234" s="74"/>
      <c r="T234" s="76"/>
      <c r="U234" s="67"/>
      <c r="V234" s="68"/>
      <c r="W234" s="68"/>
      <c r="X234" s="68"/>
      <c r="Y234" s="68"/>
      <c r="Z234" s="68"/>
      <c r="AA234" s="68"/>
      <c r="AB234" s="68"/>
      <c r="AC234" s="68"/>
      <c r="AD234" s="68"/>
      <c r="AE234" s="68"/>
      <c r="AF234" s="68"/>
      <c r="AG234" s="68"/>
      <c r="AH234" s="68"/>
      <c r="AI234" s="69"/>
      <c r="AO234" s="70"/>
      <c r="AP234" s="77"/>
      <c r="AQ234" s="73"/>
      <c r="AR234" s="74"/>
      <c r="AS234" s="74"/>
      <c r="AT234" s="74"/>
      <c r="AU234" s="74"/>
      <c r="AV234" s="74"/>
      <c r="AW234" s="74"/>
      <c r="AX234" s="74"/>
      <c r="AY234" s="74"/>
      <c r="AZ234" s="74"/>
      <c r="BA234" s="74"/>
      <c r="BB234" s="74"/>
      <c r="BC234" s="74"/>
      <c r="BD234" s="74"/>
      <c r="BE234" s="74"/>
      <c r="BF234" s="74"/>
      <c r="BG234" s="74"/>
      <c r="BH234" s="76"/>
      <c r="BI234" s="67"/>
      <c r="BJ234" s="68"/>
      <c r="BK234" s="68"/>
      <c r="BL234" s="68"/>
      <c r="BM234" s="68"/>
      <c r="BN234" s="68"/>
      <c r="BO234" s="68"/>
      <c r="BP234" s="68"/>
      <c r="BQ234" s="68"/>
      <c r="BR234" s="68"/>
      <c r="BS234" s="68"/>
      <c r="BT234" s="68"/>
      <c r="BU234" s="68"/>
      <c r="BV234" s="68"/>
      <c r="BW234" s="69"/>
    </row>
    <row r="235" spans="1:75" s="37" customFormat="1">
      <c r="A235" s="70">
        <f>SUM(A223:A234)</f>
        <v>1</v>
      </c>
      <c r="AO235" s="70">
        <f>SUM(AO223:AP234)</f>
        <v>1</v>
      </c>
      <c r="AP235" s="70"/>
      <c r="AQ235" s="40"/>
    </row>
    <row r="236" spans="1:75" s="37" customFormat="1">
      <c r="A236" s="70"/>
      <c r="AO236" s="70"/>
      <c r="AP236" s="70"/>
      <c r="AQ236" s="38"/>
    </row>
  </sheetData>
  <protectedRanges>
    <protectedRange sqref="E67 E70 E73 N67 N70 AB67 AB70 AB73 AK67 AK70 AV67 AV70 BE67" name="入力可能（社保～配偶者）"/>
    <protectedRange sqref="E106 E110 Q106 Q110" name="入力可能（社保～配偶者）_1"/>
    <protectedRange sqref="AE105" name="入力可能（社保～配偶者）_2"/>
    <protectedRange sqref="K136 AX136" name="入力可能（社保～配偶者）_3"/>
  </protectedRanges>
  <mergeCells count="504">
    <mergeCell ref="F129:BI130"/>
    <mergeCell ref="Q105:X105"/>
    <mergeCell ref="Q106:V108"/>
    <mergeCell ref="W106:X108"/>
    <mergeCell ref="Q109:X109"/>
    <mergeCell ref="Q110:V113"/>
    <mergeCell ref="W110:X113"/>
    <mergeCell ref="AI117:BI118"/>
    <mergeCell ref="F119:AH120"/>
    <mergeCell ref="AI119:BI120"/>
    <mergeCell ref="F125:AH126"/>
    <mergeCell ref="AI121:BI122"/>
    <mergeCell ref="F123:AH124"/>
    <mergeCell ref="AI123:BI124"/>
    <mergeCell ref="E105:L105"/>
    <mergeCell ref="E106:J108"/>
    <mergeCell ref="K106:L108"/>
    <mergeCell ref="E109:L109"/>
    <mergeCell ref="E110:J113"/>
    <mergeCell ref="K110:L113"/>
    <mergeCell ref="E117:AH118"/>
    <mergeCell ref="D123:D124"/>
    <mergeCell ref="D125:D126"/>
    <mergeCell ref="D127:D128"/>
    <mergeCell ref="AE105:AK113"/>
    <mergeCell ref="E104:L104"/>
    <mergeCell ref="Q104:X104"/>
    <mergeCell ref="AE104:AK104"/>
    <mergeCell ref="AI125:BI126"/>
    <mergeCell ref="F127:BI128"/>
    <mergeCell ref="F121:AH122"/>
    <mergeCell ref="AA87:AB88"/>
    <mergeCell ref="AC82:AH83"/>
    <mergeCell ref="F94:N95"/>
    <mergeCell ref="O94:AH95"/>
    <mergeCell ref="AI94:BI95"/>
    <mergeCell ref="E76:AH77"/>
    <mergeCell ref="AI76:BI77"/>
    <mergeCell ref="F78:N83"/>
    <mergeCell ref="AI78:BI79"/>
    <mergeCell ref="AI80:BI81"/>
    <mergeCell ref="AI82:BI83"/>
    <mergeCell ref="V78:Z79"/>
    <mergeCell ref="O78:U79"/>
    <mergeCell ref="AC78:AH79"/>
    <mergeCell ref="AA78:AB79"/>
    <mergeCell ref="F96:BI97"/>
    <mergeCell ref="F98:BI101"/>
    <mergeCell ref="AK69:AS69"/>
    <mergeCell ref="AB70:AH71"/>
    <mergeCell ref="AC87:AH88"/>
    <mergeCell ref="V89:Z91"/>
    <mergeCell ref="AC89:AH91"/>
    <mergeCell ref="AA89:AB91"/>
    <mergeCell ref="V80:Z81"/>
    <mergeCell ref="AA80:AB81"/>
    <mergeCell ref="AC80:AH81"/>
    <mergeCell ref="V82:Z83"/>
    <mergeCell ref="O89:U91"/>
    <mergeCell ref="O92:U93"/>
    <mergeCell ref="V92:Z93"/>
    <mergeCell ref="AA92:AB93"/>
    <mergeCell ref="AC92:AH93"/>
    <mergeCell ref="BE67:BK74"/>
    <mergeCell ref="F87:N93"/>
    <mergeCell ref="AI87:BI88"/>
    <mergeCell ref="AI89:BI91"/>
    <mergeCell ref="AI92:BI93"/>
    <mergeCell ref="O87:U88"/>
    <mergeCell ref="V87:Z88"/>
    <mergeCell ref="E69:M69"/>
    <mergeCell ref="N69:V69"/>
    <mergeCell ref="L70:M71"/>
    <mergeCell ref="N70:T71"/>
    <mergeCell ref="U70:V71"/>
    <mergeCell ref="E72:M72"/>
    <mergeCell ref="N72:V74"/>
    <mergeCell ref="E73:K74"/>
    <mergeCell ref="L73:M74"/>
    <mergeCell ref="E65:V65"/>
    <mergeCell ref="AB65:AS65"/>
    <mergeCell ref="BE66:BK66"/>
    <mergeCell ref="B89:B91"/>
    <mergeCell ref="C89:C91"/>
    <mergeCell ref="D89:D91"/>
    <mergeCell ref="D78:D79"/>
    <mergeCell ref="D80:D81"/>
    <mergeCell ref="D82:D83"/>
    <mergeCell ref="C87:C88"/>
    <mergeCell ref="D87:D88"/>
    <mergeCell ref="AI70:AJ71"/>
    <mergeCell ref="AK70:AQ71"/>
    <mergeCell ref="AR70:AS71"/>
    <mergeCell ref="AB72:AJ72"/>
    <mergeCell ref="AK72:AS74"/>
    <mergeCell ref="AB73:AH74"/>
    <mergeCell ref="AI73:AJ74"/>
    <mergeCell ref="C78:C79"/>
    <mergeCell ref="C80:C81"/>
    <mergeCell ref="C82:C83"/>
    <mergeCell ref="AB66:AJ66"/>
    <mergeCell ref="AK66:AS66"/>
    <mergeCell ref="AB67:AH68"/>
    <mergeCell ref="D94:D95"/>
    <mergeCell ref="C94:C95"/>
    <mergeCell ref="B94:B95"/>
    <mergeCell ref="AV67:BB68"/>
    <mergeCell ref="AV66:BB66"/>
    <mergeCell ref="AV70:BB71"/>
    <mergeCell ref="B92:B93"/>
    <mergeCell ref="C92:C93"/>
    <mergeCell ref="D92:D93"/>
    <mergeCell ref="B87:B88"/>
    <mergeCell ref="AI67:AJ68"/>
    <mergeCell ref="AK67:AQ68"/>
    <mergeCell ref="AR67:AS68"/>
    <mergeCell ref="AB69:AJ69"/>
    <mergeCell ref="E70:K71"/>
    <mergeCell ref="E66:M66"/>
    <mergeCell ref="N66:V66"/>
    <mergeCell ref="O80:U81"/>
    <mergeCell ref="O82:U83"/>
    <mergeCell ref="AA82:AB83"/>
    <mergeCell ref="E67:K68"/>
    <mergeCell ref="L67:M68"/>
    <mergeCell ref="N67:T68"/>
    <mergeCell ref="U67:V68"/>
    <mergeCell ref="BI57:BW58"/>
    <mergeCell ref="B59:I60"/>
    <mergeCell ref="J59:L60"/>
    <mergeCell ref="M59:T60"/>
    <mergeCell ref="U59:AI60"/>
    <mergeCell ref="AQ59:AX60"/>
    <mergeCell ref="AY59:AZ60"/>
    <mergeCell ref="BA59:BH60"/>
    <mergeCell ref="BI59:BW60"/>
    <mergeCell ref="B57:I58"/>
    <mergeCell ref="J57:L58"/>
    <mergeCell ref="M57:T58"/>
    <mergeCell ref="U57:AI58"/>
    <mergeCell ref="AQ57:AX58"/>
    <mergeCell ref="AO57:AP58"/>
    <mergeCell ref="AO59:AP60"/>
    <mergeCell ref="AY57:AZ58"/>
    <mergeCell ref="A59:A60"/>
    <mergeCell ref="A61:A62"/>
    <mergeCell ref="U38:AI39"/>
    <mergeCell ref="A49:A50"/>
    <mergeCell ref="A51:A52"/>
    <mergeCell ref="A53:A54"/>
    <mergeCell ref="A55:A56"/>
    <mergeCell ref="A57:A58"/>
    <mergeCell ref="BA57:BH58"/>
    <mergeCell ref="AO49:AP50"/>
    <mergeCell ref="AO51:AP52"/>
    <mergeCell ref="AO53:AP54"/>
    <mergeCell ref="AO55:AP56"/>
    <mergeCell ref="AO61:AP62"/>
    <mergeCell ref="AQ38:BF39"/>
    <mergeCell ref="BG38:BI39"/>
    <mergeCell ref="BA53:BH54"/>
    <mergeCell ref="BI53:BW54"/>
    <mergeCell ref="BA49:BH50"/>
    <mergeCell ref="BI49:BW50"/>
    <mergeCell ref="B55:I56"/>
    <mergeCell ref="J55:L56"/>
    <mergeCell ref="M55:T56"/>
    <mergeCell ref="U55:AI56"/>
    <mergeCell ref="AQ55:AX56"/>
    <mergeCell ref="AY55:AZ56"/>
    <mergeCell ref="BA55:BH56"/>
    <mergeCell ref="BI55:BW56"/>
    <mergeCell ref="B53:I54"/>
    <mergeCell ref="J53:L54"/>
    <mergeCell ref="M53:T54"/>
    <mergeCell ref="U53:AI54"/>
    <mergeCell ref="AQ53:AX54"/>
    <mergeCell ref="AY53:AZ54"/>
    <mergeCell ref="B51:I52"/>
    <mergeCell ref="J51:L52"/>
    <mergeCell ref="M51:T52"/>
    <mergeCell ref="U51:AI52"/>
    <mergeCell ref="AQ51:AX52"/>
    <mergeCell ref="AY51:AZ52"/>
    <mergeCell ref="BA51:BH52"/>
    <mergeCell ref="BI51:BW52"/>
    <mergeCell ref="B49:I50"/>
    <mergeCell ref="J49:L50"/>
    <mergeCell ref="M49:T50"/>
    <mergeCell ref="U49:AI50"/>
    <mergeCell ref="AQ49:AX50"/>
    <mergeCell ref="AY49:AZ50"/>
    <mergeCell ref="A32:A33"/>
    <mergeCell ref="B42:AI44"/>
    <mergeCell ref="AQ42:BW44"/>
    <mergeCell ref="B45:T48"/>
    <mergeCell ref="U45:AI48"/>
    <mergeCell ref="AQ45:BH48"/>
    <mergeCell ref="BI45:BW48"/>
    <mergeCell ref="B38:Q39"/>
    <mergeCell ref="R38:T39"/>
    <mergeCell ref="BJ38:BX39"/>
    <mergeCell ref="R3:T4"/>
    <mergeCell ref="U3:AI4"/>
    <mergeCell ref="A22:A23"/>
    <mergeCell ref="A24:A25"/>
    <mergeCell ref="A26:A27"/>
    <mergeCell ref="A28:A29"/>
    <mergeCell ref="A30:A31"/>
    <mergeCell ref="B3:Q4"/>
    <mergeCell ref="A10:A11"/>
    <mergeCell ref="A12:A13"/>
    <mergeCell ref="A14:A15"/>
    <mergeCell ref="A16:A17"/>
    <mergeCell ref="A18:A19"/>
    <mergeCell ref="A20:A21"/>
    <mergeCell ref="B28:Q29"/>
    <mergeCell ref="R28:T29"/>
    <mergeCell ref="U28:AI29"/>
    <mergeCell ref="B20:Q21"/>
    <mergeCell ref="R20:T21"/>
    <mergeCell ref="U20:AI21"/>
    <mergeCell ref="B12:Q13"/>
    <mergeCell ref="R12:T13"/>
    <mergeCell ref="U12:AI13"/>
    <mergeCell ref="AJ28:BP29"/>
    <mergeCell ref="B30:Q31"/>
    <mergeCell ref="R30:T31"/>
    <mergeCell ref="U30:AI31"/>
    <mergeCell ref="AJ30:BP31"/>
    <mergeCell ref="B24:Q25"/>
    <mergeCell ref="R24:T25"/>
    <mergeCell ref="U24:AI25"/>
    <mergeCell ref="AJ24:BP25"/>
    <mergeCell ref="B26:Q27"/>
    <mergeCell ref="R26:T27"/>
    <mergeCell ref="U26:AI27"/>
    <mergeCell ref="AJ26:BP27"/>
    <mergeCell ref="AJ20:BP21"/>
    <mergeCell ref="B22:Q23"/>
    <mergeCell ref="R22:T23"/>
    <mergeCell ref="U22:AI23"/>
    <mergeCell ref="AJ22:BP23"/>
    <mergeCell ref="B16:Q17"/>
    <mergeCell ref="R16:T17"/>
    <mergeCell ref="U16:AI17"/>
    <mergeCell ref="AJ16:BP17"/>
    <mergeCell ref="B18:Q19"/>
    <mergeCell ref="R18:T19"/>
    <mergeCell ref="U18:AI19"/>
    <mergeCell ref="AJ18:BP19"/>
    <mergeCell ref="AJ12:BP13"/>
    <mergeCell ref="B14:Q15"/>
    <mergeCell ref="R14:T15"/>
    <mergeCell ref="U14:AI15"/>
    <mergeCell ref="AJ14:BP15"/>
    <mergeCell ref="B8:AI9"/>
    <mergeCell ref="AJ8:BP9"/>
    <mergeCell ref="B10:Q11"/>
    <mergeCell ref="R10:T11"/>
    <mergeCell ref="U10:AI11"/>
    <mergeCell ref="AJ10:BP11"/>
    <mergeCell ref="D171:D172"/>
    <mergeCell ref="AP136:AU137"/>
    <mergeCell ref="Z135:AI135"/>
    <mergeCell ref="AJ135:AO135"/>
    <mergeCell ref="Z136:AD136"/>
    <mergeCell ref="AE136:AI136"/>
    <mergeCell ref="AJ136:AO137"/>
    <mergeCell ref="Z137:AD137"/>
    <mergeCell ref="AE137:AI137"/>
    <mergeCell ref="D169:D170"/>
    <mergeCell ref="AC169:AZ170"/>
    <mergeCell ref="D157:D158"/>
    <mergeCell ref="D159:D160"/>
    <mergeCell ref="D161:D162"/>
    <mergeCell ref="D163:D164"/>
    <mergeCell ref="D165:D166"/>
    <mergeCell ref="D167:D168"/>
    <mergeCell ref="D151:D152"/>
    <mergeCell ref="E136:J137"/>
    <mergeCell ref="K136:Q137"/>
    <mergeCell ref="R136:R137"/>
    <mergeCell ref="D153:D154"/>
    <mergeCell ref="D155:D156"/>
    <mergeCell ref="N169:S170"/>
    <mergeCell ref="T169:V170"/>
    <mergeCell ref="W169:AB170"/>
    <mergeCell ref="N151:S152"/>
    <mergeCell ref="T151:V152"/>
    <mergeCell ref="W151:AB152"/>
    <mergeCell ref="N165:S166"/>
    <mergeCell ref="T165:V166"/>
    <mergeCell ref="W165:AB166"/>
    <mergeCell ref="N167:S168"/>
    <mergeCell ref="T167:V168"/>
    <mergeCell ref="W167:AB168"/>
    <mergeCell ref="N161:S162"/>
    <mergeCell ref="T161:V162"/>
    <mergeCell ref="W161:AB162"/>
    <mergeCell ref="N163:S164"/>
    <mergeCell ref="T163:V164"/>
    <mergeCell ref="W163:AB164"/>
    <mergeCell ref="T155:V156"/>
    <mergeCell ref="W155:AB156"/>
    <mergeCell ref="N157:S158"/>
    <mergeCell ref="T157:V158"/>
    <mergeCell ref="W157:AB158"/>
    <mergeCell ref="N159:S160"/>
    <mergeCell ref="T159:V160"/>
    <mergeCell ref="BA165:BI166"/>
    <mergeCell ref="AC167:AJ168"/>
    <mergeCell ref="AK167:AR168"/>
    <mergeCell ref="AS167:AZ168"/>
    <mergeCell ref="BA167:BI168"/>
    <mergeCell ref="AC161:AJ162"/>
    <mergeCell ref="AK161:AR162"/>
    <mergeCell ref="AS161:AZ162"/>
    <mergeCell ref="BA161:BI162"/>
    <mergeCell ref="AC163:AJ164"/>
    <mergeCell ref="AK163:AR164"/>
    <mergeCell ref="AS163:AZ164"/>
    <mergeCell ref="BA163:BI164"/>
    <mergeCell ref="BA157:BI158"/>
    <mergeCell ref="AC159:AJ160"/>
    <mergeCell ref="AK159:AR160"/>
    <mergeCell ref="AS159:AZ160"/>
    <mergeCell ref="BA159:BI160"/>
    <mergeCell ref="BA153:BI154"/>
    <mergeCell ref="AC155:AJ156"/>
    <mergeCell ref="AK155:AR156"/>
    <mergeCell ref="AS155:AZ156"/>
    <mergeCell ref="BA155:BI156"/>
    <mergeCell ref="W153:AB154"/>
    <mergeCell ref="N153:S154"/>
    <mergeCell ref="T153:V154"/>
    <mergeCell ref="N155:S156"/>
    <mergeCell ref="E153:K168"/>
    <mergeCell ref="L153:M168"/>
    <mergeCell ref="AC153:AJ154"/>
    <mergeCell ref="AK153:AR154"/>
    <mergeCell ref="AS153:AZ154"/>
    <mergeCell ref="AC157:AJ158"/>
    <mergeCell ref="AK157:AR158"/>
    <mergeCell ref="AS157:AZ158"/>
    <mergeCell ref="W159:AB160"/>
    <mergeCell ref="AC165:AJ166"/>
    <mergeCell ref="AK165:AR166"/>
    <mergeCell ref="AS165:AZ166"/>
    <mergeCell ref="D149:D150"/>
    <mergeCell ref="E142:AB144"/>
    <mergeCell ref="AC142:AJ144"/>
    <mergeCell ref="AK142:AR144"/>
    <mergeCell ref="AS142:AZ144"/>
    <mergeCell ref="BA142:BI144"/>
    <mergeCell ref="E145:K146"/>
    <mergeCell ref="L145:O146"/>
    <mergeCell ref="P145:AB146"/>
    <mergeCell ref="AC145:AJ146"/>
    <mergeCell ref="AK145:AR146"/>
    <mergeCell ref="AS145:AZ146"/>
    <mergeCell ref="BA145:BI146"/>
    <mergeCell ref="E147:K148"/>
    <mergeCell ref="L147:O148"/>
    <mergeCell ref="P147:AB148"/>
    <mergeCell ref="AC147:AJ148"/>
    <mergeCell ref="AK147:AR148"/>
    <mergeCell ref="AS147:AZ148"/>
    <mergeCell ref="BA147:BI148"/>
    <mergeCell ref="B177:Q178"/>
    <mergeCell ref="R177:T178"/>
    <mergeCell ref="U177:AI178"/>
    <mergeCell ref="B182:AI183"/>
    <mergeCell ref="AJ182:BP183"/>
    <mergeCell ref="A184:A185"/>
    <mergeCell ref="B184:Q185"/>
    <mergeCell ref="R184:T185"/>
    <mergeCell ref="U184:AI185"/>
    <mergeCell ref="AJ184:BP185"/>
    <mergeCell ref="A186:A187"/>
    <mergeCell ref="B186:Q187"/>
    <mergeCell ref="R186:T187"/>
    <mergeCell ref="U186:AI187"/>
    <mergeCell ref="AJ186:BP187"/>
    <mergeCell ref="A188:A189"/>
    <mergeCell ref="B188:Q189"/>
    <mergeCell ref="R188:T189"/>
    <mergeCell ref="U188:AI189"/>
    <mergeCell ref="AJ188:BP189"/>
    <mergeCell ref="A190:A191"/>
    <mergeCell ref="B190:Q191"/>
    <mergeCell ref="R190:T191"/>
    <mergeCell ref="U190:AI191"/>
    <mergeCell ref="AJ190:BP191"/>
    <mergeCell ref="A192:A193"/>
    <mergeCell ref="B192:Q193"/>
    <mergeCell ref="R192:T193"/>
    <mergeCell ref="U192:AI193"/>
    <mergeCell ref="AJ192:BP193"/>
    <mergeCell ref="A194:A195"/>
    <mergeCell ref="B194:Q195"/>
    <mergeCell ref="R194:T195"/>
    <mergeCell ref="U194:AI195"/>
    <mergeCell ref="AJ194:BP195"/>
    <mergeCell ref="A196:A197"/>
    <mergeCell ref="B196:Q197"/>
    <mergeCell ref="R196:T197"/>
    <mergeCell ref="U196:AI197"/>
    <mergeCell ref="AJ196:BP197"/>
    <mergeCell ref="A198:A199"/>
    <mergeCell ref="B198:Q199"/>
    <mergeCell ref="R198:T199"/>
    <mergeCell ref="U198:AI199"/>
    <mergeCell ref="AJ198:BP199"/>
    <mergeCell ref="A200:A201"/>
    <mergeCell ref="B200:Q201"/>
    <mergeCell ref="R200:T201"/>
    <mergeCell ref="U200:AI201"/>
    <mergeCell ref="AJ200:BP201"/>
    <mergeCell ref="A202:A203"/>
    <mergeCell ref="B202:Q203"/>
    <mergeCell ref="R202:T203"/>
    <mergeCell ref="U202:AI203"/>
    <mergeCell ref="AJ202:BP203"/>
    <mergeCell ref="A204:A205"/>
    <mergeCell ref="B204:Q205"/>
    <mergeCell ref="R204:T205"/>
    <mergeCell ref="U204:AI205"/>
    <mergeCell ref="AJ204:BP205"/>
    <mergeCell ref="A206:A207"/>
    <mergeCell ref="B212:Q213"/>
    <mergeCell ref="R212:T213"/>
    <mergeCell ref="U212:AI213"/>
    <mergeCell ref="AQ212:BF213"/>
    <mergeCell ref="BG212:BI213"/>
    <mergeCell ref="BJ212:BX213"/>
    <mergeCell ref="B216:AI218"/>
    <mergeCell ref="AQ216:BW218"/>
    <mergeCell ref="B219:T222"/>
    <mergeCell ref="U219:AI222"/>
    <mergeCell ref="AQ219:BH222"/>
    <mergeCell ref="BI219:BW222"/>
    <mergeCell ref="A223:A224"/>
    <mergeCell ref="B223:I224"/>
    <mergeCell ref="J223:L224"/>
    <mergeCell ref="M223:T224"/>
    <mergeCell ref="U223:AI224"/>
    <mergeCell ref="AO223:AP224"/>
    <mergeCell ref="AQ223:AX224"/>
    <mergeCell ref="AY223:AZ224"/>
    <mergeCell ref="BA223:BH224"/>
    <mergeCell ref="BI223:BW224"/>
    <mergeCell ref="BI225:BW226"/>
    <mergeCell ref="A227:A228"/>
    <mergeCell ref="B227:I228"/>
    <mergeCell ref="J227:L228"/>
    <mergeCell ref="M227:T228"/>
    <mergeCell ref="U227:AI228"/>
    <mergeCell ref="AO227:AP228"/>
    <mergeCell ref="AQ227:AX228"/>
    <mergeCell ref="AY227:AZ228"/>
    <mergeCell ref="BA227:BH228"/>
    <mergeCell ref="BI227:BW228"/>
    <mergeCell ref="A225:A226"/>
    <mergeCell ref="B225:I226"/>
    <mergeCell ref="J225:L226"/>
    <mergeCell ref="M225:T226"/>
    <mergeCell ref="U225:AI226"/>
    <mergeCell ref="AO225:AP226"/>
    <mergeCell ref="AQ225:AX226"/>
    <mergeCell ref="AY225:AZ226"/>
    <mergeCell ref="BA225:BH226"/>
    <mergeCell ref="BI229:BW230"/>
    <mergeCell ref="A231:A232"/>
    <mergeCell ref="B231:I232"/>
    <mergeCell ref="J231:L232"/>
    <mergeCell ref="M231:T232"/>
    <mergeCell ref="U231:AI232"/>
    <mergeCell ref="AO231:AP232"/>
    <mergeCell ref="AQ231:AX232"/>
    <mergeCell ref="AY231:AZ232"/>
    <mergeCell ref="BA231:BH232"/>
    <mergeCell ref="BI231:BW232"/>
    <mergeCell ref="A229:A230"/>
    <mergeCell ref="B229:I230"/>
    <mergeCell ref="J229:L230"/>
    <mergeCell ref="M229:T230"/>
    <mergeCell ref="U229:AI230"/>
    <mergeCell ref="AO229:AP230"/>
    <mergeCell ref="AQ229:AX230"/>
    <mergeCell ref="AY229:AZ230"/>
    <mergeCell ref="BA229:BH230"/>
    <mergeCell ref="BI233:BW234"/>
    <mergeCell ref="A235:A236"/>
    <mergeCell ref="AO235:AP236"/>
    <mergeCell ref="A233:A234"/>
    <mergeCell ref="B233:I234"/>
    <mergeCell ref="J233:L234"/>
    <mergeCell ref="M233:T234"/>
    <mergeCell ref="U233:AI234"/>
    <mergeCell ref="AO233:AP234"/>
    <mergeCell ref="AQ233:AX234"/>
    <mergeCell ref="AY233:AZ234"/>
    <mergeCell ref="BA233:BH234"/>
  </mergeCells>
  <phoneticPr fontId="3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o E A A B Q S w M E F A A C A A g A S V R W U S m A E T 2 o A A A A + Q A A A B I A H A B D b 2 5 m a W c v U G F j a 2 F n Z S 5 4 b W w g o h g A K K A U A A A A A A A A A A A A A A A A A A A A A A A A A A A A h Y / N C o J A G E V f R W b v / E l R 8 j k u 2 k W C E E T b w S a d 0 j G c s f H d W v R I v U J C W e 1 a 3 s u 5 c O 7 j d o d 0 a O r g q j q r W 5 M g h i k K l C n a g z Z l g n p 3 D B c o F Z D L 4 i x L F Y y w s f F g d Y I q 5 y 4 x I d 5 7 7 C P c d i X h l D K y z z b b o l K N D L W x T p p C o c / q 8 H + F B O x e M o L j O c M z t u S Y R Z Q B m X r I t P k y f F T G F M h P C a u + d n 2 n x E m G 6 x z I F I G 8 b 4 g n U E s D B B Q A A g A I A E l U V 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J V F Z R 0 2 H D S o A B A A B y A g A A E w A c A E Z v c m 1 1 b G F z L 1 N l Y 3 R p b 2 4 x L m 0 g o h g A K K A U A A A A A A A A A A A A A A A A A A A A A A A A A A A A f Z B d S w J B F I b v B f / D s F c K y 0 I Q E c l e y G p k Q V 9 q N x q y 6 U Q L + x E 7 Y y Q i l A t 9 o G U X L g p C R V S E U F g I o V h / Z p r d f k Z T h h J q c 3 N m 3 o f z n n c O g m m s G D q I 9 u t U w O v x e t C O b M I M W A x K 0 Y 1 U O C 6 l I q G V 9 X h k K R w B I l A h 9 n o A O 6 T 4 R q w e K X a Y K K E 9 I W S k s x r U s W 9 e U a E g G T p m D + T j p L k k 8 0 i O c R O Y w v n 5 R A i q i q Z g a I o c z / F A M t S s p i N x l g d r W Q P D K M 6 p U B x e h W V D h 5 t + v h / D q R 8 7 1 z 1 y a J N i m R x e E a t O L I t Y B y y b Y 7 d Y t p i 8 x X p W T U N j B g t Q z k A T + Q b h e Z D 4 R U F V j a Z l V T a R i M 3 s c A C 9 P X U a 7 c E A e l k a m M Z M W U f b h q n 1 I 8 d y u x D 5 / g / E 5 / M c f W r Q i z P X b t L K K / t v R M c z 0 8 J 3 c 4 E H e c 5 p V R h 1 e j f 0 s c Y o Z j r A c B / / Q L f a Z X B E p p 0 2 7 d 7 T k 6 N R u 8 / m i / t w T s v d s Z S + t 2 l l I n X t F i 3 Z H 9 2 S W 3 2 e R J 3 a 3 V 9 U 8 H s 9 i j 5 p d 4 E v U E s B A i 0 A F A A C A A g A S V R W U S m A E T 2 o A A A A + Q A A A B I A A A A A A A A A A A A A A A A A A A A A A E N v b m Z p Z y 9 Q Y W N r Y W d l L n h t b F B L A Q I t A B Q A A g A I A E l U V l E P y u m r p A A A A O k A A A A T A A A A A A A A A A A A A A A A A P Q A A A B b Q 2 9 u d G V u d F 9 U e X B l c 1 0 u e G 1 s U E s B A i 0 A F A A C A A g A S V R W U d N h w 0 q A A Q A A c g I A A B M A A A A A A A A A A A A A A A A A 5 Q E A A E Z v c m 1 1 b G F z L 1 N l Y 3 R p b 2 4 x L m 1 Q S w U G A A A A A A M A A w D C A A A A s 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A w 4 A A A A A A A D h D 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S k F D U 1 Z f R V V D X 0 l E T 1 J V S U t F S 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g y M S I g L z 4 8 R W 5 0 c n k g V H l w Z T 0 i R m l s b E V y c m 9 y Q 2 9 k Z S I g V m F s d W U 9 I n N V b m t u b 3 d u I i A v P j x F b n R y e S B U e X B l P S J G a W x s R X J y b 3 J D b 3 V u d C I g V m F s d W U 9 I m w w I i A v P j x F b n R y e S B U e X B l P S J G a W x s T G F z d F V w Z G F 0 Z W Q i I F Z h b H V l P S J k M j A y M C 0 x M C 0 y M l Q w M T o w O D o x M y 4 w N T U 1 N z c w W i I g L z 4 8 R W 5 0 c n k g V H l w Z T 0 i R m l s b E N v b H V t b l R 5 c G V z I i B W Y W x 1 Z T 0 i c 0 F 3 W U d B d 0 1 E Q X d N P S I g L z 4 8 R W 5 0 c n k g V H l w Z T 0 i R m l s b E N v b H V t b k 5 h b W V z I i B W Y W x 1 Z T 0 i c 1 s m c X V v d D v l r p v l k I 3 n l a r l j 7 c m c X V v d D s s J n F 1 b 3 Q 7 5 r C P 5 Z C N 5 r y i 5 a 2 X J n F 1 b 3 Q 7 L C Z x d W 9 0 O + e U u u W Q j S Z x d W 9 0 O y w m c X V v d D v l u b T l u q b l i I Y m c X V v d D s s J n F 1 b 3 Q 7 6 K q y 5 6 i O 5 Y y 6 5 Y i G J n F 1 b 3 Q 7 L C Z x d W 9 0 O + W + t O W P j u W M u u W I h i Z x d W 9 0 O y w m c X V v d D v n l b D l i 5 X k u o v n l L E m c X V v d D s s J n F 1 b 3 Q 7 5 5 W w 5 Y u V 5 p e l 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S k F D U 1 Z f R V V D X 0 l E T 1 J V S U t F S S / l p I n m m 7 T j g Z X j g o z j g Z / l n o s u e + W u m + W Q j e e V q u W P t y w w f S Z x d W 9 0 O y w m c X V v d D t T Z W N 0 a W 9 u M S 9 K Q U N T V l 9 F V U N f S U R P U l V J S 0 V J L + W k i e a b t O O B l e O C j O O B n + W e i y 5 7 5 r C P 5 Z C N 5 r y i 5 a 2 X L D F 9 J n F 1 b 3 Q 7 L C Z x d W 9 0 O 1 N l Y 3 R p b 2 4 x L 0 p B Q 1 N W X 0 V V Q 1 9 J R E 9 S V U l L R U k v 5 a S J 5 p u 0 4 4 G V 4 4 K M 4 4 G f 5 Z 6 L L n v n l L r l k I 0 s M n 0 m c X V v d D s s J n F 1 b 3 Q 7 U 2 V j d G l v b j E v S k F D U 1 Z f R V V D X 0 l E T 1 J V S U t F S S / l p I n m m 7 T j g Z X j g o z j g Z / l n o s u e + W 5 t O W 6 p u W I h i w z f S Z x d W 9 0 O y w m c X V v d D t T Z W N 0 a W 9 u M S 9 K Q U N T V l 9 F V U N f S U R P U l V J S 0 V J L + W k i e a b t O O B l e O C j O O B n + W e i y 5 7 6 K q y 5 6 i O 5 Y y 6 5 Y i G L D R 9 J n F 1 b 3 Q 7 L C Z x d W 9 0 O 1 N l Y 3 R p b 2 4 x L 0 p B Q 1 N W X 0 V V Q 1 9 J R E 9 S V U l L R U k v 5 a S J 5 p u 0 4 4 G V 4 4 K M 4 4 G f 5 Z 6 L L n v l v r T l j 4 7 l j L r l i I Y s N X 0 m c X V v d D s s J n F 1 b 3 Q 7 U 2 V j d G l v b j E v S k F D U 1 Z f R V V D X 0 l E T 1 J V S U t F S S / l p I n m m 7 T j g Z X j g o z j g Z / l n o s u e + e V s O W L l e S 6 i + e U s S w 2 f S Z x d W 9 0 O y w m c X V v d D t T Z W N 0 a W 9 u M S 9 K Q U N T V l 9 F V U N f S U R P U l V J S 0 V J L + W k i e a b t O O B l e O C j O O B n + W e i y 5 7 5 5 W w 5 Y u V 5 p e l L D d 9 J n F 1 b 3 Q 7 X S w m c X V v d D t D b 2 x 1 b W 5 D b 3 V u d C Z x d W 9 0 O z o 4 L C Z x d W 9 0 O 0 t l e U N v b H V t b k 5 h b W V z J n F 1 b 3 Q 7 O l t d L C Z x d W 9 0 O 0 N v b H V t b k l k Z W 5 0 a X R p Z X M m c X V v d D s 6 W y Z x d W 9 0 O 1 N l Y 3 R p b 2 4 x L 0 p B Q 1 N W X 0 V V Q 1 9 J R E 9 S V U l L R U k v 5 a S J 5 p u 0 4 4 G V 4 4 K M 4 4 G f 5 Z 6 L L n v l r p v l k I 3 n l a r l j 7 c s M H 0 m c X V v d D s s J n F 1 b 3 Q 7 U 2 V j d G l v b j E v S k F D U 1 Z f R V V D X 0 l E T 1 J V S U t F S S / l p I n m m 7 T j g Z X j g o z j g Z / l n o s u e + a w j + W Q j e a 8 o u W t l y w x f S Z x d W 9 0 O y w m c X V v d D t T Z W N 0 a W 9 u M S 9 K Q U N T V l 9 F V U N f S U R P U l V J S 0 V J L + W k i e a b t O O B l e O C j O O B n + W e i y 5 7 5 5 S 6 5 Z C N L D J 9 J n F 1 b 3 Q 7 L C Z x d W 9 0 O 1 N l Y 3 R p b 2 4 x L 0 p B Q 1 N W X 0 V V Q 1 9 J R E 9 S V U l L R U k v 5 a S J 5 p u 0 4 4 G V 4 4 K M 4 4 G f 5 Z 6 L L n v l u b T l u q b l i I Y s M 3 0 m c X V v d D s s J n F 1 b 3 Q 7 U 2 V j d G l v b j E v S k F D U 1 Z f R V V D X 0 l E T 1 J V S U t F S S / l p I n m m 7 T j g Z X j g o z j g Z / l n o s u e + i q s u e o j u W M u u W I h i w 0 f S Z x d W 9 0 O y w m c X V v d D t T Z W N 0 a W 9 u M S 9 K Q U N T V l 9 F V U N f S U R P U l V J S 0 V J L + W k i e a b t O O B l e O C j O O B n + W e i y 5 7 5 b 6 0 5 Y + O 5 Y y 6 5 Y i G L D V 9 J n F 1 b 3 Q 7 L C Z x d W 9 0 O 1 N l Y 3 R p b 2 4 x L 0 p B Q 1 N W X 0 V V Q 1 9 J R E 9 S V U l L R U k v 5 a S J 5 p u 0 4 4 G V 4 4 K M 4 4 G f 5 Z 6 L L n v n l b D l i 5 X k u o v n l L E s N n 0 m c X V v d D s s J n F 1 b 3 Q 7 U 2 V j d G l v b j E v S k F D U 1 Z f R V V D X 0 l E T 1 J V S U t F S S / l p I n m m 7 T j g Z X j g o z j g Z / l n o s u e + e V s O W L l e a X p S w 3 f S Z x d W 9 0 O 1 0 s J n F 1 b 3 Q 7 U m V s Y X R p b 2 5 z a G l w S W 5 m b y Z x d W 9 0 O z p b X X 0 i I C 8 + P C 9 T d G F i b G V F b n R y a W V z P j w v S X R l b T 4 8 S X R l b T 4 8 S X R l b U x v Y 2 F 0 a W 9 u P j x J d G V t V H l w Z T 5 G b 3 J t d W x h P C 9 J d G V t V H l w Z T 4 8 S X R l b V B h d G g + U 2 V j d G l v b j E v S k F D U 1 Z f R V V D X 0 l E T 1 J V S U t F S S 8 l R T M l O D I l Q k Q l R T M l O D M l Q k M l R T M l O D I l Q j k 8 L 0 l 0 Z W 1 Q Y X R o P j w v S X R l b U x v Y 2 F 0 a W 9 u P j x T d G F i b G V F b n R y a W V z I C 8 + P C 9 J d G V t P j x J d G V t P j x J d G V t T G 9 j Y X R p b 2 4 + P E l 0 Z W 1 U e X B l P k Z v c m 1 1 b G E 8 L 0 l 0 Z W 1 U e X B l P j x J d G V t U G F 0 a D 5 T Z W N 0 a W 9 u M S 9 K Q U N T V l 9 F V U N f S U R P U l V J S 0 V J L y V F N i U 5 O C U 4 N y V F N i V B M C V C Q y V F M y U 4 M S U 5 N S V F M y U 4 M i U 4 Q y V F M y U 4 M S U 5 R i V F M y U 4 M y U 5 O C V F M y U 4 M y U 4 M y V F M y U 4 M y U 4 M C V F M y U 4 M y V C Q y V F N i U 5 N S V C M D w v S X R l b V B h d G g + P C 9 J d G V t T G 9 j Y X R p b 2 4 + P F N 0 Y W J s Z U V u d H J p Z X M g L z 4 8 L 0 l 0 Z W 0 + P E l 0 Z W 0 + P E l 0 Z W 1 M b 2 N h d G l v b j 4 8 S X R l b V R 5 c G U + R m 9 y b X V s Y T w v S X R l b V R 5 c G U + P E l 0 Z W 1 Q Y X R o P l N l Y 3 R p b 2 4 x L 0 p B Q 1 N W X 0 V V Q 1 9 J R E 9 S V U l L R U k v J U U 1 J U E 0 J T g 5 J U U 2 J T l C J U I 0 J U U z J T g x J T k 1 J U U z J T g y J T h D J U U z J T g x J T l G J U U 1 J T l F J T h C P C 9 J d G V t U G F 0 a D 4 8 L 0 l 0 Z W 1 M b 2 N h d G l v b j 4 8 U 3 R h Y m x l R W 5 0 c m l l c y A v P j w v S X R l b T 4 8 L 0 l 0 Z W 1 z P j w v T G 9 j Y W x Q Y W N r Y W d l T W V 0 Y W R h d G F G a W x l P h Y A A A B Q S w U G A A A A A A A A A A A A A A A A A A A A A A A A 2 g A A A A E A A A D Q j J 3 f A R X R E Y x 6 A M B P w p f r A Q A A A C N p z s 6 R c 7 F L r 2 z J Q a v z b S I A A A A A A g A A A A A A A 2 Y A A M A A A A A Q A A A A i 1 Z C E m X p H e 0 + t m i P V i 2 9 W w A A A A A E g A A A o A A A A B A A A A B L y K 6 6 n d l h Y f d R N z c F z J g x U A A A A A m g Q i c B 3 / B / O F 5 E u f 7 3 w t 9 C 9 0 Q b M H 8 T 7 A 3 I X R E 2 o H 1 K 2 v n K E A f e C D X I V v 8 X 8 B r x W E s r g k n q v M z Z d u G G v K t r e z l h t 9 9 g V Y U T x 6 7 0 K t 0 N / 3 X z F A A A A O S p m x u g l V b 6 m E n j 8 7 T a n 3 l b 8 k a U < / D a t a M a s h u p > 
</file>

<file path=customXml/itemProps1.xml><?xml version="1.0" encoding="utf-8"?>
<ds:datastoreItem xmlns:ds="http://schemas.openxmlformats.org/officeDocument/2006/customXml" ds:itemID="{858FED60-0721-4100-993D-DB134AD9591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R7申告書</vt:lpstr>
      <vt:lpstr>計算</vt:lpstr>
      <vt:lpstr>'R7申告書'!Print_Area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sinkokusyo excel</dc:title>
  <dc:creator>U6274</dc:creator>
  <cp:lastModifiedBy>101449</cp:lastModifiedBy>
  <cp:lastPrinted>2023-12-18T07:22:01Z</cp:lastPrinted>
  <dcterms:created xsi:type="dcterms:W3CDTF">2017-01-10T02:05:29Z</dcterms:created>
  <dcterms:modified xsi:type="dcterms:W3CDTF">2024-12-05T00:20:45Z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2021-01-05T05:11:46Z</vt:filetime>
  </property>
</Properties>
</file>