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6"/>
  </bookViews>
  <sheets>
    <sheet name="【なかよし】内訳書 (特例)" sheetId="9" r:id="rId1"/>
  </sheets>
  <definedNames>
    <definedName name="_xlnm.Print_Area" localSheetId="0">'【なかよし】内訳書 (特例)'!$A$1:$AV$89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U6294</author>
  </authors>
  <commentList>
    <comment ref="U61" authorId="0">
      <text>
        <r>
          <rPr>
            <sz val="9"/>
            <color indexed="81"/>
            <rFont val="ＭＳ 明朝"/>
          </rPr>
          <t>（年間運行日数×実働率）≦【稼働日数】≦（運行可能上限日数）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<sst xmlns="http://schemas.openxmlformats.org/spreadsheetml/2006/main" xmlns:r="http://schemas.openxmlformats.org/officeDocument/2006/relationships" count="101" uniqueCount="101">
  <si>
    <t>（Ｃ）</t>
  </si>
  <si>
    <t>（</t>
  </si>
  <si>
    <t>＋</t>
  </si>
  <si>
    <t>｛</t>
  </si>
  <si>
    <t>）÷60 ＝</t>
  </si>
  <si>
    <r>
      <rPr>
        <sz val="14"/>
        <color theme="1"/>
        <rFont val="ＭＳ ゴシック"/>
      </rPr>
      <t>）</t>
    </r>
    <r>
      <rPr>
        <sz val="11"/>
        <color theme="1"/>
        <rFont val="ＭＳ ゴシック"/>
      </rPr>
      <t>÷60 ＝</t>
    </r>
  </si>
  <si>
    <t>km</t>
  </si>
  <si>
    <t>）＝</t>
  </si>
  <si>
    <r>
      <t>日車運賃額</t>
    </r>
    <r>
      <rPr>
        <b/>
        <sz val="11"/>
        <color theme="0"/>
        <rFont val="ＭＳ ゴシック"/>
      </rPr>
      <t>（Ｃ）</t>
    </r>
  </si>
  <si>
    <t>分</t>
    <rPh sb="0" eb="1">
      <t>フン</t>
    </rPh>
    <phoneticPr fontId="2"/>
  </si>
  <si>
    <t>時間</t>
    <rPh sb="0" eb="2">
      <t>ジカン</t>
    </rPh>
    <phoneticPr fontId="2"/>
  </si>
  <si>
    <t>住　所</t>
    <rPh sb="0" eb="1">
      <t>ジュウ</t>
    </rPh>
    <rPh sb="2" eb="3">
      <t>トコロ</t>
    </rPh>
    <phoneticPr fontId="2"/>
  </si>
  <si>
    <t>運行時間</t>
    <rPh sb="0" eb="2">
      <t>ウンコウ</t>
    </rPh>
    <rPh sb="2" eb="4">
      <t>ジカン</t>
    </rPh>
    <phoneticPr fontId="2"/>
  </si>
  <si>
    <r>
      <rPr>
        <sz val="14"/>
        <color theme="1"/>
        <rFont val="ＭＳ ゴシック"/>
      </rPr>
      <t>）</t>
    </r>
    <r>
      <rPr>
        <sz val="10"/>
        <color theme="1"/>
        <rFont val="ＭＳ ゴシック"/>
      </rPr>
      <t>＝</t>
    </r>
  </si>
  <si>
    <t>Ｂ(</t>
  </si>
  <si>
    <t>）</t>
  </si>
  <si>
    <t>円</t>
    <rPh sb="0" eb="1">
      <t>エン</t>
    </rPh>
    <phoneticPr fontId="2"/>
  </si>
  <si>
    <t>点検点呼</t>
    <rPh sb="0" eb="2">
      <t>テンケン</t>
    </rPh>
    <rPh sb="2" eb="4">
      <t>テンコ</t>
    </rPh>
    <phoneticPr fontId="2"/>
  </si>
  <si>
    <t>｝</t>
  </si>
  <si>
    <t>（Ａ）</t>
  </si>
  <si>
    <t>時間制運賃</t>
    <rPh sb="0" eb="2">
      <t>ジカン</t>
    </rPh>
    <rPh sb="2" eb="3">
      <t>セイ</t>
    </rPh>
    <rPh sb="3" eb="5">
      <t>ウンチン</t>
    </rPh>
    <phoneticPr fontId="2"/>
  </si>
  <si>
    <t>キロ制運賃</t>
    <rPh sb="2" eb="3">
      <t>セイ</t>
    </rPh>
    <rPh sb="3" eb="5">
      <t>ウンチン</t>
    </rPh>
    <phoneticPr fontId="2"/>
  </si>
  <si>
    <t>実働率</t>
    <rPh sb="0" eb="2">
      <t>ジツドウ</t>
    </rPh>
    <rPh sb="2" eb="3">
      <t>リツ</t>
    </rPh>
    <phoneticPr fontId="2"/>
  </si>
  <si>
    <t>×</t>
  </si>
  <si>
    <t>（税抜）</t>
    <rPh sb="1" eb="3">
      <t>ゼイヌキ</t>
    </rPh>
    <phoneticPr fontId="2"/>
  </si>
  <si>
    <t>欄に記入して下さい。</t>
    <rPh sb="6" eb="7">
      <t>クダ</t>
    </rPh>
    <phoneticPr fontId="2"/>
  </si>
  <si>
    <t>日</t>
    <rPh sb="0" eb="1">
      <t>ニチ</t>
    </rPh>
    <phoneticPr fontId="2"/>
  </si>
  <si>
    <t>件  名</t>
    <rPh sb="0" eb="1">
      <t>ケン</t>
    </rPh>
    <rPh sb="3" eb="4">
      <t>メイ</t>
    </rPh>
    <phoneticPr fontId="2"/>
  </si>
  <si>
    <t>日</t>
    <rPh sb="0" eb="1">
      <t>ヒ</t>
    </rPh>
    <phoneticPr fontId="2"/>
  </si>
  <si>
    <t>履行場所</t>
    <rPh sb="0" eb="2">
      <t>リコウ</t>
    </rPh>
    <rPh sb="2" eb="3">
      <t>バ</t>
    </rPh>
    <rPh sb="3" eb="4">
      <t>ショ</t>
    </rPh>
    <phoneticPr fontId="2"/>
  </si>
  <si>
    <t>⇒</t>
  </si>
  <si>
    <t>(Ａ):①欄の小数点第１位を四捨五入。
　　３時間未満の場合は３時間とする。</t>
    <rPh sb="5" eb="6">
      <t>ラン</t>
    </rPh>
    <rPh sb="7" eb="10">
      <t>ショウスウテン</t>
    </rPh>
    <rPh sb="10" eb="11">
      <t>ダイ</t>
    </rPh>
    <rPh sb="12" eb="13">
      <t>イ</t>
    </rPh>
    <rPh sb="14" eb="18">
      <t>シシャゴニュウ</t>
    </rPh>
    <phoneticPr fontId="2"/>
  </si>
  <si>
    <t>（Ｂ）</t>
  </si>
  <si>
    <t>※時間は１分単位で記入</t>
    <rPh sb="1" eb="3">
      <t>ジカン</t>
    </rPh>
    <rPh sb="5" eb="6">
      <t>フン</t>
    </rPh>
    <rPh sb="6" eb="8">
      <t>タンイ</t>
    </rPh>
    <rPh sb="9" eb="11">
      <t>キニュウ</t>
    </rPh>
    <phoneticPr fontId="2"/>
  </si>
  <si>
    <t>年間運行日数</t>
    <rPh sb="0" eb="2">
      <t>ネンカン</t>
    </rPh>
    <rPh sb="2" eb="4">
      <t>ウンコウ</t>
    </rPh>
    <rPh sb="4" eb="6">
      <t>ニッスウ</t>
    </rPh>
    <phoneticPr fontId="2"/>
  </si>
  <si>
    <t>回送時間</t>
  </si>
  <si>
    <t>2</t>
  </si>
  <si>
    <t>①</t>
  </si>
  <si>
    <t>(Ｂ):②欄の小数点第１位を切り上げて
　　１０㎞単位とする。</t>
    <rPh sb="14" eb="15">
      <t>キ</t>
    </rPh>
    <rPh sb="16" eb="17">
      <t>ア</t>
    </rPh>
    <rPh sb="25" eb="27">
      <t>タンイ</t>
    </rPh>
    <phoneticPr fontId="2"/>
  </si>
  <si>
    <t>車庫～出発地点</t>
  </si>
  <si>
    <t>日車運賃額（Ｃ）</t>
    <rPh sb="0" eb="1">
      <t>ニチ</t>
    </rPh>
    <rPh sb="1" eb="2">
      <t>シャ</t>
    </rPh>
    <rPh sb="2" eb="4">
      <t>ウンチン</t>
    </rPh>
    <rPh sb="4" eb="5">
      <t>ガク</t>
    </rPh>
    <phoneticPr fontId="2"/>
  </si>
  <si>
    <r>
      <t xml:space="preserve">運行時間 </t>
    </r>
    <r>
      <rPr>
        <b/>
        <sz val="11"/>
        <color theme="0"/>
        <rFont val="ＭＳ ゴシック"/>
      </rPr>
      <t>（Ａ）</t>
    </r>
    <rPh sb="0" eb="2">
      <t>ウンコウ</t>
    </rPh>
    <rPh sb="2" eb="4">
      <t>ジカン</t>
    </rPh>
    <phoneticPr fontId="2"/>
  </si>
  <si>
    <t>＝</t>
  </si>
  <si>
    <t>車種</t>
    <rPh sb="0" eb="2">
      <t>シャシュ</t>
    </rPh>
    <phoneticPr fontId="2"/>
  </si>
  <si>
    <t>小数点以下を切り捨て</t>
    <rPh sb="0" eb="3">
      <t>ショウスウテン</t>
    </rPh>
    <rPh sb="3" eb="5">
      <t>イカ</t>
    </rPh>
    <rPh sb="6" eb="7">
      <t>キ</t>
    </rPh>
    <rPh sb="8" eb="9">
      <t>ス</t>
    </rPh>
    <phoneticPr fontId="2"/>
  </si>
  <si>
    <t>小型車</t>
    <rPh sb="0" eb="2">
      <t>コガタ</t>
    </rPh>
    <rPh sb="2" eb="3">
      <t>シャ</t>
    </rPh>
    <phoneticPr fontId="2"/>
  </si>
  <si>
    <t>②</t>
  </si>
  <si>
    <t>1日あたりの貸切バス運賃料金×平均的な稼働日数(年間運行日数×実働率）＝特例適用額</t>
    <rPh sb="1" eb="2">
      <t>ニチ</t>
    </rPh>
    <rPh sb="6" eb="8">
      <t>カシキリ</t>
    </rPh>
    <rPh sb="10" eb="12">
      <t>ウンチン</t>
    </rPh>
    <rPh sb="12" eb="14">
      <t>リョウキン</t>
    </rPh>
    <rPh sb="15" eb="18">
      <t>ヘイキンテキ</t>
    </rPh>
    <rPh sb="19" eb="21">
      <t>カドウ</t>
    </rPh>
    <rPh sb="21" eb="23">
      <t>ニッスウ</t>
    </rPh>
    <rPh sb="24" eb="26">
      <t>ネンカン</t>
    </rPh>
    <rPh sb="26" eb="28">
      <t>ウンコウ</t>
    </rPh>
    <rPh sb="28" eb="30">
      <t>ニッスウ</t>
    </rPh>
    <rPh sb="31" eb="33">
      <t>ジツドウ</t>
    </rPh>
    <rPh sb="33" eb="34">
      <t>リツ</t>
    </rPh>
    <rPh sb="36" eb="38">
      <t>トクレイ</t>
    </rPh>
    <rPh sb="38" eb="40">
      <t>テキヨウ</t>
    </rPh>
    <rPh sb="40" eb="41">
      <t>ガク</t>
    </rPh>
    <phoneticPr fontId="2"/>
  </si>
  <si>
    <t>終点～車庫</t>
    <rPh sb="0" eb="2">
      <t>シュウテン</t>
    </rPh>
    <phoneticPr fontId="2"/>
  </si>
  <si>
    <r>
      <t xml:space="preserve">運行距離 </t>
    </r>
    <r>
      <rPr>
        <b/>
        <sz val="11"/>
        <color theme="0"/>
        <rFont val="ＭＳ ゴシック"/>
      </rPr>
      <t>（Ｂ）</t>
    </r>
    <rPh sb="0" eb="2">
      <t>ウンコウ</t>
    </rPh>
    <rPh sb="2" eb="4">
      <t>キョリ</t>
    </rPh>
    <phoneticPr fontId="2"/>
  </si>
  <si>
    <t>運行距離</t>
    <rPh sb="0" eb="2">
      <t>ウンコウ</t>
    </rPh>
    <rPh sb="2" eb="4">
      <t>キョリ</t>
    </rPh>
    <phoneticPr fontId="2"/>
  </si>
  <si>
    <t>※距離は0.1㎞単位で記入</t>
    <rPh sb="1" eb="3">
      <t>キョリ</t>
    </rPh>
    <rPh sb="8" eb="10">
      <t>タンイ</t>
    </rPh>
    <rPh sb="11" eb="13">
      <t>キニュウ</t>
    </rPh>
    <phoneticPr fontId="2"/>
  </si>
  <si>
    <t>日車運賃額（Ｃ）</t>
    <rPh sb="0" eb="2">
      <t>ニッシャ</t>
    </rPh>
    <rPh sb="2" eb="4">
      <t>ウンチン</t>
    </rPh>
    <rPh sb="4" eb="5">
      <t>ガク</t>
    </rPh>
    <phoneticPr fontId="2"/>
  </si>
  <si>
    <t>日車運賃額</t>
  </si>
  <si>
    <t>％</t>
  </si>
  <si>
    <t>回送距離</t>
    <rPh sb="2" eb="4">
      <t>キョリ</t>
    </rPh>
    <phoneticPr fontId="2"/>
  </si>
  <si>
    <t>実送時間</t>
    <rPh sb="0" eb="1">
      <t>ミ</t>
    </rPh>
    <rPh sb="1" eb="2">
      <t>ソウ</t>
    </rPh>
    <rPh sb="2" eb="4">
      <t>ジカン</t>
    </rPh>
    <phoneticPr fontId="2"/>
  </si>
  <si>
    <t>特例適用金額（Ｅ）</t>
    <rPh sb="0" eb="2">
      <t>トクレイ</t>
    </rPh>
    <rPh sb="2" eb="4">
      <t>テキヨウ</t>
    </rPh>
    <rPh sb="4" eb="5">
      <t>キン</t>
    </rPh>
    <rPh sb="5" eb="6">
      <t>ガク</t>
    </rPh>
    <phoneticPr fontId="2"/>
  </si>
  <si>
    <t>実送距離</t>
    <rPh sb="0" eb="1">
      <t>ミ</t>
    </rPh>
    <rPh sb="1" eb="2">
      <t>ソウ</t>
    </rPh>
    <rPh sb="2" eb="4">
      <t>キョリ</t>
    </rPh>
    <phoneticPr fontId="2"/>
  </si>
  <si>
    <t>稼働日数（Ｄ）</t>
    <rPh sb="0" eb="2">
      <t>カドウ</t>
    </rPh>
    <rPh sb="2" eb="4">
      <t>ニッスウ</t>
    </rPh>
    <phoneticPr fontId="2"/>
  </si>
  <si>
    <t>㊞</t>
  </si>
  <si>
    <t>円（税抜）</t>
    <rPh sb="0" eb="1">
      <t>エン</t>
    </rPh>
    <rPh sb="2" eb="4">
      <t>ゼイヌキ</t>
    </rPh>
    <phoneticPr fontId="2"/>
  </si>
  <si>
    <t>年間諸経費</t>
    <rPh sb="0" eb="2">
      <t>ネンカン</t>
    </rPh>
    <rPh sb="2" eb="5">
      <t>ショケイヒ</t>
    </rPh>
    <phoneticPr fontId="2"/>
  </si>
  <si>
    <t>保育園～車庫</t>
    <rPh sb="0" eb="3">
      <t>ホイクエン</t>
    </rPh>
    <phoneticPr fontId="2"/>
  </si>
  <si>
    <t>特例適用　年間契約額（Ｅ）</t>
    <rPh sb="0" eb="2">
      <t>トクレイ</t>
    </rPh>
    <rPh sb="2" eb="4">
      <t>テキヨウ</t>
    </rPh>
    <rPh sb="5" eb="7">
      <t>ネンカン</t>
    </rPh>
    <rPh sb="7" eb="9">
      <t>ケイヤク</t>
    </rPh>
    <rPh sb="9" eb="10">
      <t>ガク</t>
    </rPh>
    <phoneticPr fontId="2"/>
  </si>
  <si>
    <t>特例適用額</t>
  </si>
  <si>
    <t>特例適用額</t>
    <rPh sb="4" eb="5">
      <t>ガク</t>
    </rPh>
    <phoneticPr fontId="2"/>
  </si>
  <si>
    <t>特例適用外額</t>
    <rPh sb="0" eb="2">
      <t>トクレイ</t>
    </rPh>
    <rPh sb="2" eb="4">
      <t>テキヨウ</t>
    </rPh>
    <rPh sb="4" eb="5">
      <t>ガイ</t>
    </rPh>
    <rPh sb="5" eb="6">
      <t>ガク</t>
    </rPh>
    <phoneticPr fontId="2"/>
  </si>
  <si>
    <t>+</t>
  </si>
  <si>
    <t>小数点以下を切り上げ</t>
    <rPh sb="0" eb="3">
      <t>ショウスウテン</t>
    </rPh>
    <rPh sb="3" eb="5">
      <t>イカ</t>
    </rPh>
    <rPh sb="6" eb="7">
      <t>キ</t>
    </rPh>
    <rPh sb="8" eb="9">
      <t>ア</t>
    </rPh>
    <phoneticPr fontId="2"/>
  </si>
  <si>
    <t>－</t>
  </si>
  <si>
    <t>通常料金運行日数</t>
  </si>
  <si>
    <t>日数に関しては小数点以下で切り捨てを基本とする。(国土交通省・自動車局旅客課バス産業活性化対策室より)</t>
    <rPh sb="0" eb="2">
      <t>ニッスウ</t>
    </rPh>
    <rPh sb="3" eb="4">
      <t>カン</t>
    </rPh>
    <rPh sb="7" eb="10">
      <t>ショウスウテン</t>
    </rPh>
    <rPh sb="10" eb="12">
      <t>イカ</t>
    </rPh>
    <rPh sb="13" eb="14">
      <t>キ</t>
    </rPh>
    <rPh sb="15" eb="16">
      <t>ス</t>
    </rPh>
    <rPh sb="18" eb="20">
      <t>キホン</t>
    </rPh>
    <rPh sb="25" eb="27">
      <t>コクド</t>
    </rPh>
    <rPh sb="27" eb="29">
      <t>コウツウ</t>
    </rPh>
    <rPh sb="29" eb="30">
      <t>ショウ</t>
    </rPh>
    <rPh sb="31" eb="34">
      <t>ジドウシャ</t>
    </rPh>
    <rPh sb="34" eb="35">
      <t>キョク</t>
    </rPh>
    <rPh sb="35" eb="37">
      <t>リョカク</t>
    </rPh>
    <rPh sb="37" eb="38">
      <t>カ</t>
    </rPh>
    <rPh sb="40" eb="42">
      <t>サンギョウ</t>
    </rPh>
    <rPh sb="42" eb="45">
      <t>カッセイカ</t>
    </rPh>
    <rPh sb="45" eb="47">
      <t>タイサク</t>
    </rPh>
    <rPh sb="47" eb="48">
      <t>シツ</t>
    </rPh>
    <phoneticPr fontId="2"/>
  </si>
  <si>
    <t>稼働日数</t>
    <rPh sb="0" eb="2">
      <t>カドウ</t>
    </rPh>
    <rPh sb="2" eb="4">
      <t>ニッスウ</t>
    </rPh>
    <phoneticPr fontId="2"/>
  </si>
  <si>
    <t>魚沼市　堀之内　地域</t>
    <rPh sb="4" eb="7">
      <t>ホリノウチ</t>
    </rPh>
    <phoneticPr fontId="2"/>
  </si>
  <si>
    <t>添乗員経費（Ｆ）</t>
    <rPh sb="0" eb="3">
      <t>テンジョウイン</t>
    </rPh>
    <rPh sb="3" eb="5">
      <t>ケイヒ</t>
    </rPh>
    <phoneticPr fontId="2"/>
  </si>
  <si>
    <t>時間単価</t>
    <rPh sb="0" eb="2">
      <t>ジカン</t>
    </rPh>
    <rPh sb="2" eb="4">
      <t>タンカ</t>
    </rPh>
    <phoneticPr fontId="2"/>
  </si>
  <si>
    <t>1日あたりの勤務時間</t>
    <rPh sb="1" eb="2">
      <t>ニチ</t>
    </rPh>
    <rPh sb="6" eb="8">
      <t>キンム</t>
    </rPh>
    <rPh sb="8" eb="10">
      <t>ジカン</t>
    </rPh>
    <phoneticPr fontId="2"/>
  </si>
  <si>
    <t>勤務日数</t>
    <rPh sb="0" eb="2">
      <t>キンム</t>
    </rPh>
    <rPh sb="2" eb="4">
      <t>ニッスウ</t>
    </rPh>
    <phoneticPr fontId="2"/>
  </si>
  <si>
    <t>円×</t>
    <rPh sb="0" eb="1">
      <t>エン</t>
    </rPh>
    <phoneticPr fontId="2"/>
  </si>
  <si>
    <t>Ａ(</t>
  </si>
  <si>
    <t>Ａ</t>
  </si>
  <si>
    <t>Ｂ</t>
  </si>
  <si>
    <t>※実働率
→北陸信越運輸局ブロック平均実働率（58.33％）と貸切バス事業者の実績実働率との間</t>
    <rPh sb="1" eb="4">
      <t>ジツドウリツ</t>
    </rPh>
    <phoneticPr fontId="2"/>
  </si>
  <si>
    <t>(税抜)</t>
    <rPh sb="1" eb="3">
      <t>ゼイヌキ</t>
    </rPh>
    <phoneticPr fontId="2"/>
  </si>
  <si>
    <t>添乗員経費(F)</t>
    <rPh sb="0" eb="3">
      <t>テンジョウイン</t>
    </rPh>
    <rPh sb="3" eb="5">
      <t>ケイヒ</t>
    </rPh>
    <phoneticPr fontId="2"/>
  </si>
  <si>
    <t>見積金額</t>
    <rPh sb="0" eb="2">
      <t>ミツモリ</t>
    </rPh>
    <rPh sb="2" eb="4">
      <t>キンガク</t>
    </rPh>
    <phoneticPr fontId="2"/>
  </si>
  <si>
    <t>特例適用金額（E)</t>
    <rPh sb="0" eb="2">
      <t>トクレイ</t>
    </rPh>
    <rPh sb="2" eb="4">
      <t>テキヨウ</t>
    </rPh>
    <rPh sb="4" eb="6">
      <t>キンガク</t>
    </rPh>
    <phoneticPr fontId="2"/>
  </si>
  <si>
    <t>円(税抜)</t>
    <rPh sb="0" eb="1">
      <t>エン</t>
    </rPh>
    <rPh sb="2" eb="4">
      <t>ゼイヌキ</t>
    </rPh>
    <phoneticPr fontId="2"/>
  </si>
  <si>
    <t>添乗員経費（F)</t>
    <rPh sb="0" eb="3">
      <t>テンジョウイン</t>
    </rPh>
    <rPh sb="3" eb="5">
      <t>ケイヒ</t>
    </rPh>
    <phoneticPr fontId="2"/>
  </si>
  <si>
    <t>車庫～出発地点</t>
    <rPh sb="0" eb="2">
      <t>シャコ</t>
    </rPh>
    <rPh sb="3" eb="5">
      <t>シュッパツ</t>
    </rPh>
    <rPh sb="5" eb="7">
      <t>チテン</t>
    </rPh>
    <phoneticPr fontId="2"/>
  </si>
  <si>
    <t>月</t>
    <rPh sb="0" eb="1">
      <t>ツキ</t>
    </rPh>
    <phoneticPr fontId="2"/>
  </si>
  <si>
    <t>稼働日数上限（運行可能上限日数）</t>
    <rPh sb="0" eb="2">
      <t>カドウ</t>
    </rPh>
    <rPh sb="2" eb="4">
      <t>ニッスウ</t>
    </rPh>
    <rPh sb="4" eb="6">
      <t>ジョウゲン</t>
    </rPh>
    <rPh sb="7" eb="9">
      <t>ウンコウ</t>
    </rPh>
    <rPh sb="9" eb="11">
      <t>カノウ</t>
    </rPh>
    <rPh sb="11" eb="13">
      <t>ジョウゲン</t>
    </rPh>
    <rPh sb="13" eb="15">
      <t>ニッスウ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</si>
  <si>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</si>
  <si>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</si>
  <si>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氏　名</t>
    <rPh sb="0" eb="1">
      <t>シ</t>
    </rPh>
    <rPh sb="2" eb="3">
      <t>ナ</t>
    </rPh>
    <phoneticPr fontId="2"/>
  </si>
  <si>
    <t>円（税抜）</t>
    <rPh sb="0" eb="1">
      <t>エン</t>
    </rPh>
    <rPh sb="2" eb="3">
      <t>ゼイ</t>
    </rPh>
    <rPh sb="3" eb="4">
      <t>ヌ</t>
    </rPh>
    <phoneticPr fontId="2"/>
  </si>
  <si>
    <t>（4,670～円）</t>
    <rPh sb="7" eb="8">
      <t>エン</t>
    </rPh>
    <phoneticPr fontId="2"/>
  </si>
  <si>
    <t>（110～円）</t>
    <rPh sb="5" eb="6">
      <t>エン</t>
    </rPh>
    <phoneticPr fontId="2"/>
  </si>
  <si>
    <t>令和7年度　堀之内なかよし保育園バス運行業務委託</t>
    <rPh sb="0" eb="2">
      <t>レイワ</t>
    </rPh>
    <rPh sb="3" eb="5">
      <t>ネンド</t>
    </rPh>
    <rPh sb="6" eb="9">
      <t>ホリノウチ</t>
    </rPh>
    <rPh sb="13" eb="16">
      <t>ホイクエン</t>
    </rPh>
    <rPh sb="18" eb="20">
      <t>ウンコウ</t>
    </rPh>
    <rPh sb="20" eb="22">
      <t>ギョウム</t>
    </rPh>
    <rPh sb="22" eb="24">
      <t>イタク</t>
    </rPh>
    <phoneticPr fontId="2"/>
  </si>
  <si>
    <t>内　訳　書</t>
    <rPh sb="0" eb="1">
      <t>ウチ</t>
    </rPh>
    <rPh sb="2" eb="3">
      <t>ワケ</t>
    </rPh>
    <rPh sb="4" eb="5">
      <t>ショ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</si>
</sst>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8">
    <numFmt numFmtId="176" formatCode="#,##0_ "/>
    <numFmt numFmtId="177" formatCode="0.0_ "/>
    <numFmt numFmtId="178" formatCode="0.00_ "/>
    <numFmt numFmtId="179" formatCode="#,##0&quot; 日&quot;"/>
    <numFmt numFmtId="180" formatCode="0_);[Red]\(0\)"/>
    <numFmt numFmtId="181" formatCode="\(&quot;上&quot;&quot;限&quot;\ #,##0\ &quot;日&quot;\)"/>
    <numFmt numFmtId="182" formatCode="#,##0.0_ "/>
    <numFmt numFmtId="183" formatCode="0.0"/>
  </numFmts>
  <fonts count="28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ＭＳ ゴシック"/>
      <family val="3"/>
    </font>
    <font>
      <sz val="9"/>
      <color theme="1"/>
      <name val="ＭＳ ゴシック"/>
      <family val="3"/>
    </font>
    <font>
      <b/>
      <sz val="20"/>
      <color theme="1"/>
      <name val="ＭＳ ゴシック"/>
      <family val="3"/>
    </font>
    <font>
      <sz val="11"/>
      <color theme="0"/>
      <name val="ＭＳ ゴシック"/>
      <family val="3"/>
    </font>
    <font>
      <sz val="10"/>
      <color theme="1"/>
      <name val="ＭＳ ゴシック"/>
      <family val="3"/>
    </font>
    <font>
      <sz val="14"/>
      <color theme="1"/>
      <name val="ＭＳ ゴシック"/>
      <family val="3"/>
    </font>
    <font>
      <sz val="20"/>
      <color theme="1"/>
      <name val="ＭＳ ゴシック"/>
      <family val="3"/>
    </font>
    <font>
      <b/>
      <sz val="11"/>
      <color theme="1"/>
      <name val="ＭＳ ゴシック"/>
      <family val="3"/>
    </font>
    <font>
      <sz val="12"/>
      <color theme="1"/>
      <name val="ＭＳ ゴシック"/>
      <family val="3"/>
    </font>
    <font>
      <sz val="8"/>
      <color theme="1"/>
      <name val="ＭＳ ゴシック"/>
      <family val="3"/>
    </font>
    <font>
      <sz val="11"/>
      <color auto="1"/>
      <name val="ＭＳ ゴシック"/>
      <family val="3"/>
    </font>
    <font>
      <b/>
      <sz val="10"/>
      <color auto="1"/>
      <name val="ＭＳ ゴシック"/>
      <family val="3"/>
    </font>
    <font>
      <sz val="10"/>
      <color auto="1"/>
      <name val="ＭＳ ゴシック"/>
      <family val="3"/>
    </font>
    <font>
      <sz val="9"/>
      <color auto="1"/>
      <name val="ＭＳ ゴシック"/>
      <family val="3"/>
    </font>
    <font>
      <b/>
      <sz val="11"/>
      <color auto="1"/>
      <name val="ＭＳ ゴシック"/>
      <family val="3"/>
    </font>
    <font>
      <b/>
      <sz val="12"/>
      <color auto="1"/>
      <name val="ＭＳ ゴシック"/>
      <family val="3"/>
    </font>
    <font>
      <sz val="6"/>
      <color theme="1"/>
      <name val="ＭＳ ゴシック"/>
      <family val="3"/>
    </font>
    <font>
      <sz val="11"/>
      <color rgb="FFFF0000"/>
      <name val="ＭＳ ゴシック"/>
      <family val="3"/>
    </font>
    <font>
      <b/>
      <sz val="10"/>
      <color theme="1"/>
      <name val="ＭＳ ゴシック"/>
      <family val="3"/>
    </font>
    <font>
      <b/>
      <sz val="12"/>
      <color theme="1"/>
      <name val="ＭＳ ゴシック"/>
      <family val="3"/>
    </font>
    <font>
      <b/>
      <sz val="9"/>
      <color theme="1"/>
      <name val="ＭＳ ゴシック"/>
      <family val="3"/>
    </font>
    <font>
      <b/>
      <sz val="14"/>
      <color theme="1"/>
      <name val="ＭＳ ゴシック"/>
      <family val="3"/>
    </font>
    <font>
      <sz val="18"/>
      <color theme="1"/>
      <name val="ＭＳ ゴシック"/>
      <family val="3"/>
    </font>
    <font>
      <b/>
      <sz val="16"/>
      <color theme="1"/>
      <name val="ＭＳ ゴシック"/>
      <family val="3"/>
    </font>
    <font>
      <b/>
      <sz val="9"/>
      <color auto="1"/>
      <name val="ＭＳ ゴシック"/>
      <family val="3"/>
    </font>
  </fonts>
  <fills count="6">
    <fill>
      <patternFill patternType="none"/>
    </fill>
    <fill>
      <patternFill patternType="gray125"/>
    </fill>
    <fill>
      <patternFill patternType="solid">
        <fgColor theme="1" tint="0.15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vertical="center"/>
    </xf>
    <xf numFmtId="0" fontId="4" fillId="0" borderId="4" xfId="0" applyFont="1" applyBorder="1">
      <alignment vertical="center"/>
    </xf>
    <xf numFmtId="0" fontId="6" fillId="2" borderId="6" xfId="0" applyFont="1" applyFill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3" fillId="0" borderId="8" xfId="0" applyFont="1" applyBorder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76" fontId="10" fillId="3" borderId="9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horizontal="center" vertical="center"/>
    </xf>
    <xf numFmtId="176" fontId="3" fillId="3" borderId="9" xfId="0" applyNumberFormat="1" applyFont="1" applyFill="1" applyBorder="1" applyAlignment="1">
      <alignment vertical="center"/>
    </xf>
    <xf numFmtId="176" fontId="3" fillId="0" borderId="0" xfId="0" applyNumberFormat="1" applyFont="1" applyFill="1" applyAlignment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10" fillId="3" borderId="1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76" fontId="3" fillId="4" borderId="1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76" fontId="8" fillId="3" borderId="10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177" fontId="3" fillId="5" borderId="10" xfId="0" applyNumberFormat="1" applyFont="1" applyFill="1" applyBorder="1" applyAlignment="1">
      <alignment vertical="center" shrinkToFi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176" fontId="10" fillId="3" borderId="11" xfId="0" applyNumberFormat="1" applyFont="1" applyFill="1" applyBorder="1" applyAlignment="1">
      <alignment vertical="center"/>
    </xf>
    <xf numFmtId="176" fontId="3" fillId="4" borderId="11" xfId="0" applyNumberFormat="1" applyFont="1" applyFill="1" applyBorder="1" applyAlignment="1">
      <alignment vertical="center"/>
    </xf>
    <xf numFmtId="176" fontId="8" fillId="3" borderId="1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177" fontId="3" fillId="5" borderId="12" xfId="0" applyNumberFormat="1" applyFont="1" applyFill="1" applyBorder="1" applyAlignment="1">
      <alignment vertical="center" shrinkToFit="1"/>
    </xf>
    <xf numFmtId="0" fontId="3" fillId="3" borderId="10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12" fillId="0" borderId="0" xfId="0" applyFont="1" applyBorder="1" applyAlignment="1">
      <alignment horizontal="center"/>
    </xf>
    <xf numFmtId="0" fontId="3" fillId="3" borderId="12" xfId="0" applyFont="1" applyFill="1" applyBorder="1" applyAlignment="1">
      <alignment vertical="center"/>
    </xf>
    <xf numFmtId="176" fontId="3" fillId="4" borderId="12" xfId="0" applyNumberFormat="1" applyFont="1" applyFill="1" applyBorder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top"/>
    </xf>
    <xf numFmtId="0" fontId="12" fillId="0" borderId="0" xfId="0" applyFont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 vertical="center" shrinkToFit="1"/>
    </xf>
    <xf numFmtId="0" fontId="6" fillId="0" borderId="8" xfId="0" applyFont="1" applyFill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76" fontId="10" fillId="3" borderId="12" xfId="0" applyNumberFormat="1" applyFont="1" applyFill="1" applyBorder="1" applyAlignment="1">
      <alignment vertical="center"/>
    </xf>
    <xf numFmtId="20" fontId="3" fillId="4" borderId="10" xfId="0" applyNumberFormat="1" applyFont="1" applyFill="1" applyBorder="1" applyAlignment="1">
      <alignment vertical="center"/>
    </xf>
    <xf numFmtId="176" fontId="13" fillId="5" borderId="1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20" fontId="3" fillId="4" borderId="11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 shrinkToFit="1"/>
    </xf>
    <xf numFmtId="176" fontId="13" fillId="5" borderId="11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176" fontId="18" fillId="0" borderId="0" xfId="0" applyNumberFormat="1" applyFont="1" applyFill="1" applyBorder="1" applyAlignment="1">
      <alignment horizontal="center" vertical="center"/>
    </xf>
    <xf numFmtId="176" fontId="13" fillId="5" borderId="12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76" fontId="10" fillId="0" borderId="0" xfId="0" applyNumberFormat="1" applyFont="1" applyFill="1" applyAlignment="1">
      <alignment vertical="center"/>
    </xf>
    <xf numFmtId="0" fontId="18" fillId="0" borderId="0" xfId="0" applyFont="1" applyBorder="1" applyAlignment="1">
      <alignment horizontal="center" vertical="center"/>
    </xf>
    <xf numFmtId="20" fontId="3" fillId="4" borderId="12" xfId="0" applyNumberFormat="1" applyFont="1" applyFill="1" applyBorder="1" applyAlignment="1">
      <alignment vertical="center"/>
    </xf>
    <xf numFmtId="0" fontId="4" fillId="0" borderId="0" xfId="0" applyFont="1" applyBorder="1" applyAlignment="1"/>
    <xf numFmtId="176" fontId="8" fillId="3" borderId="12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178" fontId="13" fillId="5" borderId="10" xfId="0" applyNumberFormat="1" applyFont="1" applyFill="1" applyBorder="1" applyAlignment="1">
      <alignment vertical="center" shrinkToFit="1"/>
    </xf>
    <xf numFmtId="179" fontId="11" fillId="0" borderId="0" xfId="0" applyNumberFormat="1" applyFont="1" applyBorder="1" applyAlignment="1">
      <alignment horizontal="right" vertical="center"/>
    </xf>
    <xf numFmtId="179" fontId="11" fillId="0" borderId="0" xfId="0" applyNumberFormat="1" applyFont="1" applyFill="1" applyAlignment="1">
      <alignment horizontal="right" vertical="center"/>
    </xf>
    <xf numFmtId="0" fontId="19" fillId="0" borderId="0" xfId="0" applyFont="1" applyFill="1" applyAlignment="1">
      <alignment horizontal="center" vertical="center"/>
    </xf>
    <xf numFmtId="38" fontId="11" fillId="0" borderId="0" xfId="2" applyFont="1" applyBorder="1" applyAlignment="1">
      <alignment vertical="center" shrinkToFit="1"/>
    </xf>
    <xf numFmtId="178" fontId="13" fillId="0" borderId="0" xfId="0" applyNumberFormat="1" applyFont="1" applyFill="1" applyBorder="1" applyAlignment="1">
      <alignment vertical="center" shrinkToFit="1"/>
    </xf>
    <xf numFmtId="0" fontId="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vertical="top" wrapText="1"/>
    </xf>
    <xf numFmtId="178" fontId="13" fillId="5" borderId="11" xfId="0" applyNumberFormat="1" applyFont="1" applyFill="1" applyBorder="1" applyAlignment="1">
      <alignment vertical="center" shrinkToFit="1"/>
    </xf>
    <xf numFmtId="176" fontId="8" fillId="3" borderId="10" xfId="0" applyNumberFormat="1" applyFont="1" applyFill="1" applyBorder="1" applyAlignment="1">
      <alignment vertical="top" wrapText="1"/>
    </xf>
    <xf numFmtId="0" fontId="11" fillId="0" borderId="0" xfId="0" applyFont="1" applyAlignment="1">
      <alignment vertical="center"/>
    </xf>
    <xf numFmtId="0" fontId="16" fillId="0" borderId="0" xfId="0" applyFont="1" applyBorder="1" applyAlignment="1"/>
    <xf numFmtId="178" fontId="13" fillId="0" borderId="0" xfId="0" applyNumberFormat="1" applyFont="1" applyFill="1" applyBorder="1" applyAlignment="1">
      <alignment horizontal="center" vertical="center" shrinkToFit="1"/>
    </xf>
    <xf numFmtId="0" fontId="4" fillId="0" borderId="8" xfId="0" applyFont="1" applyBorder="1" applyAlignment="1">
      <alignment vertical="top" wrapText="1"/>
    </xf>
    <xf numFmtId="0" fontId="8" fillId="3" borderId="11" xfId="0" applyFont="1" applyFill="1" applyBorder="1" applyAlignment="1">
      <alignment vertical="top" wrapText="1"/>
    </xf>
    <xf numFmtId="180" fontId="13" fillId="3" borderId="10" xfId="0" applyNumberFormat="1" applyFont="1" applyFill="1" applyBorder="1" applyAlignment="1">
      <alignment vertical="center"/>
    </xf>
    <xf numFmtId="178" fontId="13" fillId="5" borderId="12" xfId="0" applyNumberFormat="1" applyFont="1" applyFill="1" applyBorder="1" applyAlignment="1">
      <alignment vertical="center" shrinkToFit="1"/>
    </xf>
    <xf numFmtId="0" fontId="4" fillId="0" borderId="0" xfId="0" applyFont="1" applyBorder="1">
      <alignment vertical="center"/>
    </xf>
    <xf numFmtId="38" fontId="3" fillId="0" borderId="0" xfId="2" applyFont="1" applyFill="1" applyBorder="1" applyAlignment="1">
      <alignment vertical="top" wrapText="1"/>
    </xf>
    <xf numFmtId="0" fontId="11" fillId="0" borderId="0" xfId="0" applyFont="1" applyBorder="1" applyAlignment="1">
      <alignment horizontal="center" vertical="center"/>
    </xf>
    <xf numFmtId="0" fontId="13" fillId="3" borderId="12" xfId="0" applyFont="1" applyFill="1" applyBorder="1" applyAlignment="1">
      <alignment vertical="center"/>
    </xf>
    <xf numFmtId="0" fontId="20" fillId="0" borderId="0" xfId="0" applyFont="1" applyBorder="1">
      <alignment vertical="center"/>
    </xf>
    <xf numFmtId="181" fontId="7" fillId="0" borderId="0" xfId="0" applyNumberFormat="1" applyFont="1" applyBorder="1" applyAlignment="1">
      <alignment horizontal="right" vertical="top" shrinkToFit="1"/>
    </xf>
    <xf numFmtId="0" fontId="13" fillId="0" borderId="0" xfId="0" applyFont="1" applyFill="1" applyBorder="1" applyAlignment="1"/>
    <xf numFmtId="0" fontId="12" fillId="0" borderId="0" xfId="0" applyFont="1" applyFill="1" applyAlignment="1">
      <alignment horizontal="center" vertical="center"/>
    </xf>
    <xf numFmtId="176" fontId="11" fillId="5" borderId="10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21" fillId="3" borderId="9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vertical="center" shrinkToFit="1"/>
    </xf>
    <xf numFmtId="0" fontId="22" fillId="0" borderId="1" xfId="0" applyFont="1" applyBorder="1" applyAlignment="1">
      <alignment vertic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8" xfId="0" applyFont="1" applyFill="1" applyBorder="1" applyAlignment="1">
      <alignment vertical="center"/>
    </xf>
    <xf numFmtId="38" fontId="3" fillId="4" borderId="10" xfId="2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38" fontId="3" fillId="4" borderId="11" xfId="2" applyFont="1" applyFill="1" applyBorder="1" applyAlignment="1">
      <alignment vertical="top" wrapText="1"/>
    </xf>
    <xf numFmtId="0" fontId="8" fillId="3" borderId="12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0" fontId="4" fillId="0" borderId="14" xfId="0" applyFont="1" applyBorder="1" applyAlignment="1">
      <alignment horizontal="center"/>
    </xf>
    <xf numFmtId="38" fontId="8" fillId="0" borderId="0" xfId="2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176" fontId="24" fillId="3" borderId="10" xfId="0" applyNumberFormat="1" applyFont="1" applyFill="1" applyBorder="1" applyAlignment="1">
      <alignment vertical="top" wrapText="1"/>
    </xf>
    <xf numFmtId="0" fontId="7" fillId="0" borderId="0" xfId="0" applyFont="1">
      <alignment vertical="center"/>
    </xf>
    <xf numFmtId="176" fontId="17" fillId="3" borderId="9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6" fontId="3" fillId="3" borderId="10" xfId="0" applyNumberFormat="1" applyFont="1" applyFill="1" applyBorder="1" applyAlignment="1">
      <alignment vertical="center"/>
    </xf>
    <xf numFmtId="38" fontId="3" fillId="4" borderId="12" xfId="2" applyFont="1" applyFill="1" applyBorder="1" applyAlignment="1">
      <alignment vertical="top" wrapText="1"/>
    </xf>
    <xf numFmtId="0" fontId="24" fillId="3" borderId="11" xfId="0" applyFont="1" applyFill="1" applyBorder="1" applyAlignment="1">
      <alignment vertical="top" wrapText="1"/>
    </xf>
    <xf numFmtId="0" fontId="17" fillId="0" borderId="15" xfId="0" applyFont="1" applyBorder="1" applyAlignment="1">
      <alignment horizontal="center" vertical="center"/>
    </xf>
    <xf numFmtId="176" fontId="3" fillId="3" borderId="11" xfId="0" applyNumberFormat="1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10" fillId="0" borderId="15" xfId="0" applyFont="1" applyFill="1" applyBorder="1" applyAlignment="1">
      <alignment horizontal="right" vertical="center"/>
    </xf>
    <xf numFmtId="0" fontId="12" fillId="0" borderId="0" xfId="0" applyFont="1" applyBorder="1" applyAlignment="1">
      <alignment vertical="center" wrapText="1"/>
    </xf>
    <xf numFmtId="182" fontId="3" fillId="3" borderId="10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top" wrapText="1"/>
    </xf>
    <xf numFmtId="0" fontId="25" fillId="0" borderId="0" xfId="0" applyFont="1" applyBorder="1" applyAlignment="1">
      <alignment vertical="top" textRotation="90"/>
    </xf>
    <xf numFmtId="0" fontId="25" fillId="0" borderId="16" xfId="0" applyFont="1" applyBorder="1" applyAlignment="1">
      <alignment vertical="top" textRotation="90"/>
    </xf>
    <xf numFmtId="176" fontId="10" fillId="0" borderId="1" xfId="0" applyNumberFormat="1" applyFont="1" applyFill="1" applyBorder="1" applyAlignment="1">
      <alignment horizontal="center" vertical="center"/>
    </xf>
    <xf numFmtId="176" fontId="24" fillId="3" borderId="10" xfId="0" applyNumberFormat="1" applyFont="1" applyFill="1" applyBorder="1" applyAlignment="1">
      <alignment vertical="center"/>
    </xf>
    <xf numFmtId="176" fontId="10" fillId="3" borderId="10" xfId="0" applyNumberFormat="1" applyFont="1" applyFill="1" applyBorder="1" applyAlignment="1"/>
    <xf numFmtId="182" fontId="3" fillId="3" borderId="11" xfId="0" applyNumberFormat="1" applyFont="1" applyFill="1" applyBorder="1" applyAlignment="1">
      <alignment vertical="center"/>
    </xf>
    <xf numFmtId="0" fontId="12" fillId="0" borderId="8" xfId="0" applyFont="1" applyBorder="1" applyAlignment="1">
      <alignment vertical="top" wrapText="1"/>
    </xf>
    <xf numFmtId="176" fontId="24" fillId="3" borderId="11" xfId="0" applyNumberFormat="1" applyFont="1" applyFill="1" applyBorder="1" applyAlignment="1">
      <alignment vertical="center"/>
    </xf>
    <xf numFmtId="0" fontId="10" fillId="3" borderId="11" xfId="0" applyFont="1" applyFill="1" applyBorder="1" applyAlignment="1"/>
    <xf numFmtId="0" fontId="24" fillId="0" borderId="0" xfId="0" applyFont="1" applyFill="1" applyBorder="1">
      <alignment vertical="center"/>
    </xf>
    <xf numFmtId="0" fontId="22" fillId="0" borderId="0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3" fillId="3" borderId="11" xfId="0" applyFont="1" applyFill="1" applyBorder="1" applyAlignment="1">
      <alignment vertical="center"/>
    </xf>
    <xf numFmtId="182" fontId="3" fillId="3" borderId="12" xfId="0" applyNumberFormat="1" applyFont="1" applyFill="1" applyBorder="1" applyAlignment="1">
      <alignment vertical="center"/>
    </xf>
    <xf numFmtId="0" fontId="22" fillId="5" borderId="10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176" fontId="3" fillId="3" borderId="12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top"/>
    </xf>
    <xf numFmtId="176" fontId="4" fillId="0" borderId="0" xfId="0" applyNumberFormat="1" applyFont="1" applyFill="1" applyAlignment="1">
      <alignment horizontal="right" vertical="top"/>
    </xf>
    <xf numFmtId="0" fontId="22" fillId="5" borderId="12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/>
    </xf>
    <xf numFmtId="0" fontId="4" fillId="0" borderId="0" xfId="0" applyFont="1" applyFill="1" applyAlignment="1"/>
    <xf numFmtId="0" fontId="10" fillId="0" borderId="0" xfId="0" applyFont="1" applyBorder="1" applyAlignment="1"/>
    <xf numFmtId="0" fontId="26" fillId="0" borderId="15" xfId="0" applyFont="1" applyBorder="1" applyAlignment="1">
      <alignment horizontal="center" vertical="center"/>
    </xf>
    <xf numFmtId="0" fontId="10" fillId="3" borderId="12" xfId="0" applyFont="1" applyFill="1" applyBorder="1" applyAlignment="1"/>
    <xf numFmtId="0" fontId="10" fillId="0" borderId="1" xfId="0" applyFont="1" applyBorder="1" applyAlignment="1"/>
    <xf numFmtId="180" fontId="3" fillId="3" borderId="10" xfId="0" applyNumberFormat="1" applyFont="1" applyFill="1" applyBorder="1" applyAlignment="1">
      <alignment vertical="center"/>
    </xf>
    <xf numFmtId="176" fontId="24" fillId="3" borderId="12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/>
    </xf>
    <xf numFmtId="0" fontId="3" fillId="3" borderId="9" xfId="0" applyFont="1" applyFill="1" applyBorder="1" applyAlignment="1">
      <alignment vertical="center"/>
    </xf>
    <xf numFmtId="180" fontId="3" fillId="3" borderId="11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0" fontId="24" fillId="3" borderId="12" xfId="0" applyFont="1" applyFill="1" applyBorder="1" applyAlignment="1">
      <alignment vertical="top" wrapText="1"/>
    </xf>
    <xf numFmtId="180" fontId="3" fillId="3" borderId="12" xfId="0" applyNumberFormat="1" applyFont="1" applyFill="1" applyBorder="1" applyAlignment="1">
      <alignment vertical="center"/>
    </xf>
    <xf numFmtId="0" fontId="7" fillId="0" borderId="0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4" fillId="0" borderId="18" xfId="0" applyFont="1" applyBorder="1">
      <alignment vertical="center"/>
    </xf>
    <xf numFmtId="0" fontId="12" fillId="0" borderId="18" xfId="0" applyFont="1" applyBorder="1" applyAlignment="1">
      <alignment vertical="center" wrapText="1"/>
    </xf>
    <xf numFmtId="0" fontId="4" fillId="0" borderId="19" xfId="0" applyFont="1" applyBorder="1">
      <alignment vertical="center"/>
    </xf>
    <xf numFmtId="0" fontId="3" fillId="0" borderId="19" xfId="0" applyFont="1" applyBorder="1">
      <alignment vertical="center"/>
    </xf>
    <xf numFmtId="183" fontId="3" fillId="0" borderId="0" xfId="0" applyNumberFormat="1" applyFont="1">
      <alignment vertical="center"/>
    </xf>
  </cellXfs>
  <cellStyles count="3">
    <cellStyle name="標準" xfId="0" builtinId="0"/>
    <cellStyle name="標準_湯之谷小見積書特例【中型】" xfId="1"/>
    <cellStyle name="桁区切り" xfId="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14</xdr:col>
      <xdr:colOff>36195</xdr:colOff>
      <xdr:row>59</xdr:row>
      <xdr:rowOff>29845</xdr:rowOff>
    </xdr:from>
    <xdr:to xmlns:xdr="http://schemas.openxmlformats.org/drawingml/2006/spreadsheetDrawing">
      <xdr:col>32</xdr:col>
      <xdr:colOff>150495</xdr:colOff>
      <xdr:row>61</xdr:row>
      <xdr:rowOff>109220</xdr:rowOff>
    </xdr:to>
    <xdr:sp macro="" textlink="">
      <xdr:nvSpPr>
        <xdr:cNvPr id="2" name="大かっこ 1"/>
        <xdr:cNvSpPr/>
      </xdr:nvSpPr>
      <xdr:spPr>
        <a:xfrm>
          <a:off x="2366645" y="8619490"/>
          <a:ext cx="3211830" cy="439420"/>
        </a:xfrm>
        <a:prstGeom prst="bracketPair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BF95"/>
  <sheetViews>
    <sheetView tabSelected="1" zoomScaleSheetLayoutView="70" workbookViewId="0">
      <selection activeCell="BF5" sqref="BF5"/>
    </sheetView>
  </sheetViews>
  <sheetFormatPr defaultColWidth="9" defaultRowHeight="13.2"/>
  <cols>
    <col min="1" max="1" width="2.33203125" style="1" customWidth="1"/>
    <col min="2" max="20" width="2.44140625" style="1" customWidth="1"/>
    <col min="21" max="21" width="2.88671875" style="1" customWidth="1"/>
    <col min="22" max="22" width="3.33203125" style="1" customWidth="1"/>
    <col min="23" max="47" width="2.44140625" style="1" customWidth="1"/>
    <col min="48" max="56" width="2.33203125" style="1" customWidth="1"/>
    <col min="57" max="57" width="11.6640625" style="1" bestFit="1" customWidth="1"/>
    <col min="58" max="58" width="15.44140625" style="1" bestFit="1" customWidth="1"/>
    <col min="59" max="60" width="2.33203125" style="1" customWidth="1"/>
    <col min="61" max="61" width="44.6640625" style="1" customWidth="1"/>
    <col min="62" max="16384" width="9" style="1"/>
  </cols>
  <sheetData>
    <row r="1" spans="2:58">
      <c r="B1" s="4" t="s">
        <v>100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</row>
    <row r="2" spans="2:58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</row>
    <row r="3" spans="2:58" ht="8.1" customHeight="1">
      <c r="E3" s="47"/>
      <c r="F3" s="47"/>
      <c r="G3" s="47"/>
      <c r="J3" s="47"/>
      <c r="AE3" s="156"/>
      <c r="AG3" s="95"/>
      <c r="AH3" s="95"/>
      <c r="AI3" s="95"/>
    </row>
    <row r="4" spans="2:58" ht="17.25" customHeight="1">
      <c r="B4" s="5" t="s">
        <v>27</v>
      </c>
      <c r="C4" s="5"/>
      <c r="D4" s="5"/>
      <c r="E4" s="5"/>
      <c r="F4" s="57"/>
      <c r="G4" s="61" t="s">
        <v>99</v>
      </c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24"/>
      <c r="AF4" s="24"/>
      <c r="AG4" s="24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2"/>
    </row>
    <row r="5" spans="2:58" ht="8.1" customHeight="1">
      <c r="B5" s="6"/>
      <c r="C5" s="6"/>
      <c r="D5" s="6"/>
      <c r="E5" s="6"/>
      <c r="F5" s="24"/>
      <c r="G5" s="24"/>
      <c r="H5" s="2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2"/>
    </row>
    <row r="6" spans="2:58" ht="17.25" customHeight="1">
      <c r="B6" s="5" t="s">
        <v>29</v>
      </c>
      <c r="C6" s="5"/>
      <c r="D6" s="5"/>
      <c r="E6" s="5"/>
      <c r="F6" s="57"/>
      <c r="G6" s="61" t="s">
        <v>74</v>
      </c>
      <c r="H6" s="61"/>
      <c r="I6" s="61"/>
      <c r="J6" s="61"/>
      <c r="K6" s="61"/>
      <c r="L6" s="61"/>
      <c r="M6" s="61"/>
      <c r="N6" s="61"/>
      <c r="O6" s="61"/>
      <c r="P6" s="61"/>
      <c r="Q6" s="24"/>
      <c r="R6" s="24"/>
      <c r="S6" s="5" t="s">
        <v>43</v>
      </c>
      <c r="T6" s="5"/>
      <c r="U6" s="5"/>
      <c r="V6" s="5" t="s">
        <v>45</v>
      </c>
      <c r="W6" s="5"/>
      <c r="X6" s="5"/>
      <c r="Y6" s="5"/>
      <c r="Z6" s="5"/>
      <c r="AA6" s="24"/>
      <c r="AB6" s="145"/>
      <c r="AC6" s="148" t="s">
        <v>34</v>
      </c>
      <c r="AD6" s="148"/>
      <c r="AE6" s="148"/>
      <c r="AF6" s="148"/>
      <c r="AG6" s="148"/>
      <c r="AH6" s="148"/>
      <c r="AI6" s="148">
        <v>234</v>
      </c>
      <c r="AJ6" s="148"/>
      <c r="AK6" s="148"/>
      <c r="AL6" s="57" t="s">
        <v>28</v>
      </c>
      <c r="AM6" s="149"/>
      <c r="AN6" s="149"/>
      <c r="AO6" s="149"/>
      <c r="AP6" s="149"/>
      <c r="AQ6" s="149"/>
      <c r="AR6" s="149"/>
      <c r="AS6" s="149"/>
      <c r="AT6" s="149"/>
      <c r="BF6" s="212"/>
    </row>
    <row r="7" spans="2:58" ht="8.1" customHeight="1">
      <c r="B7" s="6"/>
      <c r="C7" s="6"/>
      <c r="D7" s="6"/>
      <c r="E7" s="6"/>
      <c r="F7" s="24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24"/>
      <c r="S7" s="24"/>
      <c r="T7" s="6"/>
      <c r="U7" s="6"/>
      <c r="V7" s="6"/>
      <c r="W7" s="6"/>
      <c r="X7" s="6"/>
      <c r="Y7" s="6"/>
      <c r="Z7" s="6"/>
      <c r="AA7" s="6"/>
      <c r="AB7" s="24"/>
      <c r="AC7" s="145"/>
      <c r="AD7" s="152"/>
      <c r="AE7" s="152"/>
      <c r="AF7" s="152"/>
      <c r="AG7" s="152"/>
      <c r="AH7" s="152"/>
      <c r="AI7" s="152"/>
      <c r="AJ7" s="145"/>
      <c r="AK7" s="179"/>
      <c r="AL7" s="179"/>
      <c r="AM7" s="149"/>
      <c r="AN7" s="149"/>
      <c r="AO7" s="149"/>
      <c r="AP7" s="149"/>
      <c r="AQ7" s="149"/>
      <c r="AR7" s="149"/>
      <c r="AS7" s="149"/>
      <c r="AT7" s="149"/>
      <c r="AU7" s="149"/>
    </row>
    <row r="8" spans="2:58" ht="15.15">
      <c r="B8" s="2"/>
      <c r="C8" s="2"/>
      <c r="D8" s="2"/>
      <c r="E8" s="6"/>
      <c r="F8" s="6"/>
      <c r="G8" s="6"/>
      <c r="H8" s="6"/>
      <c r="I8" s="6"/>
      <c r="J8" s="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183"/>
      <c r="AM8" s="188"/>
      <c r="AN8" s="149" t="s">
        <v>25</v>
      </c>
      <c r="AO8" s="149"/>
      <c r="AP8" s="149"/>
      <c r="AQ8" s="149"/>
      <c r="AR8" s="149"/>
      <c r="AS8" s="149"/>
      <c r="AT8" s="149"/>
      <c r="AU8" s="149"/>
      <c r="AV8" s="2"/>
    </row>
    <row r="9" spans="2:58" ht="13.95">
      <c r="B9" s="7" t="s">
        <v>41</v>
      </c>
      <c r="C9" s="21"/>
      <c r="D9" s="21"/>
      <c r="E9" s="21"/>
      <c r="F9" s="21"/>
      <c r="G9" s="21"/>
      <c r="H9" s="65"/>
      <c r="I9" s="24"/>
      <c r="J9" s="78" t="s">
        <v>33</v>
      </c>
      <c r="K9" s="78"/>
      <c r="L9" s="78"/>
      <c r="M9" s="78"/>
      <c r="N9" s="78"/>
      <c r="O9" s="78"/>
      <c r="P9" s="78"/>
      <c r="Q9" s="78"/>
      <c r="R9" s="78"/>
      <c r="S9" s="78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2:58" ht="5.0999999999999996" customHeight="1">
      <c r="B10" s="8"/>
      <c r="C10" s="22"/>
      <c r="D10" s="22"/>
      <c r="E10" s="48"/>
      <c r="F10" s="48"/>
      <c r="G10" s="48"/>
      <c r="H10" s="48"/>
      <c r="I10" s="48"/>
      <c r="J10" s="48"/>
      <c r="K10" s="22"/>
      <c r="L10" s="22"/>
      <c r="M10" s="22"/>
      <c r="N10" s="22"/>
      <c r="O10" s="22"/>
      <c r="P10" s="22"/>
      <c r="Q10" s="22"/>
      <c r="R10" s="2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06"/>
      <c r="AV10" s="2"/>
    </row>
    <row r="11" spans="2:58">
      <c r="B11" s="9" t="s">
        <v>1</v>
      </c>
      <c r="C11" s="23"/>
      <c r="D11" s="35" t="s">
        <v>35</v>
      </c>
      <c r="E11" s="35"/>
      <c r="F11" s="35"/>
      <c r="G11" s="35"/>
      <c r="H11" s="66" t="s">
        <v>2</v>
      </c>
      <c r="I11" s="72" t="s">
        <v>56</v>
      </c>
      <c r="J11" s="72"/>
      <c r="K11" s="72"/>
      <c r="L11" s="66" t="s">
        <v>2</v>
      </c>
      <c r="M11" s="35" t="s">
        <v>35</v>
      </c>
      <c r="N11" s="35"/>
      <c r="O11" s="35"/>
      <c r="P11" s="35"/>
      <c r="Q11" s="66" t="s">
        <v>2</v>
      </c>
      <c r="R11" s="35" t="s">
        <v>35</v>
      </c>
      <c r="S11" s="35"/>
      <c r="T11" s="35"/>
      <c r="U11" s="35"/>
      <c r="V11" s="66" t="s">
        <v>2</v>
      </c>
      <c r="W11" s="72" t="s">
        <v>56</v>
      </c>
      <c r="X11" s="72"/>
      <c r="Y11" s="72"/>
      <c r="Z11" s="66" t="s">
        <v>2</v>
      </c>
      <c r="AA11" s="35" t="s">
        <v>35</v>
      </c>
      <c r="AB11" s="35"/>
      <c r="AC11" s="35"/>
      <c r="AD11" s="35"/>
      <c r="AE11" s="35"/>
      <c r="AF11" s="74" t="s">
        <v>4</v>
      </c>
      <c r="AG11" s="74"/>
      <c r="AH11" s="74"/>
      <c r="AI11" s="74"/>
      <c r="AJ11" s="74" t="s">
        <v>12</v>
      </c>
      <c r="AK11" s="74"/>
      <c r="AL11" s="74"/>
      <c r="AM11" s="189"/>
      <c r="AN11" s="6"/>
      <c r="AO11" s="6"/>
      <c r="AP11" s="6"/>
      <c r="AQ11" s="6"/>
      <c r="AR11" s="6"/>
      <c r="AS11" s="6"/>
      <c r="AT11" s="6"/>
      <c r="AU11" s="6"/>
      <c r="AV11" s="15"/>
      <c r="AW11" s="6"/>
    </row>
    <row r="12" spans="2:58">
      <c r="B12" s="10"/>
      <c r="C12" s="24"/>
      <c r="D12" s="24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24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24"/>
      <c r="AF12" s="24"/>
      <c r="AG12" s="24"/>
      <c r="AH12" s="2"/>
      <c r="AI12" s="2"/>
      <c r="AJ12" s="2"/>
      <c r="AK12" s="180" t="s">
        <v>37</v>
      </c>
      <c r="AO12" s="2"/>
      <c r="AP12" s="2"/>
      <c r="AQ12" s="198" t="s">
        <v>19</v>
      </c>
      <c r="AR12" s="198"/>
      <c r="AS12" s="198"/>
      <c r="AT12" s="2"/>
      <c r="AU12" s="207"/>
      <c r="AV12" s="2"/>
    </row>
    <row r="13" spans="2:58" ht="19.2">
      <c r="B13" s="11" t="s">
        <v>80</v>
      </c>
      <c r="C13" s="25"/>
      <c r="D13" s="2"/>
      <c r="E13" s="49"/>
      <c r="F13" s="58"/>
      <c r="G13" s="62" t="s">
        <v>9</v>
      </c>
      <c r="H13" s="6" t="s">
        <v>2</v>
      </c>
      <c r="I13" s="6">
        <v>41</v>
      </c>
      <c r="J13" s="6"/>
      <c r="K13" s="62" t="s">
        <v>9</v>
      </c>
      <c r="L13" s="6" t="s">
        <v>2</v>
      </c>
      <c r="M13" s="2"/>
      <c r="N13" s="49"/>
      <c r="O13" s="58"/>
      <c r="P13" s="62" t="s">
        <v>9</v>
      </c>
      <c r="Q13" s="6" t="s">
        <v>2</v>
      </c>
      <c r="R13" s="2"/>
      <c r="S13" s="49"/>
      <c r="T13" s="58"/>
      <c r="U13" s="62" t="s">
        <v>9</v>
      </c>
      <c r="V13" s="6" t="s">
        <v>2</v>
      </c>
      <c r="W13" s="6">
        <v>39</v>
      </c>
      <c r="X13" s="6"/>
      <c r="Y13" s="62" t="s">
        <v>9</v>
      </c>
      <c r="Z13" s="6" t="s">
        <v>2</v>
      </c>
      <c r="AA13" s="2"/>
      <c r="AB13" s="49"/>
      <c r="AC13" s="58"/>
      <c r="AD13" s="62" t="s">
        <v>9</v>
      </c>
      <c r="AE13" s="2"/>
      <c r="AF13" s="53" t="s">
        <v>5</v>
      </c>
      <c r="AG13" s="53"/>
      <c r="AH13" s="53"/>
      <c r="AI13" s="53"/>
      <c r="AJ13" s="60" t="str">
        <f>IF(E13="","",ROUND((E13+I13+N13+S13+W13+AB13)/60,1))</f>
        <v/>
      </c>
      <c r="AK13" s="181"/>
      <c r="AL13" s="63"/>
      <c r="AM13" s="184" t="s">
        <v>30</v>
      </c>
      <c r="AN13" s="184"/>
      <c r="AO13" s="184"/>
      <c r="AP13" s="193"/>
      <c r="AQ13" s="199" t="str">
        <f>IF(AJ13="","",IF(AJ13&lt;3,3,ROUND(AJ13,0)))</f>
        <v/>
      </c>
      <c r="AR13" s="199"/>
      <c r="AS13" s="199"/>
      <c r="AT13" s="99" t="s">
        <v>10</v>
      </c>
      <c r="AU13" s="207"/>
      <c r="AV13" s="2"/>
    </row>
    <row r="14" spans="2:58" s="2" customFormat="1" ht="5.0999999999999996" customHeight="1">
      <c r="B14" s="11"/>
      <c r="C14" s="25"/>
      <c r="E14" s="50"/>
      <c r="F14" s="50"/>
      <c r="G14" s="62"/>
      <c r="H14" s="6"/>
      <c r="I14" s="6"/>
      <c r="J14" s="6"/>
      <c r="K14" s="62"/>
      <c r="L14" s="6"/>
      <c r="N14" s="50"/>
      <c r="O14" s="50"/>
      <c r="P14" s="62"/>
      <c r="Q14" s="6"/>
      <c r="S14" s="50"/>
      <c r="T14" s="50"/>
      <c r="U14" s="62"/>
      <c r="V14" s="6"/>
      <c r="W14" s="6"/>
      <c r="X14" s="6"/>
      <c r="Y14" s="62"/>
      <c r="Z14" s="6"/>
      <c r="AB14" s="50"/>
      <c r="AC14" s="50"/>
      <c r="AD14" s="62"/>
      <c r="AF14" s="53"/>
      <c r="AG14" s="53"/>
      <c r="AH14" s="53"/>
      <c r="AI14" s="53"/>
      <c r="AJ14" s="50"/>
      <c r="AK14" s="50"/>
      <c r="AL14" s="50"/>
      <c r="AM14" s="184"/>
      <c r="AN14" s="184"/>
      <c r="AO14" s="184"/>
      <c r="AP14" s="184"/>
      <c r="AQ14" s="50"/>
      <c r="AR14" s="50"/>
      <c r="AS14" s="50"/>
      <c r="AT14" s="99"/>
      <c r="AU14" s="207"/>
    </row>
    <row r="15" spans="2:58" ht="19.2">
      <c r="B15" s="11" t="s">
        <v>14</v>
      </c>
      <c r="C15" s="25"/>
      <c r="D15" s="2"/>
      <c r="E15" s="49"/>
      <c r="F15" s="58"/>
      <c r="G15" s="62" t="s">
        <v>9</v>
      </c>
      <c r="H15" s="6" t="s">
        <v>2</v>
      </c>
      <c r="I15" s="6">
        <v>61</v>
      </c>
      <c r="J15" s="6"/>
      <c r="K15" s="62" t="s">
        <v>9</v>
      </c>
      <c r="L15" s="6" t="s">
        <v>2</v>
      </c>
      <c r="M15" s="2"/>
      <c r="N15" s="49"/>
      <c r="O15" s="58"/>
      <c r="P15" s="62" t="s">
        <v>9</v>
      </c>
      <c r="Q15" s="6" t="s">
        <v>2</v>
      </c>
      <c r="R15" s="2"/>
      <c r="S15" s="49"/>
      <c r="T15" s="58"/>
      <c r="U15" s="62" t="s">
        <v>9</v>
      </c>
      <c r="V15" s="6" t="s">
        <v>2</v>
      </c>
      <c r="W15" s="6">
        <v>63</v>
      </c>
      <c r="X15" s="6"/>
      <c r="Y15" s="62" t="s">
        <v>9</v>
      </c>
      <c r="Z15" s="6" t="s">
        <v>2</v>
      </c>
      <c r="AA15" s="2"/>
      <c r="AB15" s="49"/>
      <c r="AC15" s="58"/>
      <c r="AD15" s="62" t="s">
        <v>9</v>
      </c>
      <c r="AE15" s="2"/>
      <c r="AF15" s="53" t="s">
        <v>5</v>
      </c>
      <c r="AG15" s="53"/>
      <c r="AH15" s="53"/>
      <c r="AI15" s="53"/>
      <c r="AJ15" s="60" t="str">
        <f>IF(E15="","",ROUND((E15+I15+N15+S15+W15+AB15)/60,1))</f>
        <v/>
      </c>
      <c r="AK15" s="181"/>
      <c r="AL15" s="63"/>
      <c r="AM15" s="184" t="s">
        <v>30</v>
      </c>
      <c r="AN15" s="184"/>
      <c r="AO15" s="184"/>
      <c r="AP15" s="193"/>
      <c r="AQ15" s="199" t="str">
        <f>IF(AJ15="","",IF(AJ15&lt;3,3,ROUND(AJ15,0)))</f>
        <v/>
      </c>
      <c r="AR15" s="199"/>
      <c r="AS15" s="199"/>
      <c r="AT15" s="99" t="s">
        <v>10</v>
      </c>
      <c r="AU15" s="207"/>
      <c r="AV15" s="2"/>
    </row>
    <row r="16" spans="2:58" ht="5.25" customHeight="1">
      <c r="B16" s="12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6"/>
      <c r="R16" s="6"/>
      <c r="S16" s="6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08"/>
      <c r="AV16" s="2"/>
    </row>
    <row r="17" spans="2:49" ht="13.5" customHeight="1">
      <c r="B17" s="12"/>
      <c r="C17" s="26" t="s">
        <v>39</v>
      </c>
      <c r="D17" s="26"/>
      <c r="E17" s="26"/>
      <c r="F17" s="26"/>
      <c r="G17" s="26"/>
      <c r="H17" s="26"/>
      <c r="I17" s="73"/>
      <c r="J17" s="73"/>
      <c r="M17" s="88" t="s">
        <v>63</v>
      </c>
      <c r="N17" s="88"/>
      <c r="O17" s="88"/>
      <c r="P17" s="88"/>
      <c r="Q17" s="3"/>
      <c r="R17" s="88" t="s">
        <v>90</v>
      </c>
      <c r="S17" s="88"/>
      <c r="T17" s="88"/>
      <c r="U17" s="88"/>
      <c r="AA17" s="139" t="s">
        <v>48</v>
      </c>
      <c r="AB17" s="139"/>
      <c r="AC17" s="139"/>
      <c r="AD17" s="139"/>
      <c r="AE17" s="73"/>
      <c r="AH17" s="24"/>
      <c r="AI17" s="166" t="s">
        <v>31</v>
      </c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209"/>
      <c r="AV17" s="2"/>
    </row>
    <row r="18" spans="2:49">
      <c r="B18" s="12"/>
      <c r="AH18" s="24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209"/>
      <c r="AV18" s="2"/>
    </row>
    <row r="19" spans="2:49" ht="5.0999999999999996" customHeight="1">
      <c r="B19" s="13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164"/>
      <c r="AI19" s="27"/>
      <c r="AJ19" s="27"/>
      <c r="AK19" s="27"/>
      <c r="AL19" s="27"/>
      <c r="AM19" s="27"/>
      <c r="AN19" s="27"/>
      <c r="AO19" s="27"/>
      <c r="AP19" s="30"/>
      <c r="AQ19" s="30"/>
      <c r="AR19" s="27"/>
      <c r="AS19" s="27"/>
      <c r="AT19" s="205"/>
      <c r="AU19" s="210"/>
      <c r="AV19" s="2"/>
    </row>
    <row r="20" spans="2:49" ht="8.1" customHeight="1">
      <c r="B20" s="14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14"/>
      <c r="AI20" s="6"/>
      <c r="AJ20" s="6"/>
      <c r="AK20" s="6"/>
      <c r="AL20" s="6"/>
      <c r="AM20" s="6"/>
      <c r="AN20" s="6"/>
      <c r="AO20" s="6"/>
      <c r="AP20" s="2"/>
      <c r="AQ20" s="2"/>
      <c r="AR20" s="6"/>
      <c r="AS20" s="6"/>
      <c r="AT20" s="120"/>
      <c r="AU20" s="120"/>
      <c r="AV20" s="2"/>
    </row>
    <row r="21" spans="2:49" ht="13.95">
      <c r="B21" s="7" t="s">
        <v>49</v>
      </c>
      <c r="C21" s="21"/>
      <c r="D21" s="21"/>
      <c r="E21" s="21"/>
      <c r="F21" s="21"/>
      <c r="G21" s="21"/>
      <c r="H21" s="65"/>
      <c r="I21" s="6"/>
      <c r="J21" s="78" t="s">
        <v>51</v>
      </c>
      <c r="K21" s="78"/>
      <c r="L21" s="78"/>
      <c r="M21" s="78"/>
      <c r="N21" s="78"/>
      <c r="O21" s="78"/>
      <c r="P21" s="78"/>
      <c r="Q21" s="78"/>
      <c r="R21" s="78"/>
      <c r="S21" s="78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2"/>
      <c r="AS21" s="2"/>
      <c r="AT21" s="2"/>
      <c r="AU21" s="2"/>
      <c r="AV21" s="2"/>
    </row>
    <row r="22" spans="2:49" ht="5.0999999999999996" customHeight="1">
      <c r="B22" s="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2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2"/>
      <c r="AI22" s="48"/>
      <c r="AJ22" s="48"/>
      <c r="AK22" s="48"/>
      <c r="AL22" s="48"/>
      <c r="AM22" s="48"/>
      <c r="AN22" s="48"/>
      <c r="AO22" s="48"/>
      <c r="AP22" s="48"/>
      <c r="AQ22" s="48"/>
      <c r="AR22" s="22"/>
      <c r="AS22" s="22"/>
      <c r="AT22" s="22"/>
      <c r="AU22" s="206"/>
      <c r="AV22" s="2"/>
    </row>
    <row r="23" spans="2:49" ht="13.5" customHeight="1">
      <c r="B23" s="9" t="s">
        <v>1</v>
      </c>
      <c r="C23" s="23"/>
      <c r="D23" s="35" t="s">
        <v>55</v>
      </c>
      <c r="E23" s="35"/>
      <c r="F23" s="35"/>
      <c r="G23" s="35"/>
      <c r="H23" s="66" t="s">
        <v>2</v>
      </c>
      <c r="I23" s="74" t="s">
        <v>58</v>
      </c>
      <c r="J23" s="74"/>
      <c r="K23" s="74"/>
      <c r="L23" s="66" t="s">
        <v>2</v>
      </c>
      <c r="M23" s="35" t="s">
        <v>55</v>
      </c>
      <c r="N23" s="35"/>
      <c r="O23" s="35"/>
      <c r="P23" s="35"/>
      <c r="Q23" s="35"/>
      <c r="R23" s="66" t="s">
        <v>2</v>
      </c>
      <c r="S23" s="35" t="s">
        <v>55</v>
      </c>
      <c r="T23" s="35"/>
      <c r="U23" s="35"/>
      <c r="V23" s="35"/>
      <c r="W23" s="66" t="s">
        <v>2</v>
      </c>
      <c r="X23" s="74" t="s">
        <v>58</v>
      </c>
      <c r="Y23" s="74"/>
      <c r="Z23" s="74"/>
      <c r="AA23" s="66" t="s">
        <v>2</v>
      </c>
      <c r="AB23" s="35" t="s">
        <v>55</v>
      </c>
      <c r="AC23" s="35"/>
      <c r="AD23" s="35"/>
      <c r="AE23" s="35"/>
      <c r="AF23" s="66"/>
      <c r="AG23" s="74" t="s">
        <v>7</v>
      </c>
      <c r="AH23" s="74"/>
      <c r="AI23" s="74" t="s">
        <v>50</v>
      </c>
      <c r="AJ23" s="74"/>
      <c r="AK23" s="74"/>
      <c r="AL23" s="47"/>
      <c r="AM23" s="47"/>
      <c r="AN23" s="189"/>
      <c r="AO23" s="6"/>
      <c r="AP23" s="6"/>
      <c r="AQ23" s="6"/>
      <c r="AR23" s="6"/>
      <c r="AS23" s="6"/>
      <c r="AT23" s="6"/>
      <c r="AU23" s="6"/>
      <c r="AV23" s="15"/>
      <c r="AW23" s="6"/>
    </row>
    <row r="24" spans="2:49">
      <c r="B24" s="15"/>
      <c r="C24" s="29"/>
      <c r="F24" s="29"/>
      <c r="G24" s="29"/>
      <c r="H24" s="67"/>
      <c r="I24" s="67"/>
      <c r="J24" s="67"/>
      <c r="K24" s="67"/>
      <c r="L24" s="29"/>
      <c r="M24" s="29"/>
      <c r="N24" s="29"/>
      <c r="O24" s="29"/>
      <c r="P24" s="29"/>
      <c r="Q24" s="67"/>
      <c r="R24" s="67"/>
      <c r="S24" s="29"/>
      <c r="T24" s="29"/>
      <c r="U24" s="29"/>
      <c r="V24" s="29"/>
      <c r="W24" s="29"/>
      <c r="X24" s="67"/>
      <c r="Y24" s="67"/>
      <c r="Z24" s="67"/>
      <c r="AA24" s="67"/>
      <c r="AB24" s="29"/>
      <c r="AC24" s="29"/>
      <c r="AD24" s="29"/>
      <c r="AE24" s="29"/>
      <c r="AF24" s="29"/>
      <c r="AG24" s="24"/>
      <c r="AH24" s="6"/>
      <c r="AI24" s="36"/>
      <c r="AJ24" s="36" t="s">
        <v>46</v>
      </c>
      <c r="AK24" s="6"/>
      <c r="AL24" s="2"/>
      <c r="AM24" s="2"/>
      <c r="AN24" s="6"/>
      <c r="AO24" s="192"/>
      <c r="AP24" s="195" t="s">
        <v>32</v>
      </c>
      <c r="AQ24" s="195"/>
      <c r="AR24" s="2"/>
      <c r="AU24" s="207"/>
      <c r="AV24" s="2"/>
    </row>
    <row r="25" spans="2:49" ht="19.2">
      <c r="B25" s="11" t="s">
        <v>80</v>
      </c>
      <c r="C25" s="25"/>
      <c r="E25" s="51"/>
      <c r="F25" s="59"/>
      <c r="G25" s="62" t="s">
        <v>6</v>
      </c>
      <c r="H25" s="6" t="s">
        <v>2</v>
      </c>
      <c r="I25" s="75">
        <v>17.2</v>
      </c>
      <c r="J25" s="75"/>
      <c r="K25" s="62" t="s">
        <v>6</v>
      </c>
      <c r="L25" s="6" t="s">
        <v>2</v>
      </c>
      <c r="M25" s="6"/>
      <c r="N25" s="51"/>
      <c r="O25" s="59"/>
      <c r="P25" s="62" t="s">
        <v>6</v>
      </c>
      <c r="R25" s="6" t="s">
        <v>2</v>
      </c>
      <c r="T25" s="49"/>
      <c r="U25" s="58"/>
      <c r="V25" s="62" t="s">
        <v>6</v>
      </c>
      <c r="W25" s="6" t="s">
        <v>2</v>
      </c>
      <c r="X25" s="75">
        <v>12.8</v>
      </c>
      <c r="Y25" s="75"/>
      <c r="Z25" s="62" t="s">
        <v>6</v>
      </c>
      <c r="AA25" s="6" t="s">
        <v>2</v>
      </c>
      <c r="AC25" s="49"/>
      <c r="AD25" s="58"/>
      <c r="AE25" s="62" t="s">
        <v>6</v>
      </c>
      <c r="AG25" s="23" t="s">
        <v>13</v>
      </c>
      <c r="AH25" s="23"/>
      <c r="AI25" s="167" t="str">
        <f>IF(E25="","",E25+I25+N25+T25+X25+AC25)</f>
        <v/>
      </c>
      <c r="AJ25" s="174"/>
      <c r="AK25" s="182"/>
      <c r="AL25" s="184" t="s">
        <v>30</v>
      </c>
      <c r="AM25" s="184"/>
      <c r="AN25" s="184"/>
      <c r="AO25" s="193"/>
      <c r="AP25" s="196" t="str">
        <f>IF(AI25="","",ROUNDUP(AI25,-1))</f>
        <v/>
      </c>
      <c r="AQ25" s="200"/>
      <c r="AR25" s="203"/>
      <c r="AS25" s="109" t="s">
        <v>6</v>
      </c>
      <c r="AU25" s="207"/>
      <c r="AV25" s="2"/>
    </row>
    <row r="26" spans="2:49" ht="5.0999999999999996" customHeight="1">
      <c r="B26" s="15"/>
      <c r="C26" s="6"/>
      <c r="D26" s="6"/>
      <c r="E26" s="6"/>
      <c r="F26" s="6"/>
      <c r="G26" s="62"/>
      <c r="H26" s="6"/>
      <c r="I26" s="6"/>
      <c r="J26" s="6"/>
      <c r="K26" s="62"/>
      <c r="L26" s="6"/>
      <c r="M26" s="6"/>
      <c r="N26" s="6"/>
      <c r="O26" s="6"/>
      <c r="P26" s="62"/>
      <c r="Q26" s="6"/>
      <c r="R26" s="6"/>
      <c r="S26" s="6"/>
      <c r="T26" s="6"/>
      <c r="U26" s="6"/>
      <c r="V26" s="6"/>
      <c r="W26" s="62"/>
      <c r="X26" s="6"/>
      <c r="Y26" s="6"/>
      <c r="Z26" s="6"/>
      <c r="AA26" s="62"/>
      <c r="AB26" s="6"/>
      <c r="AC26" s="6"/>
      <c r="AD26" s="6"/>
      <c r="AE26" s="6"/>
      <c r="AF26" s="62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207"/>
      <c r="AV26" s="2"/>
    </row>
    <row r="27" spans="2:49" ht="19.2">
      <c r="B27" s="11" t="s">
        <v>14</v>
      </c>
      <c r="C27" s="25"/>
      <c r="E27" s="51"/>
      <c r="F27" s="59"/>
      <c r="G27" s="62" t="s">
        <v>6</v>
      </c>
      <c r="H27" s="6" t="s">
        <v>2</v>
      </c>
      <c r="I27" s="75">
        <v>27</v>
      </c>
      <c r="J27" s="75"/>
      <c r="K27" s="62" t="s">
        <v>6</v>
      </c>
      <c r="L27" s="6" t="s">
        <v>2</v>
      </c>
      <c r="M27" s="6"/>
      <c r="N27" s="51"/>
      <c r="O27" s="59"/>
      <c r="P27" s="62" t="s">
        <v>6</v>
      </c>
      <c r="R27" s="6" t="s">
        <v>2</v>
      </c>
      <c r="T27" s="49"/>
      <c r="U27" s="58"/>
      <c r="V27" s="62" t="s">
        <v>6</v>
      </c>
      <c r="W27" s="6" t="s">
        <v>2</v>
      </c>
      <c r="X27" s="75">
        <v>29.5</v>
      </c>
      <c r="Y27" s="75"/>
      <c r="Z27" s="62" t="s">
        <v>6</v>
      </c>
      <c r="AA27" s="6" t="s">
        <v>2</v>
      </c>
      <c r="AC27" s="49"/>
      <c r="AD27" s="58"/>
      <c r="AE27" s="62" t="s">
        <v>6</v>
      </c>
      <c r="AG27" s="23" t="s">
        <v>13</v>
      </c>
      <c r="AH27" s="23"/>
      <c r="AI27" s="167" t="str">
        <f>IF(E27="","",E27+I27+N27+T27+X27+AC27)</f>
        <v/>
      </c>
      <c r="AJ27" s="174"/>
      <c r="AK27" s="182"/>
      <c r="AL27" s="184" t="s">
        <v>30</v>
      </c>
      <c r="AM27" s="184"/>
      <c r="AN27" s="184"/>
      <c r="AO27" s="193"/>
      <c r="AP27" s="196" t="str">
        <f>IF(AI27="","",ROUNDUP(AI27,-1))</f>
        <v/>
      </c>
      <c r="AQ27" s="200"/>
      <c r="AR27" s="203"/>
      <c r="AS27" s="109" t="s">
        <v>6</v>
      </c>
      <c r="AU27" s="207"/>
      <c r="AV27" s="2"/>
    </row>
    <row r="28" spans="2:49" ht="5.0999999999999996" customHeight="1">
      <c r="B28" s="15"/>
      <c r="C28" s="6"/>
      <c r="D28" s="6"/>
      <c r="E28" s="6"/>
      <c r="F28" s="6"/>
      <c r="G28" s="62"/>
      <c r="H28" s="6"/>
      <c r="I28" s="6"/>
      <c r="J28" s="6"/>
      <c r="K28" s="62"/>
      <c r="L28" s="6"/>
      <c r="M28" s="6"/>
      <c r="N28" s="6"/>
      <c r="O28" s="6"/>
      <c r="P28" s="62"/>
      <c r="Q28" s="6"/>
      <c r="R28" s="6"/>
      <c r="S28" s="6"/>
      <c r="T28" s="6"/>
      <c r="U28" s="6"/>
      <c r="V28" s="6"/>
      <c r="W28" s="62"/>
      <c r="X28" s="6"/>
      <c r="Y28" s="6"/>
      <c r="Z28" s="6"/>
      <c r="AA28" s="62"/>
      <c r="AB28" s="6"/>
      <c r="AC28" s="6"/>
      <c r="AD28" s="6"/>
      <c r="AE28" s="6"/>
      <c r="AF28" s="62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207"/>
      <c r="AV28" s="2"/>
    </row>
    <row r="29" spans="2:49" ht="13.5" customHeight="1">
      <c r="B29" s="15"/>
      <c r="C29" s="26" t="s">
        <v>39</v>
      </c>
      <c r="D29" s="26"/>
      <c r="E29" s="26"/>
      <c r="F29" s="26"/>
      <c r="G29" s="26"/>
      <c r="H29" s="26"/>
      <c r="I29" s="73"/>
      <c r="J29" s="73"/>
      <c r="M29" s="88" t="s">
        <v>63</v>
      </c>
      <c r="N29" s="88"/>
      <c r="O29" s="88"/>
      <c r="P29" s="88"/>
      <c r="Q29" s="3"/>
      <c r="R29" s="88" t="s">
        <v>90</v>
      </c>
      <c r="S29" s="88"/>
      <c r="T29" s="88"/>
      <c r="U29" s="88"/>
      <c r="AA29" s="139" t="s">
        <v>48</v>
      </c>
      <c r="AB29" s="139"/>
      <c r="AC29" s="139"/>
      <c r="AD29" s="139"/>
      <c r="AE29" s="73"/>
      <c r="AF29" s="24"/>
      <c r="AG29" s="6"/>
      <c r="AH29" s="6"/>
      <c r="AI29" s="168" t="s">
        <v>38</v>
      </c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207"/>
      <c r="AV29" s="2"/>
    </row>
    <row r="30" spans="2:49" ht="13.5" customHeight="1">
      <c r="B30" s="15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6"/>
      <c r="R30" s="6"/>
      <c r="S30" s="24"/>
      <c r="T30" s="24"/>
      <c r="U30" s="24"/>
      <c r="V30" s="24"/>
      <c r="W30" s="24"/>
      <c r="X30" s="24"/>
      <c r="Y30" s="24"/>
      <c r="Z30" s="24"/>
      <c r="AC30" s="24"/>
      <c r="AD30" s="24"/>
      <c r="AE30" s="24"/>
      <c r="AF30" s="24"/>
      <c r="AG30" s="6"/>
      <c r="AH30" s="6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207"/>
      <c r="AV30" s="2"/>
    </row>
    <row r="31" spans="2:49" ht="5.0999999999999996" customHeight="1">
      <c r="B31" s="16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211"/>
      <c r="AV31" s="2"/>
    </row>
    <row r="32" spans="2:49" ht="8.1" customHeight="1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2"/>
      <c r="AS32" s="2"/>
      <c r="AT32" s="2"/>
      <c r="AU32" s="2"/>
      <c r="AV32" s="2"/>
    </row>
    <row r="33" spans="2:50" ht="13.95">
      <c r="B33" s="7" t="s">
        <v>8</v>
      </c>
      <c r="C33" s="21"/>
      <c r="D33" s="21"/>
      <c r="E33" s="21"/>
      <c r="F33" s="21"/>
      <c r="G33" s="21"/>
      <c r="H33" s="65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2"/>
    </row>
    <row r="34" spans="2:50" ht="5.0999999999999996" customHeight="1">
      <c r="B34" s="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2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2"/>
      <c r="AI34" s="48"/>
      <c r="AJ34" s="48"/>
      <c r="AK34" s="48"/>
      <c r="AL34" s="48"/>
      <c r="AM34" s="48"/>
      <c r="AN34" s="48"/>
      <c r="AO34" s="48"/>
      <c r="AP34" s="48"/>
      <c r="AQ34" s="48"/>
      <c r="AR34" s="22"/>
      <c r="AS34" s="22"/>
      <c r="AT34" s="22"/>
      <c r="AU34" s="206"/>
      <c r="AV34" s="2"/>
    </row>
    <row r="35" spans="2:50">
      <c r="B35" s="15"/>
      <c r="C35" s="2"/>
      <c r="E35" s="52" t="s">
        <v>12</v>
      </c>
      <c r="F35" s="52"/>
      <c r="G35" s="52"/>
      <c r="H35" s="52"/>
      <c r="J35" s="6"/>
      <c r="K35" s="79"/>
      <c r="L35" s="79"/>
      <c r="M35" s="79"/>
      <c r="N35" s="79"/>
      <c r="O35" s="79"/>
      <c r="P35" s="79"/>
      <c r="R35" s="101" t="s">
        <v>50</v>
      </c>
      <c r="S35" s="101"/>
      <c r="T35" s="101"/>
      <c r="U35" s="101"/>
      <c r="V35" s="79"/>
      <c r="W35" s="79"/>
      <c r="X35" s="79"/>
      <c r="Y35" s="79"/>
      <c r="Z35" s="79"/>
      <c r="AA35" s="140"/>
      <c r="AB35" s="140"/>
      <c r="AC35" s="6"/>
      <c r="AD35" s="6"/>
      <c r="AE35" s="6"/>
      <c r="AF35" s="6"/>
      <c r="AG35" s="74" t="s">
        <v>53</v>
      </c>
      <c r="AH35" s="74"/>
      <c r="AI35" s="74"/>
      <c r="AJ35" s="74"/>
      <c r="AK35" s="74"/>
      <c r="AL35" s="74"/>
      <c r="AM35" s="2"/>
      <c r="AN35" s="2"/>
      <c r="AO35" s="2"/>
      <c r="AT35" s="2"/>
      <c r="AU35" s="207"/>
      <c r="AV35" s="2"/>
    </row>
    <row r="36" spans="2:50">
      <c r="B36" s="15"/>
      <c r="D36" s="2"/>
      <c r="E36" s="2"/>
      <c r="F36" s="36" t="s">
        <v>19</v>
      </c>
      <c r="G36" s="36"/>
      <c r="H36" s="68" t="s">
        <v>17</v>
      </c>
      <c r="I36" s="68"/>
      <c r="J36" s="68"/>
      <c r="K36" s="80" t="s">
        <v>20</v>
      </c>
      <c r="L36" s="80"/>
      <c r="M36" s="80"/>
      <c r="N36" s="80"/>
      <c r="O36" s="80"/>
      <c r="P36" s="80"/>
      <c r="Q36" s="79"/>
      <c r="S36" s="102" t="s">
        <v>32</v>
      </c>
      <c r="T36" s="102"/>
      <c r="U36" s="79"/>
      <c r="V36" s="80" t="s">
        <v>21</v>
      </c>
      <c r="W36" s="80"/>
      <c r="X36" s="80"/>
      <c r="Y36" s="80"/>
      <c r="Z36" s="80"/>
      <c r="AA36" s="80"/>
      <c r="AB36" s="79"/>
      <c r="AC36" s="6"/>
      <c r="AD36" s="6"/>
      <c r="AE36" s="6"/>
      <c r="AF36" s="6"/>
      <c r="AG36" s="102" t="s">
        <v>0</v>
      </c>
      <c r="AH36" s="102"/>
      <c r="AI36" s="102"/>
      <c r="AJ36" s="102"/>
      <c r="AK36" s="102"/>
      <c r="AL36" s="102"/>
      <c r="AM36" s="91"/>
      <c r="AN36" s="91"/>
      <c r="AO36" s="2"/>
      <c r="AT36" s="6"/>
      <c r="AU36" s="207"/>
      <c r="AV36" s="2"/>
    </row>
    <row r="37" spans="2:50" ht="18.75" customHeight="1">
      <c r="B37" s="15"/>
      <c r="C37" s="2" t="s">
        <v>81</v>
      </c>
      <c r="D37" s="2" t="s">
        <v>3</v>
      </c>
      <c r="E37" s="53" t="s">
        <v>1</v>
      </c>
      <c r="F37" s="60" t="str">
        <f>AQ13</f>
        <v/>
      </c>
      <c r="G37" s="63"/>
      <c r="H37" s="6" t="s">
        <v>2</v>
      </c>
      <c r="I37" s="77" t="s">
        <v>36</v>
      </c>
      <c r="J37" s="6" t="s">
        <v>15</v>
      </c>
      <c r="K37" s="81" t="s">
        <v>23</v>
      </c>
      <c r="L37" s="85"/>
      <c r="M37" s="89"/>
      <c r="N37" s="89"/>
      <c r="O37" s="94"/>
      <c r="P37" s="101" t="s">
        <v>16</v>
      </c>
      <c r="Q37" s="6" t="s">
        <v>2</v>
      </c>
      <c r="R37" s="6"/>
      <c r="S37" s="118" t="str">
        <f>AP25</f>
        <v/>
      </c>
      <c r="T37" s="123"/>
      <c r="U37" s="126" t="s">
        <v>6</v>
      </c>
      <c r="V37" s="81" t="s">
        <v>23</v>
      </c>
      <c r="W37" s="85"/>
      <c r="X37" s="89"/>
      <c r="Y37" s="89"/>
      <c r="Z37" s="94"/>
      <c r="AA37" s="101" t="s">
        <v>16</v>
      </c>
      <c r="AB37" s="140" t="s">
        <v>18</v>
      </c>
      <c r="AC37" s="23"/>
      <c r="AD37" s="122" t="s">
        <v>42</v>
      </c>
      <c r="AE37" s="122"/>
      <c r="AF37" s="6"/>
      <c r="AG37" s="159" t="str">
        <f>IF(F37="","",(F37+I37)*L37+S37*W37)</f>
        <v/>
      </c>
      <c r="AH37" s="163"/>
      <c r="AI37" s="163"/>
      <c r="AJ37" s="163"/>
      <c r="AK37" s="163"/>
      <c r="AL37" s="185"/>
      <c r="AM37" s="101" t="s">
        <v>16</v>
      </c>
      <c r="AN37" s="52" t="s">
        <v>24</v>
      </c>
      <c r="AO37" s="52"/>
      <c r="AP37" s="52"/>
      <c r="AT37" s="2"/>
      <c r="AU37" s="207"/>
      <c r="AV37" s="2"/>
    </row>
    <row r="38" spans="2:50" ht="5.0999999999999996" customHeight="1">
      <c r="B38" s="15"/>
      <c r="C38" s="2"/>
      <c r="I38" s="2"/>
      <c r="J38" s="2"/>
      <c r="K38" s="6"/>
      <c r="L38" s="6"/>
      <c r="M38" s="6"/>
      <c r="N38" s="6"/>
      <c r="O38" s="6"/>
      <c r="P38" s="6"/>
      <c r="Q38" s="2"/>
      <c r="R38" s="2"/>
      <c r="S38" s="2"/>
      <c r="T38" s="82"/>
      <c r="U38" s="82"/>
      <c r="V38" s="82"/>
      <c r="W38" s="82"/>
      <c r="X38" s="82"/>
      <c r="Y38" s="82"/>
      <c r="Z38" s="79"/>
      <c r="AA38" s="79"/>
      <c r="AF38" s="82"/>
      <c r="AG38" s="92"/>
      <c r="AH38" s="95"/>
      <c r="AI38" s="169"/>
      <c r="AJ38" s="169"/>
      <c r="AK38" s="130"/>
      <c r="AL38" s="24"/>
      <c r="AM38" s="2"/>
      <c r="AN38" s="2"/>
      <c r="AO38" s="2"/>
      <c r="AP38" s="2"/>
      <c r="AS38" s="2"/>
      <c r="AT38" s="2"/>
      <c r="AU38" s="207"/>
      <c r="AV38" s="2"/>
    </row>
    <row r="39" spans="2:50" ht="18.75" customHeight="1">
      <c r="B39" s="15"/>
      <c r="C39" s="2" t="s">
        <v>82</v>
      </c>
      <c r="D39" s="2" t="s">
        <v>3</v>
      </c>
      <c r="E39" s="53" t="s">
        <v>1</v>
      </c>
      <c r="F39" s="60" t="str">
        <f>AQ15</f>
        <v/>
      </c>
      <c r="G39" s="63"/>
      <c r="H39" s="6" t="s">
        <v>2</v>
      </c>
      <c r="I39" s="77" t="s">
        <v>36</v>
      </c>
      <c r="J39" s="6" t="s">
        <v>15</v>
      </c>
      <c r="K39" s="81" t="s">
        <v>23</v>
      </c>
      <c r="L39" s="85"/>
      <c r="M39" s="89"/>
      <c r="N39" s="89"/>
      <c r="O39" s="94"/>
      <c r="P39" s="101" t="s">
        <v>16</v>
      </c>
      <c r="Q39" s="6" t="s">
        <v>2</v>
      </c>
      <c r="R39" s="6"/>
      <c r="S39" s="118" t="str">
        <f>AP27</f>
        <v/>
      </c>
      <c r="T39" s="123"/>
      <c r="U39" s="126" t="s">
        <v>6</v>
      </c>
      <c r="V39" s="81" t="s">
        <v>23</v>
      </c>
      <c r="W39" s="85"/>
      <c r="X39" s="89"/>
      <c r="Y39" s="89"/>
      <c r="Z39" s="94"/>
      <c r="AA39" s="101" t="s">
        <v>16</v>
      </c>
      <c r="AB39" s="140" t="s">
        <v>18</v>
      </c>
      <c r="AC39" s="23"/>
      <c r="AD39" s="122" t="s">
        <v>42</v>
      </c>
      <c r="AE39" s="122"/>
      <c r="AF39" s="6"/>
      <c r="AG39" s="159" t="str">
        <f>IF(F39="","",(F39+I39)*L39+S39*W39)</f>
        <v/>
      </c>
      <c r="AH39" s="163"/>
      <c r="AI39" s="163"/>
      <c r="AJ39" s="163"/>
      <c r="AK39" s="163"/>
      <c r="AL39" s="185"/>
      <c r="AM39" s="101" t="s">
        <v>16</v>
      </c>
      <c r="AN39" s="52" t="s">
        <v>24</v>
      </c>
      <c r="AO39" s="52"/>
      <c r="AP39" s="52"/>
      <c r="AT39" s="2"/>
      <c r="AU39" s="207"/>
      <c r="AV39" s="2"/>
    </row>
    <row r="40" spans="2:50">
      <c r="B40" s="15"/>
      <c r="C40" s="2"/>
      <c r="D40" s="6"/>
      <c r="E40" s="6"/>
      <c r="F40" s="6"/>
      <c r="G40" s="6"/>
      <c r="H40" s="2"/>
      <c r="I40" s="2"/>
      <c r="J40" s="2"/>
      <c r="K40" s="82" t="s">
        <v>97</v>
      </c>
      <c r="L40" s="82"/>
      <c r="M40" s="82"/>
      <c r="N40" s="82"/>
      <c r="O40" s="82"/>
      <c r="P40" s="82"/>
      <c r="Q40" s="79"/>
      <c r="R40" s="79"/>
      <c r="S40" s="79"/>
      <c r="T40" s="79"/>
      <c r="U40" s="79"/>
      <c r="V40" s="82" t="s">
        <v>98</v>
      </c>
      <c r="W40" s="82"/>
      <c r="X40" s="82"/>
      <c r="Y40" s="82"/>
      <c r="Z40" s="82"/>
      <c r="AA40" s="82"/>
      <c r="AB40" s="79"/>
      <c r="AC40" s="2"/>
      <c r="AD40" s="2"/>
      <c r="AE40" s="2"/>
      <c r="AF40" s="2"/>
      <c r="AG40" s="24"/>
      <c r="AH40" s="24"/>
      <c r="AI40" s="170"/>
      <c r="AJ40" s="170"/>
      <c r="AK40" s="24"/>
      <c r="AL40" s="24"/>
      <c r="AM40" s="2"/>
      <c r="AN40" s="2"/>
      <c r="AO40" s="2"/>
      <c r="AT40" s="2"/>
      <c r="AU40" s="207"/>
      <c r="AV40" s="2"/>
    </row>
    <row r="41" spans="2:50" ht="21" customHeight="1">
      <c r="B41" s="10"/>
      <c r="C41" s="2"/>
      <c r="D41" s="2"/>
      <c r="E41" s="6"/>
      <c r="F41" s="6"/>
      <c r="G41" s="6"/>
      <c r="H41" s="6"/>
      <c r="I41" s="6"/>
      <c r="J41" s="6"/>
      <c r="K41" s="2"/>
      <c r="L41" s="2"/>
      <c r="Z41" s="102" t="s">
        <v>52</v>
      </c>
      <c r="AA41" s="102"/>
      <c r="AB41" s="102"/>
      <c r="AC41" s="102"/>
      <c r="AD41" s="102"/>
      <c r="AE41" s="102"/>
      <c r="AF41" s="162"/>
      <c r="AG41" s="42" t="str">
        <f>IF(AG37="","",AG37+AG39)</f>
        <v/>
      </c>
      <c r="AH41" s="54"/>
      <c r="AI41" s="54"/>
      <c r="AJ41" s="54"/>
      <c r="AK41" s="54"/>
      <c r="AL41" s="83"/>
      <c r="AM41" s="190" t="s">
        <v>16</v>
      </c>
      <c r="AN41" s="52" t="s">
        <v>24</v>
      </c>
      <c r="AO41" s="52"/>
      <c r="AP41" s="52"/>
      <c r="AS41" s="2"/>
      <c r="AT41" s="2"/>
      <c r="AU41" s="207"/>
      <c r="AV41" s="2"/>
    </row>
    <row r="42" spans="2:50" ht="5.0999999999999996" customHeight="1">
      <c r="B42" s="17"/>
      <c r="C42" s="30"/>
      <c r="D42" s="30"/>
      <c r="E42" s="27"/>
      <c r="F42" s="27"/>
      <c r="G42" s="27"/>
      <c r="H42" s="27"/>
      <c r="I42" s="27"/>
      <c r="J42" s="27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211"/>
      <c r="AV42" s="2"/>
    </row>
    <row r="43" spans="2:50" ht="8.1" customHeight="1">
      <c r="B43" s="2"/>
      <c r="C43" s="2"/>
      <c r="D43" s="2"/>
      <c r="E43" s="6"/>
      <c r="F43" s="6"/>
      <c r="G43" s="6"/>
      <c r="H43" s="6"/>
      <c r="I43" s="6"/>
      <c r="J43" s="6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</row>
    <row r="44" spans="2:50" ht="13.95">
      <c r="B44" s="18" t="s">
        <v>59</v>
      </c>
      <c r="C44" s="31"/>
      <c r="D44" s="31"/>
      <c r="E44" s="31"/>
      <c r="F44" s="31"/>
      <c r="G44" s="31"/>
      <c r="H44" s="69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2"/>
    </row>
    <row r="45" spans="2:50" ht="5.0999999999999996" customHeight="1">
      <c r="B45" s="10"/>
      <c r="C45" s="2"/>
      <c r="D45" s="2"/>
      <c r="E45" s="2"/>
      <c r="F45" s="2"/>
      <c r="G45" s="2"/>
      <c r="H45" s="2"/>
      <c r="I45" s="2"/>
      <c r="J45" s="2"/>
      <c r="K45" s="2"/>
      <c r="L45" s="36"/>
      <c r="M45" s="36"/>
      <c r="N45" s="36"/>
      <c r="O45" s="36"/>
      <c r="P45" s="36"/>
      <c r="Q45" s="36"/>
      <c r="R45" s="36"/>
      <c r="S45" s="36"/>
      <c r="T45" s="124"/>
      <c r="U45" s="2"/>
      <c r="V45" s="91"/>
      <c r="W45" s="91"/>
      <c r="X45" s="91"/>
      <c r="Y45" s="91"/>
      <c r="Z45" s="91"/>
      <c r="AA45" s="2"/>
      <c r="AB45" s="2"/>
      <c r="AC45" s="36"/>
      <c r="AD45" s="36"/>
      <c r="AE45" s="36"/>
      <c r="AF45" s="36"/>
      <c r="AG45" s="36"/>
      <c r="AH45" s="36"/>
      <c r="AI45" s="36"/>
      <c r="AJ45" s="36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07"/>
      <c r="AV45" s="2"/>
    </row>
    <row r="46" spans="2:50">
      <c r="B46" s="12"/>
      <c r="C46" s="24"/>
      <c r="D46" s="36" t="s">
        <v>34</v>
      </c>
      <c r="E46" s="36"/>
      <c r="F46" s="36"/>
      <c r="G46" s="36"/>
      <c r="H46" s="36"/>
      <c r="I46" s="36"/>
      <c r="J46" s="36"/>
      <c r="K46" s="36"/>
      <c r="L46" s="33"/>
      <c r="M46" s="33"/>
      <c r="N46" s="91"/>
      <c r="O46" s="95"/>
      <c r="P46" s="102" t="s">
        <v>22</v>
      </c>
      <c r="Q46" s="102"/>
      <c r="R46" s="102"/>
      <c r="S46" s="102"/>
      <c r="T46" s="33"/>
      <c r="U46" s="24"/>
      <c r="V46" s="95"/>
      <c r="W46" s="95"/>
      <c r="X46" s="95"/>
      <c r="Y46" s="95"/>
      <c r="Z46" s="33"/>
      <c r="AA46" s="33"/>
      <c r="AB46" s="33"/>
      <c r="AC46" s="33"/>
      <c r="AD46" s="153" t="s">
        <v>92</v>
      </c>
      <c r="AE46" s="95"/>
      <c r="AF46" s="33"/>
      <c r="AG46" s="33"/>
      <c r="AH46" s="33"/>
      <c r="AI46" s="33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07"/>
      <c r="AV46" s="2"/>
    </row>
    <row r="47" spans="2:50" ht="14.4">
      <c r="B47" s="12"/>
      <c r="C47" s="24"/>
      <c r="D47" s="37">
        <f>AI6</f>
        <v>234</v>
      </c>
      <c r="E47" s="37"/>
      <c r="F47" s="37"/>
      <c r="G47" s="37"/>
      <c r="H47" s="37"/>
      <c r="I47" s="37"/>
      <c r="J47" s="37"/>
      <c r="K47" s="37"/>
      <c r="L47" s="74" t="s">
        <v>26</v>
      </c>
      <c r="M47" s="90"/>
      <c r="N47" s="23" t="s">
        <v>23</v>
      </c>
      <c r="O47" s="95"/>
      <c r="P47" s="103"/>
      <c r="Q47" s="111"/>
      <c r="R47" s="111"/>
      <c r="S47" s="119"/>
      <c r="T47" s="90" t="s">
        <v>54</v>
      </c>
      <c r="U47" s="95"/>
      <c r="V47" s="95" t="s">
        <v>23</v>
      </c>
      <c r="W47" s="131"/>
      <c r="X47" s="122">
        <v>1.4</v>
      </c>
      <c r="Y47" s="122"/>
      <c r="Z47" s="122"/>
      <c r="AA47" s="122"/>
      <c r="AB47" s="90"/>
      <c r="AC47" s="90" t="s">
        <v>42</v>
      </c>
      <c r="AD47" s="90"/>
      <c r="AE47" s="157" t="str">
        <f>IF(P47="","",ROUNDDOWN(D47*P47/100*X47,0))</f>
        <v/>
      </c>
      <c r="AF47" s="157"/>
      <c r="AG47" s="157"/>
      <c r="AH47" s="157"/>
      <c r="AI47" s="157"/>
      <c r="AJ47" s="157"/>
      <c r="AK47" s="157"/>
      <c r="AL47" s="157"/>
      <c r="AM47" s="66" t="s">
        <v>26</v>
      </c>
      <c r="AN47" s="66"/>
      <c r="AO47" s="66"/>
      <c r="AP47" s="66"/>
      <c r="AQ47" s="66"/>
      <c r="AR47" s="66"/>
      <c r="AS47" s="66"/>
      <c r="AT47" s="66"/>
      <c r="AU47" s="207"/>
      <c r="AV47" s="2"/>
      <c r="AX47" s="1" t="s">
        <v>72</v>
      </c>
    </row>
    <row r="48" spans="2:50">
      <c r="B48" s="12"/>
      <c r="C48" s="24"/>
      <c r="D48" s="38"/>
      <c r="E48" s="38"/>
      <c r="F48" s="38"/>
      <c r="G48" s="38"/>
      <c r="H48" s="38"/>
      <c r="I48" s="38"/>
      <c r="J48" s="38"/>
      <c r="K48" s="38"/>
      <c r="L48" s="74"/>
      <c r="M48" s="90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38"/>
      <c r="AJ48" s="38"/>
      <c r="AK48" s="66"/>
      <c r="AL48" s="186" t="s">
        <v>44</v>
      </c>
      <c r="AM48" s="66"/>
      <c r="AN48" s="66"/>
      <c r="AO48" s="66"/>
      <c r="AP48" s="66"/>
      <c r="AQ48" s="66"/>
      <c r="AR48" s="66"/>
      <c r="AS48" s="66"/>
      <c r="AT48" s="66"/>
      <c r="AU48" s="207"/>
      <c r="AV48" s="2"/>
    </row>
    <row r="49" spans="2:54" ht="14.4" customHeight="1">
      <c r="B49" s="12"/>
      <c r="C49" s="24"/>
      <c r="D49" s="33"/>
      <c r="E49" s="24" t="s">
        <v>83</v>
      </c>
      <c r="F49" s="33"/>
      <c r="G49" s="33"/>
      <c r="H49" s="33"/>
      <c r="I49" s="33"/>
      <c r="J49" s="33"/>
      <c r="K49" s="33"/>
      <c r="L49" s="33"/>
      <c r="M49" s="33"/>
      <c r="N49" s="33"/>
      <c r="O49" s="24"/>
      <c r="P49" s="24"/>
      <c r="Q49" s="24"/>
      <c r="R49" s="115"/>
      <c r="S49" s="90"/>
      <c r="T49" s="23"/>
      <c r="U49" s="82"/>
      <c r="V49" s="24"/>
      <c r="W49" s="24"/>
      <c r="X49" s="24"/>
      <c r="Y49" s="24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207"/>
      <c r="AV49" s="2"/>
    </row>
    <row r="50" spans="2:54" ht="5.0999999999999996" customHeight="1">
      <c r="B50" s="17"/>
      <c r="C50" s="30"/>
      <c r="D50" s="30"/>
      <c r="E50" s="27"/>
      <c r="F50" s="27"/>
      <c r="G50" s="27"/>
      <c r="H50" s="27"/>
      <c r="I50" s="27"/>
      <c r="J50" s="30"/>
      <c r="K50" s="30"/>
      <c r="L50" s="30"/>
      <c r="M50" s="30"/>
      <c r="N50" s="30"/>
      <c r="O50" s="30"/>
      <c r="P50" s="30"/>
      <c r="Q50" s="30"/>
      <c r="R50" s="116"/>
      <c r="S50" s="116"/>
      <c r="T50" s="116"/>
      <c r="U50" s="116"/>
      <c r="V50" s="116"/>
      <c r="W50" s="116"/>
      <c r="X50" s="116"/>
      <c r="Y50" s="116"/>
      <c r="Z50" s="116"/>
      <c r="AA50" s="141"/>
      <c r="AB50" s="141"/>
      <c r="AC50" s="141"/>
      <c r="AD50" s="141"/>
      <c r="AE50" s="141"/>
      <c r="AF50" s="141"/>
      <c r="AG50" s="141"/>
      <c r="AH50" s="141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211"/>
    </row>
    <row r="51" spans="2:54" ht="8.1" customHeight="1">
      <c r="B51" s="2"/>
      <c r="C51" s="2"/>
      <c r="D51" s="2"/>
      <c r="E51" s="6"/>
      <c r="F51" s="6"/>
      <c r="G51" s="6"/>
      <c r="H51" s="6"/>
      <c r="I51" s="6"/>
      <c r="J51" s="2"/>
      <c r="K51" s="2"/>
      <c r="L51" s="2"/>
      <c r="M51" s="2"/>
      <c r="N51" s="2"/>
      <c r="O51" s="2"/>
      <c r="P51" s="2"/>
      <c r="Q51" s="2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</row>
    <row r="52" spans="2:54" ht="13.95">
      <c r="B52" s="19" t="s">
        <v>64</v>
      </c>
      <c r="C52" s="32"/>
      <c r="D52" s="32"/>
      <c r="E52" s="32"/>
      <c r="F52" s="32"/>
      <c r="G52" s="32"/>
      <c r="H52" s="32"/>
      <c r="I52" s="32"/>
      <c r="J52" s="32"/>
      <c r="K52" s="32"/>
      <c r="L52" s="70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2"/>
    </row>
    <row r="53" spans="2:54" ht="5.0999999999999996" customHeight="1">
      <c r="B53" s="10"/>
      <c r="C53" s="2"/>
      <c r="D53" s="2"/>
      <c r="E53" s="2"/>
      <c r="F53" s="2"/>
      <c r="G53" s="2"/>
      <c r="H53" s="2"/>
      <c r="I53" s="2"/>
      <c r="J53" s="2"/>
      <c r="K53" s="2"/>
      <c r="L53" s="36"/>
      <c r="M53" s="36"/>
      <c r="N53" s="36"/>
      <c r="O53" s="36"/>
      <c r="P53" s="36"/>
      <c r="Q53" s="36"/>
      <c r="R53" s="36"/>
      <c r="S53" s="36"/>
      <c r="T53" s="124"/>
      <c r="U53" s="2"/>
      <c r="V53" s="91"/>
      <c r="W53" s="91"/>
      <c r="X53" s="91"/>
      <c r="Y53" s="91"/>
      <c r="Z53" s="91"/>
      <c r="AA53" s="2"/>
      <c r="AB53" s="2"/>
      <c r="AC53" s="36"/>
      <c r="AD53" s="36"/>
      <c r="AE53" s="36"/>
      <c r="AF53" s="36"/>
      <c r="AG53" s="36"/>
      <c r="AH53" s="36"/>
      <c r="AI53" s="36"/>
      <c r="AJ53" s="36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07"/>
      <c r="AV53" s="2"/>
      <c r="AW53" s="2"/>
      <c r="AX53" s="2"/>
      <c r="AY53" s="2"/>
      <c r="AZ53" s="2"/>
      <c r="BA53" s="2"/>
    </row>
    <row r="54" spans="2:54">
      <c r="B54" s="10"/>
      <c r="C54" s="2"/>
      <c r="D54" s="2" t="s">
        <v>47</v>
      </c>
      <c r="E54" s="2"/>
      <c r="F54" s="2"/>
      <c r="G54" s="2"/>
      <c r="H54" s="2"/>
      <c r="I54" s="2"/>
      <c r="J54" s="2"/>
      <c r="K54" s="2"/>
      <c r="L54" s="36"/>
      <c r="M54" s="36"/>
      <c r="N54" s="36"/>
      <c r="O54" s="36"/>
      <c r="P54" s="36"/>
      <c r="Q54" s="36"/>
      <c r="R54" s="36"/>
      <c r="S54" s="36"/>
      <c r="T54" s="124"/>
      <c r="U54" s="2"/>
      <c r="V54" s="91"/>
      <c r="W54" s="91"/>
      <c r="X54" s="91"/>
      <c r="Y54" s="91"/>
      <c r="Z54" s="91"/>
      <c r="AA54" s="2"/>
      <c r="AB54" s="2"/>
      <c r="AC54" s="36"/>
      <c r="AD54" s="36"/>
      <c r="AE54" s="36"/>
      <c r="AF54" s="36"/>
      <c r="AG54" s="36"/>
      <c r="AH54" s="36"/>
      <c r="AI54" s="36"/>
      <c r="AJ54" s="36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07"/>
      <c r="AV54" s="2"/>
      <c r="AW54" s="2"/>
      <c r="AX54" s="2"/>
      <c r="AY54" s="2"/>
      <c r="AZ54" s="2"/>
      <c r="BA54" s="2"/>
    </row>
    <row r="55" spans="2:54" ht="5.0999999999999996" customHeight="1">
      <c r="B55" s="10"/>
      <c r="C55" s="2"/>
      <c r="D55" s="2"/>
      <c r="E55" s="2"/>
      <c r="F55" s="2"/>
      <c r="G55" s="2"/>
      <c r="H55" s="2"/>
      <c r="I55" s="2"/>
      <c r="J55" s="2"/>
      <c r="K55" s="2"/>
      <c r="L55" s="36"/>
      <c r="M55" s="36"/>
      <c r="N55" s="36"/>
      <c r="O55" s="36"/>
      <c r="P55" s="36"/>
      <c r="Q55" s="36"/>
      <c r="R55" s="36"/>
      <c r="S55" s="36"/>
      <c r="T55" s="124"/>
      <c r="U55" s="2"/>
      <c r="V55" s="91"/>
      <c r="W55" s="91"/>
      <c r="X55" s="91"/>
      <c r="Y55" s="91"/>
      <c r="Z55" s="91"/>
      <c r="AA55" s="2"/>
      <c r="AB55" s="2"/>
      <c r="AC55" s="36"/>
      <c r="AD55" s="36"/>
      <c r="AE55" s="36"/>
      <c r="AF55" s="36"/>
      <c r="AG55" s="36"/>
      <c r="AH55" s="36"/>
      <c r="AI55" s="36"/>
      <c r="AJ55" s="36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07"/>
      <c r="AV55" s="2"/>
      <c r="AW55" s="2"/>
      <c r="AX55" s="2"/>
      <c r="AY55" s="2"/>
      <c r="AZ55" s="2"/>
      <c r="BA55" s="2"/>
    </row>
    <row r="56" spans="2:54">
      <c r="B56" s="10"/>
      <c r="C56" s="2"/>
      <c r="D56" s="36" t="s">
        <v>40</v>
      </c>
      <c r="E56" s="36"/>
      <c r="F56" s="36"/>
      <c r="G56" s="36"/>
      <c r="H56" s="36"/>
      <c r="I56" s="36"/>
      <c r="J56" s="36"/>
      <c r="K56" s="36"/>
      <c r="L56" s="33"/>
      <c r="M56" s="33"/>
      <c r="N56" s="33"/>
      <c r="O56" s="33"/>
      <c r="P56" s="33"/>
      <c r="Q56" s="33"/>
      <c r="R56" s="33"/>
      <c r="S56" s="33"/>
      <c r="T56" s="2"/>
      <c r="Y56" s="134"/>
      <c r="Z56" s="134"/>
      <c r="AA56" s="134"/>
      <c r="AB56" s="33"/>
      <c r="AE56" s="158" t="s">
        <v>66</v>
      </c>
      <c r="AF56" s="158"/>
      <c r="AG56" s="158"/>
      <c r="AH56" s="158"/>
      <c r="AI56" s="158"/>
      <c r="AJ56" s="158"/>
      <c r="AK56" s="158"/>
      <c r="AL56" s="158"/>
      <c r="AM56" s="33"/>
      <c r="AN56" s="2"/>
      <c r="AO56" s="2"/>
      <c r="AT56" s="2"/>
      <c r="AU56" s="207"/>
    </row>
    <row r="57" spans="2:54" ht="14.4">
      <c r="B57" s="10"/>
      <c r="C57" s="2"/>
      <c r="D57" s="39" t="str">
        <f>AG41</f>
        <v/>
      </c>
      <c r="E57" s="39"/>
      <c r="F57" s="39"/>
      <c r="G57" s="39"/>
      <c r="H57" s="39"/>
      <c r="I57" s="39"/>
      <c r="J57" s="39"/>
      <c r="K57" s="39"/>
      <c r="L57" s="52" t="s">
        <v>16</v>
      </c>
      <c r="N57" s="45" t="s">
        <v>23</v>
      </c>
      <c r="O57" s="90"/>
      <c r="P57" s="104">
        <f>IF(D47="","",D47)</f>
        <v>234</v>
      </c>
      <c r="Q57" s="104"/>
      <c r="R57" s="104"/>
      <c r="S57" s="104"/>
      <c r="T57" s="2"/>
      <c r="U57" s="1" t="s">
        <v>23</v>
      </c>
      <c r="W57" s="132" t="str">
        <f>IF(P47="","",P47)</f>
        <v/>
      </c>
      <c r="X57" s="132"/>
      <c r="Y57" s="132"/>
      <c r="Z57" s="132"/>
      <c r="AA57" s="1" t="s">
        <v>54</v>
      </c>
      <c r="AB57" s="90"/>
      <c r="AC57" s="1" t="s">
        <v>42</v>
      </c>
      <c r="AE57" s="159" t="str">
        <f>IF(D57="","",ROUNDUP(D57*W57/100*P57,0))</f>
        <v/>
      </c>
      <c r="AF57" s="163"/>
      <c r="AG57" s="163"/>
      <c r="AH57" s="163"/>
      <c r="AI57" s="163"/>
      <c r="AJ57" s="163"/>
      <c r="AK57" s="163"/>
      <c r="AL57" s="185"/>
      <c r="AM57" s="52" t="s">
        <v>16</v>
      </c>
      <c r="AN57" s="99" t="s">
        <v>24</v>
      </c>
      <c r="AO57" s="99"/>
      <c r="AT57" s="2"/>
      <c r="AU57" s="207"/>
    </row>
    <row r="58" spans="2:54" s="1" customFormat="1" ht="14.4">
      <c r="B58" s="10"/>
      <c r="D58" s="40"/>
      <c r="E58" s="40"/>
      <c r="F58" s="40"/>
      <c r="G58" s="40"/>
      <c r="H58" s="40"/>
      <c r="I58" s="40"/>
      <c r="J58" s="40"/>
      <c r="K58" s="40"/>
      <c r="L58" s="86"/>
      <c r="N58" s="40"/>
      <c r="O58" s="96"/>
      <c r="P58" s="105"/>
      <c r="Q58" s="105"/>
      <c r="R58" s="105"/>
      <c r="S58" s="105"/>
      <c r="W58" s="133"/>
      <c r="X58" s="133"/>
      <c r="Y58" s="133"/>
      <c r="Z58" s="133"/>
      <c r="AB58" s="96"/>
      <c r="AE58" s="40"/>
      <c r="AF58" s="40"/>
      <c r="AG58" s="40"/>
      <c r="AH58" s="40"/>
      <c r="AI58" s="40"/>
      <c r="AJ58" s="40"/>
      <c r="AK58" s="40"/>
      <c r="AL58" s="187" t="s">
        <v>69</v>
      </c>
      <c r="AM58" s="86"/>
      <c r="AN58" s="191"/>
      <c r="AO58" s="191"/>
      <c r="AU58" s="207"/>
    </row>
    <row r="59" spans="2:54" ht="5.0999999999999996" customHeight="1">
      <c r="B59" s="10"/>
      <c r="C59" s="2"/>
      <c r="D59" s="41"/>
      <c r="E59" s="41"/>
      <c r="F59" s="41"/>
      <c r="G59" s="41"/>
      <c r="H59" s="41"/>
      <c r="I59" s="41"/>
      <c r="J59" s="41"/>
      <c r="K59" s="41"/>
      <c r="L59" s="52"/>
      <c r="M59" s="90"/>
      <c r="N59" s="23"/>
      <c r="AH59" s="41"/>
      <c r="AI59" s="41"/>
      <c r="AJ59" s="41"/>
      <c r="AK59" s="41"/>
      <c r="AL59" s="41"/>
      <c r="AM59" s="41"/>
      <c r="AN59" s="41"/>
      <c r="AO59" s="41"/>
      <c r="AP59" s="52"/>
      <c r="AQ59" s="52"/>
      <c r="AR59" s="52"/>
      <c r="AS59" s="52"/>
      <c r="AT59" s="2"/>
      <c r="AU59" s="207"/>
    </row>
    <row r="60" spans="2:54" ht="14.4">
      <c r="B60" s="10"/>
      <c r="C60" s="2"/>
      <c r="D60" s="36" t="s">
        <v>40</v>
      </c>
      <c r="E60" s="36"/>
      <c r="F60" s="36"/>
      <c r="G60" s="36"/>
      <c r="H60" s="36"/>
      <c r="I60" s="36"/>
      <c r="J60" s="36"/>
      <c r="K60" s="36"/>
      <c r="L60" s="33"/>
      <c r="P60" s="106" t="s">
        <v>34</v>
      </c>
      <c r="Q60" s="106"/>
      <c r="R60" s="106"/>
      <c r="S60" s="33"/>
      <c r="T60" s="33"/>
      <c r="U60" s="127" t="s">
        <v>73</v>
      </c>
      <c r="V60" s="127"/>
      <c r="W60" s="127"/>
      <c r="Y60" s="135" t="s">
        <v>71</v>
      </c>
      <c r="Z60" s="137"/>
      <c r="AA60" s="137"/>
      <c r="AB60" s="137"/>
      <c r="AC60" s="149"/>
      <c r="AD60" s="34"/>
      <c r="AE60" s="34"/>
      <c r="AF60" s="34"/>
      <c r="AH60" s="82"/>
      <c r="AI60" s="171" t="s">
        <v>67</v>
      </c>
      <c r="AJ60" s="171"/>
      <c r="AK60" s="171"/>
      <c r="AL60" s="171"/>
      <c r="AM60" s="171"/>
      <c r="AN60" s="171"/>
      <c r="AO60" s="171"/>
      <c r="AT60" s="2"/>
      <c r="AU60" s="207"/>
      <c r="AV60" s="2"/>
      <c r="AW60" s="2"/>
      <c r="AX60" s="2"/>
      <c r="AY60" s="2"/>
      <c r="AZ60" s="2"/>
      <c r="BA60" s="2"/>
      <c r="BB60" s="2"/>
    </row>
    <row r="61" spans="2:54" ht="13.95" customHeight="1">
      <c r="B61" s="10"/>
      <c r="C61" s="2"/>
      <c r="D61" s="39" t="str">
        <f>D57</f>
        <v/>
      </c>
      <c r="E61" s="39"/>
      <c r="F61" s="39"/>
      <c r="G61" s="39"/>
      <c r="H61" s="39"/>
      <c r="I61" s="39"/>
      <c r="J61" s="39"/>
      <c r="K61" s="39"/>
      <c r="L61" s="52" t="s">
        <v>16</v>
      </c>
      <c r="N61" s="1" t="s">
        <v>23</v>
      </c>
      <c r="P61" s="107">
        <f>D47</f>
        <v>234</v>
      </c>
      <c r="Q61" s="107"/>
      <c r="R61" s="52" t="s">
        <v>26</v>
      </c>
      <c r="S61" s="47" t="s">
        <v>70</v>
      </c>
      <c r="T61" s="47"/>
      <c r="U61" s="128"/>
      <c r="V61" s="129"/>
      <c r="W61" s="52" t="s">
        <v>26</v>
      </c>
      <c r="X61" s="1" t="s">
        <v>42</v>
      </c>
      <c r="Z61" s="46">
        <f>D47-U61</f>
        <v>234</v>
      </c>
      <c r="AA61" s="56"/>
      <c r="AB61" s="100"/>
      <c r="AC61" s="150" t="s">
        <v>26</v>
      </c>
      <c r="AH61" s="122" t="s">
        <v>42</v>
      </c>
      <c r="AI61" s="159" t="str">
        <f>IF(D61="","",D61*Z61)</f>
        <v/>
      </c>
      <c r="AJ61" s="163"/>
      <c r="AK61" s="163"/>
      <c r="AL61" s="163"/>
      <c r="AM61" s="163"/>
      <c r="AN61" s="163"/>
      <c r="AO61" s="185"/>
      <c r="AP61" s="52" t="s">
        <v>16</v>
      </c>
      <c r="AQ61" s="99" t="s">
        <v>24</v>
      </c>
      <c r="AR61" s="99"/>
      <c r="AS61" s="99"/>
      <c r="AT61" s="2"/>
      <c r="AU61" s="207"/>
      <c r="AV61" s="2"/>
      <c r="AW61" s="2"/>
      <c r="AX61" s="2"/>
      <c r="AY61" s="2"/>
      <c r="AZ61" s="2"/>
      <c r="BA61" s="2"/>
      <c r="BB61" s="2"/>
    </row>
    <row r="62" spans="2:54" ht="15" customHeight="1">
      <c r="B62" s="10"/>
      <c r="C62" s="2"/>
      <c r="D62" s="38"/>
      <c r="E62" s="38"/>
      <c r="F62" s="38"/>
      <c r="G62" s="38"/>
      <c r="H62" s="38"/>
      <c r="I62" s="38"/>
      <c r="J62" s="38"/>
      <c r="K62" s="38"/>
      <c r="L62" s="52"/>
      <c r="M62" s="90"/>
      <c r="N62" s="23"/>
      <c r="O62" s="97"/>
      <c r="P62" s="97"/>
      <c r="Q62" s="97"/>
      <c r="R62" s="114"/>
      <c r="S62" s="90"/>
      <c r="T62" s="125">
        <f>IF(AE47="",0,AE47)</f>
        <v>0</v>
      </c>
      <c r="U62" s="125"/>
      <c r="V62" s="125"/>
      <c r="W62" s="125"/>
      <c r="X62" s="82"/>
      <c r="Y62" s="82"/>
      <c r="Z62" s="82"/>
      <c r="AA62" s="23"/>
      <c r="AB62" s="114"/>
      <c r="AC62" s="6"/>
      <c r="AD62" s="6"/>
      <c r="AE62" s="38"/>
      <c r="AF62" s="38"/>
      <c r="AG62" s="38"/>
      <c r="AH62" s="38"/>
      <c r="AI62" s="38"/>
      <c r="AJ62" s="38"/>
      <c r="AK62" s="38"/>
      <c r="AL62" s="38"/>
      <c r="AM62" s="52"/>
      <c r="AN62" s="52"/>
      <c r="AO62" s="52"/>
      <c r="AP62" s="52"/>
      <c r="AQ62" s="2"/>
      <c r="AR62" s="2"/>
      <c r="AS62" s="2"/>
      <c r="AT62" s="2"/>
      <c r="AU62" s="207"/>
      <c r="AV62" s="2"/>
      <c r="AW62" s="2"/>
      <c r="AX62" s="2"/>
      <c r="AY62" s="2"/>
      <c r="AZ62" s="2"/>
      <c r="BA62" s="2"/>
      <c r="BB62" s="2"/>
    </row>
    <row r="63" spans="2:54" ht="13.95" customHeight="1">
      <c r="B63" s="10"/>
      <c r="C63" s="33"/>
      <c r="D63" s="33" t="s">
        <v>65</v>
      </c>
      <c r="E63" s="33"/>
      <c r="F63" s="33"/>
      <c r="G63" s="33"/>
      <c r="H63" s="33"/>
      <c r="I63" s="33"/>
      <c r="J63" s="33"/>
      <c r="K63" s="33"/>
      <c r="L63" s="33"/>
      <c r="M63" s="2"/>
      <c r="N63" s="2"/>
      <c r="O63" s="2"/>
      <c r="P63" s="97"/>
      <c r="Q63" s="97"/>
      <c r="R63" s="114"/>
      <c r="S63" s="38" t="s">
        <v>67</v>
      </c>
      <c r="T63" s="38"/>
      <c r="U63" s="38"/>
      <c r="V63" s="38"/>
      <c r="W63" s="38"/>
      <c r="X63" s="38"/>
      <c r="Y63" s="38"/>
      <c r="AG63" s="38" t="s">
        <v>57</v>
      </c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T63" s="90"/>
      <c r="AU63" s="207"/>
      <c r="AV63" s="2"/>
      <c r="AW63" s="2"/>
      <c r="AX63" s="2"/>
      <c r="AY63" s="2"/>
      <c r="AZ63" s="2"/>
      <c r="BA63" s="2"/>
      <c r="BB63" s="2"/>
    </row>
    <row r="64" spans="2:54" ht="16.2">
      <c r="B64" s="10"/>
      <c r="C64" s="2"/>
      <c r="D64" s="42" t="str">
        <f>AE57</f>
        <v/>
      </c>
      <c r="E64" s="54"/>
      <c r="F64" s="54"/>
      <c r="G64" s="54"/>
      <c r="H64" s="54"/>
      <c r="I64" s="54"/>
      <c r="J64" s="54"/>
      <c r="K64" s="83"/>
      <c r="L64" s="52" t="s">
        <v>16</v>
      </c>
      <c r="M64" s="52" t="s">
        <v>24</v>
      </c>
      <c r="N64" s="52"/>
      <c r="O64" s="52"/>
      <c r="P64" s="97"/>
      <c r="Q64" s="97" t="s">
        <v>68</v>
      </c>
      <c r="R64" s="114"/>
      <c r="S64" s="42" t="str">
        <f>AI61</f>
        <v/>
      </c>
      <c r="T64" s="54"/>
      <c r="U64" s="54"/>
      <c r="V64" s="54"/>
      <c r="W64" s="54"/>
      <c r="X64" s="54"/>
      <c r="Y64" s="83"/>
      <c r="Z64" s="52" t="s">
        <v>16</v>
      </c>
      <c r="AA64" s="52" t="s">
        <v>24</v>
      </c>
      <c r="AB64" s="52"/>
      <c r="AC64" s="52"/>
      <c r="AE64" s="1" t="s">
        <v>42</v>
      </c>
      <c r="AG64" s="82"/>
      <c r="AI64" s="172" t="str">
        <f>IF(AE57="","",AE57+AI61)</f>
        <v/>
      </c>
      <c r="AJ64" s="176"/>
      <c r="AK64" s="176"/>
      <c r="AL64" s="176"/>
      <c r="AM64" s="176"/>
      <c r="AN64" s="176"/>
      <c r="AO64" s="176"/>
      <c r="AP64" s="197"/>
      <c r="AQ64" s="201" t="s">
        <v>96</v>
      </c>
      <c r="AT64" s="38"/>
      <c r="AU64" s="207"/>
      <c r="AV64" s="2"/>
      <c r="AW64" s="2"/>
      <c r="AX64" s="2"/>
      <c r="AY64" s="2"/>
      <c r="AZ64" s="2"/>
      <c r="BA64" s="2"/>
      <c r="BB64" s="2"/>
    </row>
    <row r="65" spans="2:48" ht="5.0999999999999996" customHeight="1">
      <c r="B65" s="17"/>
      <c r="C65" s="30"/>
      <c r="D65" s="30"/>
      <c r="E65" s="27"/>
      <c r="F65" s="27"/>
      <c r="G65" s="27"/>
      <c r="H65" s="27"/>
      <c r="I65" s="27"/>
      <c r="J65" s="30"/>
      <c r="K65" s="30"/>
      <c r="L65" s="30"/>
      <c r="M65" s="30"/>
      <c r="N65" s="30"/>
      <c r="O65" s="30"/>
      <c r="P65" s="30"/>
      <c r="Q65" s="30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211"/>
      <c r="AV65" s="2"/>
    </row>
    <row r="66" spans="2:48" ht="8.1" customHeight="1">
      <c r="B66" s="2"/>
      <c r="C66" s="2"/>
      <c r="D66" s="2"/>
      <c r="E66" s="6"/>
      <c r="F66" s="6"/>
      <c r="G66" s="6"/>
      <c r="H66" s="6"/>
      <c r="I66" s="6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</row>
    <row r="67" spans="2:48" ht="13.95">
      <c r="B67" s="19" t="s">
        <v>75</v>
      </c>
      <c r="C67" s="32"/>
      <c r="D67" s="32"/>
      <c r="E67" s="32"/>
      <c r="F67" s="32"/>
      <c r="G67" s="32"/>
      <c r="H67" s="70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/>
      <c r="AJ67" s="76"/>
      <c r="AK67" s="76"/>
      <c r="AL67" s="76"/>
      <c r="AM67" s="76"/>
      <c r="AN67" s="76"/>
      <c r="AO67" s="76"/>
      <c r="AP67" s="76"/>
      <c r="AQ67" s="76"/>
      <c r="AR67" s="76"/>
      <c r="AS67" s="76"/>
      <c r="AT67" s="76"/>
      <c r="AU67" s="76"/>
      <c r="AV67" s="2"/>
    </row>
    <row r="68" spans="2:48" ht="5.0999999999999996" customHeight="1">
      <c r="B68" s="10"/>
      <c r="C68" s="2"/>
      <c r="D68" s="2"/>
      <c r="E68" s="2"/>
      <c r="F68" s="2"/>
      <c r="G68" s="2"/>
      <c r="H68" s="2"/>
      <c r="I68" s="2"/>
      <c r="J68" s="2"/>
      <c r="K68" s="2"/>
      <c r="L68" s="6"/>
      <c r="M68" s="6"/>
      <c r="N68" s="6"/>
      <c r="O68" s="6"/>
      <c r="P68" s="6"/>
      <c r="Q68" s="6"/>
      <c r="R68" s="6"/>
      <c r="S68" s="6"/>
      <c r="T68" s="124"/>
      <c r="U68" s="2"/>
      <c r="V68" s="130"/>
      <c r="W68" s="130"/>
      <c r="X68" s="130"/>
      <c r="Y68" s="130"/>
      <c r="Z68" s="130"/>
      <c r="AA68" s="2"/>
      <c r="AB68" s="2"/>
      <c r="AC68" s="6"/>
      <c r="AD68" s="6"/>
      <c r="AE68" s="6"/>
      <c r="AF68" s="6"/>
      <c r="AG68" s="6"/>
      <c r="AH68" s="6"/>
      <c r="AI68" s="6"/>
      <c r="AJ68" s="6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07"/>
      <c r="AV68" s="2"/>
    </row>
    <row r="69" spans="2:48" s="3" customFormat="1">
      <c r="B69" s="20"/>
      <c r="D69" s="43" t="s">
        <v>76</v>
      </c>
      <c r="E69" s="43"/>
      <c r="F69" s="43"/>
      <c r="G69" s="43"/>
      <c r="H69" s="43"/>
      <c r="I69" s="43"/>
      <c r="J69" s="43" t="s">
        <v>77</v>
      </c>
      <c r="K69" s="43"/>
      <c r="L69" s="43"/>
      <c r="M69" s="43"/>
      <c r="N69" s="92"/>
      <c r="P69" s="92"/>
      <c r="Q69" s="92"/>
      <c r="R69" s="92"/>
      <c r="S69" s="120" t="s">
        <v>78</v>
      </c>
      <c r="T69" s="43"/>
      <c r="Y69" s="1"/>
      <c r="Z69" s="1"/>
      <c r="AA69" s="43" t="s">
        <v>62</v>
      </c>
      <c r="AB69" s="43"/>
      <c r="AC69" s="43"/>
      <c r="AD69" s="43"/>
      <c r="AE69" s="43"/>
      <c r="AF69" s="43"/>
      <c r="AG69" s="43"/>
      <c r="AH69" s="43"/>
      <c r="AI69" s="43" t="s">
        <v>75</v>
      </c>
      <c r="AU69" s="208"/>
    </row>
    <row r="70" spans="2:48">
      <c r="B70" s="10"/>
      <c r="C70" s="2" t="s">
        <v>81</v>
      </c>
      <c r="D70" s="44"/>
      <c r="E70" s="55"/>
      <c r="F70" s="55"/>
      <c r="G70" s="64"/>
      <c r="H70" s="45" t="s">
        <v>79</v>
      </c>
      <c r="I70" s="41"/>
      <c r="J70" s="41"/>
      <c r="K70" s="84"/>
      <c r="L70" s="87"/>
      <c r="M70" s="87"/>
      <c r="N70" s="87"/>
      <c r="O70" s="98"/>
      <c r="P70" s="29"/>
      <c r="Q70" s="29" t="s">
        <v>23</v>
      </c>
      <c r="R70" s="29"/>
      <c r="S70" s="121">
        <f>AI6</f>
        <v>234</v>
      </c>
      <c r="T70" s="121"/>
      <c r="U70" s="121"/>
      <c r="V70" s="121"/>
      <c r="W70" s="29" t="s">
        <v>26</v>
      </c>
      <c r="X70" s="29"/>
      <c r="Y70" s="29" t="s">
        <v>2</v>
      </c>
      <c r="Z70" s="29"/>
      <c r="AA70" s="142"/>
      <c r="AB70" s="146"/>
      <c r="AC70" s="146"/>
      <c r="AD70" s="146"/>
      <c r="AE70" s="160"/>
      <c r="AF70" s="29" t="s">
        <v>16</v>
      </c>
      <c r="AG70" s="29"/>
      <c r="AH70" s="29" t="s">
        <v>42</v>
      </c>
      <c r="AI70" s="159" t="str">
        <f>IF(D70="","",ROUNDDOWN(D70*K70*24*S70,0)+AA70)</f>
        <v/>
      </c>
      <c r="AJ70" s="163"/>
      <c r="AK70" s="163"/>
      <c r="AL70" s="163"/>
      <c r="AM70" s="163"/>
      <c r="AN70" s="163"/>
      <c r="AO70" s="185"/>
      <c r="AP70" s="99" t="s">
        <v>61</v>
      </c>
      <c r="AQ70" s="2"/>
      <c r="AR70" s="2"/>
      <c r="AS70" s="2"/>
      <c r="AT70" s="2"/>
      <c r="AU70" s="207"/>
      <c r="AV70" s="2"/>
    </row>
    <row r="71" spans="2:48" ht="5.0999999999999996" customHeight="1">
      <c r="B71" s="10"/>
      <c r="C71" s="2"/>
      <c r="D71" s="45"/>
      <c r="E71" s="45"/>
      <c r="F71" s="45"/>
      <c r="G71" s="45"/>
      <c r="H71" s="45"/>
      <c r="I71" s="45"/>
      <c r="J71" s="45"/>
      <c r="K71" s="45"/>
      <c r="L71" s="52"/>
      <c r="M71" s="45"/>
      <c r="N71" s="23"/>
      <c r="O71" s="2"/>
      <c r="P71" s="108"/>
      <c r="Q71" s="108"/>
      <c r="R71" s="108"/>
      <c r="S71" s="108"/>
      <c r="T71" s="45"/>
      <c r="U71" s="2"/>
      <c r="V71" s="2"/>
      <c r="W71" s="131"/>
      <c r="X71" s="131"/>
      <c r="Y71" s="2"/>
      <c r="Z71" s="2"/>
      <c r="AA71" s="45"/>
      <c r="AB71" s="45"/>
      <c r="AC71" s="45"/>
      <c r="AD71" s="45"/>
      <c r="AE71" s="45"/>
      <c r="AF71" s="45"/>
      <c r="AG71" s="45"/>
      <c r="AH71" s="45"/>
      <c r="AI71" s="52"/>
      <c r="AJ71" s="99"/>
      <c r="AK71" s="99"/>
      <c r="AL71" s="99"/>
      <c r="AM71" s="2"/>
      <c r="AN71" s="2"/>
      <c r="AO71" s="2"/>
      <c r="AP71" s="2"/>
      <c r="AQ71" s="2"/>
      <c r="AR71" s="2"/>
      <c r="AS71" s="2"/>
      <c r="AT71" s="2"/>
      <c r="AU71" s="207"/>
      <c r="AV71" s="2"/>
    </row>
    <row r="72" spans="2:48">
      <c r="B72" s="10"/>
      <c r="C72" s="2" t="s">
        <v>82</v>
      </c>
      <c r="D72" s="44"/>
      <c r="E72" s="55"/>
      <c r="F72" s="55"/>
      <c r="G72" s="64"/>
      <c r="H72" s="45" t="s">
        <v>79</v>
      </c>
      <c r="I72" s="41"/>
      <c r="J72" s="41"/>
      <c r="K72" s="84"/>
      <c r="L72" s="87"/>
      <c r="M72" s="87"/>
      <c r="N72" s="87"/>
      <c r="O72" s="98"/>
      <c r="P72" s="29"/>
      <c r="Q72" s="29" t="s">
        <v>23</v>
      </c>
      <c r="R72" s="29"/>
      <c r="S72" s="121">
        <f>AI6</f>
        <v>234</v>
      </c>
      <c r="T72" s="121"/>
      <c r="U72" s="121"/>
      <c r="V72" s="121"/>
      <c r="W72" s="29" t="s">
        <v>26</v>
      </c>
      <c r="X72" s="29"/>
      <c r="Y72" s="29" t="s">
        <v>2</v>
      </c>
      <c r="Z72" s="29"/>
      <c r="AA72" s="142"/>
      <c r="AB72" s="146"/>
      <c r="AC72" s="146"/>
      <c r="AD72" s="146"/>
      <c r="AE72" s="160"/>
      <c r="AF72" s="29" t="s">
        <v>16</v>
      </c>
      <c r="AG72" s="29"/>
      <c r="AH72" s="29" t="s">
        <v>42</v>
      </c>
      <c r="AI72" s="159" t="str">
        <f>IF(D72="","",ROUNDDOWN(D72*K72*24*S72,0)+AA72)</f>
        <v/>
      </c>
      <c r="AJ72" s="163"/>
      <c r="AK72" s="163"/>
      <c r="AL72" s="163"/>
      <c r="AM72" s="163"/>
      <c r="AN72" s="163"/>
      <c r="AO72" s="185"/>
      <c r="AP72" s="99" t="s">
        <v>61</v>
      </c>
      <c r="AQ72" s="2"/>
      <c r="AR72" s="2"/>
      <c r="AS72" s="2"/>
      <c r="AT72" s="2"/>
      <c r="AU72" s="207"/>
      <c r="AV72" s="2"/>
    </row>
    <row r="73" spans="2:48" ht="5.0999999999999996" customHeight="1">
      <c r="B73" s="10"/>
      <c r="C73" s="2"/>
      <c r="D73" s="41"/>
      <c r="E73" s="41"/>
      <c r="F73" s="41"/>
      <c r="G73" s="41"/>
      <c r="H73" s="41"/>
      <c r="I73" s="41"/>
      <c r="J73" s="41"/>
      <c r="K73" s="41"/>
      <c r="L73" s="52"/>
      <c r="M73" s="2"/>
      <c r="N73" s="2"/>
      <c r="O73" s="99"/>
      <c r="P73" s="109"/>
      <c r="Q73" s="109"/>
      <c r="R73" s="109"/>
      <c r="S73" s="109"/>
      <c r="T73" s="109"/>
      <c r="U73" s="82"/>
      <c r="V73" s="2"/>
      <c r="W73" s="122"/>
      <c r="X73" s="122"/>
      <c r="Y73" s="2"/>
      <c r="Z73" s="138"/>
      <c r="AA73" s="143"/>
      <c r="AB73" s="143"/>
      <c r="AC73" s="143"/>
      <c r="AD73" s="143"/>
      <c r="AE73" s="143"/>
      <c r="AF73" s="143"/>
      <c r="AG73" s="143"/>
      <c r="AH73" s="143"/>
      <c r="AI73" s="52"/>
      <c r="AJ73" s="41"/>
      <c r="AK73" s="41"/>
      <c r="AL73" s="41"/>
      <c r="AM73" s="52"/>
      <c r="AN73" s="52"/>
      <c r="AO73" s="52"/>
      <c r="AP73" s="52"/>
      <c r="AQ73" s="2"/>
      <c r="AR73" s="2"/>
      <c r="AS73" s="2"/>
      <c r="AT73" s="2"/>
      <c r="AU73" s="207"/>
      <c r="AV73" s="2"/>
    </row>
    <row r="74" spans="2:48" ht="14.4">
      <c r="B74" s="10"/>
      <c r="C74" s="2"/>
      <c r="D74" s="41"/>
      <c r="E74" s="41"/>
      <c r="F74" s="41"/>
      <c r="G74" s="41"/>
      <c r="H74" s="41"/>
      <c r="I74" s="41"/>
      <c r="J74" s="41"/>
      <c r="K74" s="41"/>
      <c r="L74" s="52"/>
      <c r="M74" s="2"/>
      <c r="N74" s="2"/>
      <c r="O74" s="99"/>
      <c r="P74" s="109"/>
      <c r="Q74" s="109"/>
      <c r="R74" s="109"/>
      <c r="S74" s="109"/>
      <c r="T74" s="109"/>
      <c r="U74" s="82"/>
      <c r="V74" s="2"/>
      <c r="W74" s="122"/>
      <c r="X74" s="122"/>
      <c r="Y74" s="2"/>
      <c r="Z74" s="138"/>
      <c r="AA74" s="144" t="s">
        <v>85</v>
      </c>
      <c r="AB74" s="144"/>
      <c r="AC74" s="144"/>
      <c r="AD74" s="144"/>
      <c r="AE74" s="144"/>
      <c r="AF74" s="144"/>
      <c r="AG74" s="144"/>
      <c r="AH74" s="165"/>
      <c r="AI74" s="173" t="str">
        <f>IF(AI70="","",AI70+AI72)</f>
        <v/>
      </c>
      <c r="AJ74" s="177"/>
      <c r="AK74" s="177"/>
      <c r="AL74" s="177"/>
      <c r="AM74" s="177"/>
      <c r="AN74" s="177"/>
      <c r="AO74" s="194"/>
      <c r="AP74" s="52" t="s">
        <v>16</v>
      </c>
      <c r="AQ74" s="120" t="s">
        <v>84</v>
      </c>
      <c r="AR74" s="2"/>
      <c r="AS74" s="2"/>
      <c r="AT74" s="2"/>
      <c r="AU74" s="207"/>
      <c r="AV74" s="2"/>
    </row>
    <row r="75" spans="2:48" ht="5.0999999999999996" customHeight="1">
      <c r="B75" s="17"/>
      <c r="C75" s="30"/>
      <c r="D75" s="30"/>
      <c r="E75" s="27"/>
      <c r="F75" s="27"/>
      <c r="G75" s="27"/>
      <c r="H75" s="27"/>
      <c r="I75" s="27"/>
      <c r="J75" s="30"/>
      <c r="K75" s="30"/>
      <c r="L75" s="30"/>
      <c r="M75" s="30"/>
      <c r="N75" s="30"/>
      <c r="O75" s="30"/>
      <c r="P75" s="30"/>
      <c r="Q75" s="30"/>
      <c r="R75" s="116"/>
      <c r="S75" s="116"/>
      <c r="T75" s="116"/>
      <c r="U75" s="116"/>
      <c r="V75" s="116"/>
      <c r="W75" s="116"/>
      <c r="X75" s="116"/>
      <c r="Y75" s="116"/>
      <c r="Z75" s="116"/>
      <c r="AA75" s="141"/>
      <c r="AB75" s="141"/>
      <c r="AC75" s="141"/>
      <c r="AD75" s="141"/>
      <c r="AE75" s="141"/>
      <c r="AF75" s="141"/>
      <c r="AG75" s="141"/>
      <c r="AH75" s="141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211"/>
    </row>
    <row r="76" spans="2:48" ht="8.1" customHeight="1">
      <c r="B76" s="2"/>
      <c r="C76" s="2"/>
      <c r="D76" s="2"/>
      <c r="E76" s="6"/>
      <c r="F76" s="6"/>
      <c r="G76" s="6"/>
      <c r="H76" s="6"/>
      <c r="I76" s="6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</row>
    <row r="77" spans="2:48" ht="13.95">
      <c r="B77" s="19" t="s">
        <v>86</v>
      </c>
      <c r="C77" s="32"/>
      <c r="D77" s="32"/>
      <c r="E77" s="32"/>
      <c r="F77" s="32"/>
      <c r="G77" s="32"/>
      <c r="H77" s="70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76"/>
      <c r="AO77" s="76"/>
      <c r="AP77" s="76"/>
      <c r="AQ77" s="76"/>
      <c r="AR77" s="76"/>
      <c r="AS77" s="76"/>
      <c r="AT77" s="76"/>
      <c r="AU77" s="76"/>
      <c r="AV77" s="2"/>
    </row>
    <row r="78" spans="2:48" ht="5.0999999999999996" customHeight="1">
      <c r="B78" s="10"/>
      <c r="C78" s="2"/>
      <c r="D78" s="2"/>
      <c r="E78" s="2"/>
      <c r="F78" s="2"/>
      <c r="G78" s="2"/>
      <c r="H78" s="2"/>
      <c r="I78" s="2"/>
      <c r="J78" s="2"/>
      <c r="K78" s="2"/>
      <c r="L78" s="6"/>
      <c r="M78" s="6"/>
      <c r="N78" s="6"/>
      <c r="O78" s="6"/>
      <c r="P78" s="6"/>
      <c r="Q78" s="6"/>
      <c r="R78" s="6"/>
      <c r="S78" s="6"/>
      <c r="T78" s="124"/>
      <c r="U78" s="2"/>
      <c r="V78" s="130"/>
      <c r="W78" s="130"/>
      <c r="X78" s="130"/>
      <c r="Y78" s="130"/>
      <c r="Z78" s="130"/>
      <c r="AA78" s="2"/>
      <c r="AB78" s="2"/>
      <c r="AC78" s="6"/>
      <c r="AD78" s="6"/>
      <c r="AE78" s="6"/>
      <c r="AF78" s="6"/>
      <c r="AG78" s="6"/>
      <c r="AH78" s="6"/>
      <c r="AI78" s="6"/>
      <c r="AJ78" s="6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07"/>
      <c r="AV78" s="2"/>
    </row>
    <row r="79" spans="2:48" s="3" customFormat="1" ht="16.2">
      <c r="B79" s="20"/>
      <c r="D79" s="43" t="s">
        <v>87</v>
      </c>
      <c r="E79" s="43"/>
      <c r="F79" s="43"/>
      <c r="G79" s="43"/>
      <c r="H79" s="43"/>
      <c r="I79" s="43"/>
      <c r="J79" s="43"/>
      <c r="K79" s="43"/>
      <c r="L79" s="43"/>
      <c r="M79" s="43"/>
      <c r="N79" s="92"/>
      <c r="P79" s="92"/>
      <c r="Q79" s="92" t="s">
        <v>89</v>
      </c>
      <c r="R79" s="92"/>
      <c r="T79" s="43"/>
      <c r="Y79" s="1"/>
      <c r="Z79" s="1"/>
      <c r="AA79" s="43"/>
      <c r="AB79" s="43"/>
      <c r="AC79" s="43"/>
      <c r="AD79" s="154" t="s">
        <v>86</v>
      </c>
      <c r="AE79" s="154"/>
      <c r="AF79" s="154"/>
      <c r="AG79" s="154"/>
      <c r="AH79" s="154"/>
      <c r="AI79" s="154"/>
      <c r="AJ79" s="178"/>
      <c r="AK79" s="178"/>
      <c r="AL79" s="178"/>
      <c r="AM79" s="178"/>
      <c r="AN79" s="178"/>
      <c r="AO79" s="178"/>
      <c r="AP79" s="178"/>
      <c r="AQ79" s="178"/>
      <c r="AU79" s="208"/>
    </row>
    <row r="80" spans="2:48" ht="16.2">
      <c r="B80" s="10"/>
      <c r="C80" s="2" t="s">
        <v>81</v>
      </c>
      <c r="D80" s="46" t="str">
        <f>AI64</f>
        <v/>
      </c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100"/>
      <c r="P80" s="110" t="s">
        <v>2</v>
      </c>
      <c r="Q80" s="112" t="str">
        <f>AI74</f>
        <v/>
      </c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47"/>
      <c r="AC80" s="151" t="s">
        <v>42</v>
      </c>
      <c r="AD80" s="155" t="str">
        <f>IF(D80="","",D80+Q80)</f>
        <v/>
      </c>
      <c r="AE80" s="161"/>
      <c r="AF80" s="161"/>
      <c r="AG80" s="161"/>
      <c r="AH80" s="161"/>
      <c r="AI80" s="161"/>
      <c r="AJ80" s="161"/>
      <c r="AK80" s="161"/>
      <c r="AL80" s="161"/>
      <c r="AM80" s="161"/>
      <c r="AN80" s="161"/>
      <c r="AO80" s="161"/>
      <c r="AP80" s="161"/>
      <c r="AQ80" s="202"/>
      <c r="AR80" s="204" t="s">
        <v>88</v>
      </c>
      <c r="AS80" s="2"/>
      <c r="AT80" s="2"/>
      <c r="AU80" s="207"/>
      <c r="AV80" s="2"/>
    </row>
    <row r="81" spans="2:48" ht="5.0999999999999996" customHeight="1">
      <c r="B81" s="17"/>
      <c r="C81" s="30"/>
      <c r="D81" s="30"/>
      <c r="E81" s="27"/>
      <c r="F81" s="27"/>
      <c r="G81" s="27"/>
      <c r="H81" s="27"/>
      <c r="I81" s="27"/>
      <c r="J81" s="30"/>
      <c r="K81" s="30"/>
      <c r="L81" s="30"/>
      <c r="M81" s="30"/>
      <c r="N81" s="30"/>
      <c r="O81" s="30"/>
      <c r="P81" s="30"/>
      <c r="Q81" s="30"/>
      <c r="R81" s="116"/>
      <c r="S81" s="116"/>
      <c r="T81" s="116"/>
      <c r="U81" s="116"/>
      <c r="V81" s="116"/>
      <c r="W81" s="116"/>
      <c r="X81" s="116"/>
      <c r="Y81" s="116"/>
      <c r="Z81" s="116"/>
      <c r="AA81" s="141"/>
      <c r="AB81" s="141"/>
      <c r="AC81" s="141"/>
      <c r="AD81" s="141"/>
      <c r="AE81" s="141"/>
      <c r="AF81" s="141"/>
      <c r="AG81" s="141"/>
      <c r="AH81" s="141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211"/>
    </row>
    <row r="82" spans="2:48">
      <c r="B82" s="2"/>
      <c r="C82" s="2"/>
      <c r="D82" s="2"/>
      <c r="E82" s="6"/>
      <c r="F82" s="6"/>
      <c r="G82" s="6"/>
      <c r="H82" s="6"/>
      <c r="I82" s="6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2:48" ht="14.4">
      <c r="B83" s="6" t="s">
        <v>93</v>
      </c>
      <c r="C83" s="6"/>
      <c r="D83" s="6"/>
      <c r="E83" s="6"/>
      <c r="F83" s="6"/>
      <c r="G83" s="6" t="s">
        <v>94</v>
      </c>
      <c r="H83" s="6"/>
      <c r="I83" s="6"/>
      <c r="J83" s="6"/>
      <c r="K83" s="6" t="s">
        <v>91</v>
      </c>
      <c r="L83" s="6"/>
      <c r="M83" s="6"/>
      <c r="N83" s="6"/>
      <c r="O83" s="6" t="s">
        <v>26</v>
      </c>
      <c r="P83" s="6"/>
      <c r="Q83" s="113"/>
    </row>
    <row r="84" spans="2:48" ht="14.4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S84" s="6" t="s">
        <v>11</v>
      </c>
      <c r="T84" s="6"/>
      <c r="U84" s="6"/>
      <c r="V84" s="6"/>
      <c r="X84" s="122"/>
      <c r="Y84" s="122"/>
      <c r="Z84" s="122"/>
      <c r="AA84" s="122"/>
      <c r="AB84" s="122"/>
      <c r="AC84" s="122"/>
      <c r="AD84" s="122"/>
      <c r="AE84" s="122"/>
      <c r="AF84" s="122"/>
      <c r="AG84" s="122"/>
      <c r="AH84" s="122"/>
      <c r="AI84" s="122"/>
      <c r="AJ84" s="122"/>
      <c r="AK84" s="122"/>
      <c r="AL84" s="122"/>
      <c r="AM84" s="122"/>
      <c r="AN84" s="122"/>
      <c r="AO84" s="122"/>
      <c r="AP84" s="122"/>
      <c r="AQ84" s="122"/>
      <c r="AR84" s="122"/>
      <c r="AS84" s="122"/>
      <c r="AT84" s="131"/>
    </row>
    <row r="85" spans="2:48" ht="14.4">
      <c r="C85" s="34"/>
      <c r="D85" s="34"/>
      <c r="E85" s="34"/>
      <c r="F85" s="34"/>
      <c r="G85" s="34"/>
      <c r="S85" s="6"/>
      <c r="T85" s="6"/>
      <c r="U85" s="6"/>
      <c r="V85" s="6"/>
      <c r="X85" s="122"/>
      <c r="Y85" s="122"/>
      <c r="Z85" s="122"/>
      <c r="AA85" s="122"/>
      <c r="AB85" s="122"/>
      <c r="AC85" s="122"/>
      <c r="AD85" s="122"/>
      <c r="AE85" s="122"/>
      <c r="AF85" s="122"/>
      <c r="AG85" s="122"/>
      <c r="AH85" s="122"/>
      <c r="AI85" s="122"/>
      <c r="AJ85" s="122"/>
      <c r="AK85" s="122"/>
      <c r="AL85" s="122"/>
      <c r="AM85" s="122"/>
      <c r="AN85" s="122"/>
      <c r="AO85" s="122"/>
      <c r="AP85" s="122"/>
      <c r="AQ85" s="122"/>
      <c r="AR85" s="122"/>
      <c r="AS85" s="122"/>
      <c r="AT85" s="131"/>
    </row>
    <row r="86" spans="2:48" ht="14.4"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6"/>
      <c r="T86" s="6"/>
      <c r="U86" s="6"/>
      <c r="V86" s="6"/>
      <c r="W86" s="34"/>
      <c r="X86" s="122"/>
      <c r="Y86" s="122"/>
      <c r="Z86" s="122"/>
      <c r="AA86" s="122"/>
      <c r="AB86" s="122"/>
      <c r="AC86" s="122"/>
      <c r="AD86" s="122"/>
      <c r="AE86" s="122"/>
      <c r="AF86" s="122"/>
      <c r="AG86" s="122"/>
      <c r="AH86" s="122"/>
      <c r="AI86" s="122"/>
      <c r="AJ86" s="122"/>
      <c r="AK86" s="122"/>
      <c r="AL86" s="122"/>
      <c r="AM86" s="122"/>
      <c r="AN86" s="122"/>
      <c r="AO86" s="122"/>
      <c r="AP86" s="122"/>
      <c r="AQ86" s="122"/>
      <c r="AR86" s="122"/>
      <c r="AS86" s="122"/>
      <c r="AT86" s="131"/>
    </row>
    <row r="87" spans="2:48" ht="14.4"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122" t="s">
        <v>95</v>
      </c>
      <c r="T87" s="122"/>
      <c r="U87" s="122"/>
      <c r="V87" s="122"/>
      <c r="W87" s="34"/>
      <c r="X87" s="122"/>
      <c r="Y87" s="122"/>
      <c r="Z87" s="122"/>
      <c r="AA87" s="122"/>
      <c r="AB87" s="122"/>
      <c r="AC87" s="122"/>
      <c r="AD87" s="122"/>
      <c r="AE87" s="122"/>
      <c r="AF87" s="122"/>
      <c r="AG87" s="122"/>
      <c r="AH87" s="122"/>
      <c r="AI87" s="122"/>
      <c r="AJ87" s="122"/>
      <c r="AK87" s="122"/>
      <c r="AL87" s="122"/>
      <c r="AM87" s="122"/>
      <c r="AN87" s="122"/>
      <c r="AO87" s="122"/>
      <c r="AP87" s="122"/>
      <c r="AQ87" s="122"/>
      <c r="AR87" s="122"/>
      <c r="AS87" s="122"/>
      <c r="AT87" s="131"/>
    </row>
    <row r="88" spans="2:48" ht="14.4"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122"/>
      <c r="T88" s="122"/>
      <c r="U88" s="122"/>
      <c r="V88" s="122"/>
      <c r="W88" s="34"/>
      <c r="X88" s="122"/>
      <c r="Y88" s="122"/>
      <c r="Z88" s="122"/>
      <c r="AA88" s="122"/>
      <c r="AB88" s="122"/>
      <c r="AC88" s="122"/>
      <c r="AD88" s="122"/>
      <c r="AE88" s="122"/>
      <c r="AF88" s="122"/>
      <c r="AG88" s="122"/>
      <c r="AH88" s="122"/>
      <c r="AI88" s="122"/>
      <c r="AJ88" s="122"/>
      <c r="AK88" s="122"/>
      <c r="AL88" s="122"/>
      <c r="AM88" s="122"/>
      <c r="AN88" s="122"/>
      <c r="AO88" s="122"/>
      <c r="AP88" s="122"/>
      <c r="AQ88" s="122"/>
      <c r="AR88" s="122"/>
      <c r="AS88" s="122"/>
      <c r="AT88" s="6" t="s">
        <v>60</v>
      </c>
      <c r="AU88" s="6"/>
    </row>
    <row r="89" spans="2:48" ht="14.4"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122"/>
      <c r="T89" s="122"/>
      <c r="U89" s="122"/>
      <c r="V89" s="122"/>
      <c r="W89" s="34"/>
      <c r="X89" s="122"/>
      <c r="Y89" s="122"/>
      <c r="Z89" s="122"/>
      <c r="AA89" s="122"/>
      <c r="AB89" s="122"/>
      <c r="AC89" s="122"/>
      <c r="AD89" s="122"/>
      <c r="AE89" s="122"/>
      <c r="AF89" s="122"/>
      <c r="AG89" s="122"/>
      <c r="AH89" s="122"/>
      <c r="AI89" s="122"/>
      <c r="AJ89" s="122"/>
      <c r="AK89" s="122"/>
      <c r="AL89" s="122"/>
      <c r="AM89" s="122"/>
      <c r="AN89" s="122"/>
      <c r="AO89" s="122"/>
      <c r="AP89" s="122"/>
      <c r="AQ89" s="122"/>
      <c r="AR89" s="122"/>
      <c r="AS89" s="122"/>
      <c r="AT89" s="6"/>
      <c r="AU89" s="6"/>
    </row>
    <row r="94" spans="2:48" ht="14.4">
      <c r="N94" s="93"/>
      <c r="O94" s="97"/>
      <c r="P94" s="97"/>
      <c r="Q94" s="114"/>
      <c r="R94" s="90"/>
      <c r="S94" s="23"/>
      <c r="T94" s="122"/>
      <c r="U94" s="122"/>
      <c r="V94" s="24"/>
    </row>
    <row r="95" spans="2:48" ht="14.4">
      <c r="N95" s="93"/>
      <c r="O95" s="97"/>
      <c r="P95" s="97"/>
      <c r="Q95" s="114"/>
      <c r="R95" s="90"/>
      <c r="S95" s="23"/>
      <c r="T95" s="122"/>
    </row>
  </sheetData>
  <mergeCells count="179">
    <mergeCell ref="B4:E4"/>
    <mergeCell ref="G4:AD4"/>
    <mergeCell ref="B6:E6"/>
    <mergeCell ref="G6:P6"/>
    <mergeCell ref="S6:U6"/>
    <mergeCell ref="V6:Z6"/>
    <mergeCell ref="AC6:AH6"/>
    <mergeCell ref="AI6:AK6"/>
    <mergeCell ref="AL8:AM8"/>
    <mergeCell ref="B9:H9"/>
    <mergeCell ref="J9:S9"/>
    <mergeCell ref="B11:C11"/>
    <mergeCell ref="D11:G11"/>
    <mergeCell ref="I11:K11"/>
    <mergeCell ref="M11:P11"/>
    <mergeCell ref="R11:U11"/>
    <mergeCell ref="W11:Y11"/>
    <mergeCell ref="AA11:AE11"/>
    <mergeCell ref="AF11:AI11"/>
    <mergeCell ref="AJ11:AL11"/>
    <mergeCell ref="AQ12:AS12"/>
    <mergeCell ref="B13:C13"/>
    <mergeCell ref="E13:F13"/>
    <mergeCell ref="I13:J13"/>
    <mergeCell ref="N13:O13"/>
    <mergeCell ref="S13:T13"/>
    <mergeCell ref="W13:X13"/>
    <mergeCell ref="AB13:AC13"/>
    <mergeCell ref="AF13:AI13"/>
    <mergeCell ref="AJ13:AL13"/>
    <mergeCell ref="AM13:AP13"/>
    <mergeCell ref="AQ13:AS13"/>
    <mergeCell ref="B15:C15"/>
    <mergeCell ref="E15:F15"/>
    <mergeCell ref="I15:J15"/>
    <mergeCell ref="N15:O15"/>
    <mergeCell ref="S15:T15"/>
    <mergeCell ref="W15:X15"/>
    <mergeCell ref="AB15:AC15"/>
    <mergeCell ref="AF15:AI15"/>
    <mergeCell ref="AJ15:AL15"/>
    <mergeCell ref="AM15:AP15"/>
    <mergeCell ref="AQ15:AS15"/>
    <mergeCell ref="Q16:S16"/>
    <mergeCell ref="C17:H17"/>
    <mergeCell ref="M17:P17"/>
    <mergeCell ref="R17:U17"/>
    <mergeCell ref="AA17:AD17"/>
    <mergeCell ref="B21:H21"/>
    <mergeCell ref="J21:S21"/>
    <mergeCell ref="B23:C23"/>
    <mergeCell ref="D23:G23"/>
    <mergeCell ref="I23:K23"/>
    <mergeCell ref="M23:P23"/>
    <mergeCell ref="S23:V23"/>
    <mergeCell ref="X23:Z23"/>
    <mergeCell ref="AB23:AE23"/>
    <mergeCell ref="AG23:AH23"/>
    <mergeCell ref="AI23:AK23"/>
    <mergeCell ref="B25:C25"/>
    <mergeCell ref="E25:F25"/>
    <mergeCell ref="I25:J25"/>
    <mergeCell ref="N25:O25"/>
    <mergeCell ref="T25:U25"/>
    <mergeCell ref="X25:Y25"/>
    <mergeCell ref="AC25:AD25"/>
    <mergeCell ref="AG25:AH25"/>
    <mergeCell ref="AI25:AK25"/>
    <mergeCell ref="AL25:AO25"/>
    <mergeCell ref="AP25:AR25"/>
    <mergeCell ref="B27:C27"/>
    <mergeCell ref="E27:F27"/>
    <mergeCell ref="I27:J27"/>
    <mergeCell ref="N27:O27"/>
    <mergeCell ref="T27:U27"/>
    <mergeCell ref="X27:Y27"/>
    <mergeCell ref="AC27:AD27"/>
    <mergeCell ref="AG27:AH27"/>
    <mergeCell ref="AI27:AK27"/>
    <mergeCell ref="AL27:AO27"/>
    <mergeCell ref="AP27:AR27"/>
    <mergeCell ref="C29:H29"/>
    <mergeCell ref="M29:P29"/>
    <mergeCell ref="R29:U29"/>
    <mergeCell ref="AA29:AD29"/>
    <mergeCell ref="B33:H33"/>
    <mergeCell ref="E35:H35"/>
    <mergeCell ref="R35:U35"/>
    <mergeCell ref="AG35:AL35"/>
    <mergeCell ref="F36:G36"/>
    <mergeCell ref="H36:J36"/>
    <mergeCell ref="K36:P36"/>
    <mergeCell ref="S36:T36"/>
    <mergeCell ref="V36:AA36"/>
    <mergeCell ref="AG36:AL36"/>
    <mergeCell ref="F37:G37"/>
    <mergeCell ref="L37:O37"/>
    <mergeCell ref="Q37:R37"/>
    <mergeCell ref="S37:T37"/>
    <mergeCell ref="W37:Z37"/>
    <mergeCell ref="AD37:AE37"/>
    <mergeCell ref="AG37:AL37"/>
    <mergeCell ref="AN37:AP37"/>
    <mergeCell ref="F39:G39"/>
    <mergeCell ref="L39:O39"/>
    <mergeCell ref="Q39:R39"/>
    <mergeCell ref="S39:T39"/>
    <mergeCell ref="W39:Z39"/>
    <mergeCell ref="AD39:AE39"/>
    <mergeCell ref="AG39:AL39"/>
    <mergeCell ref="AN39:AP39"/>
    <mergeCell ref="K40:P40"/>
    <mergeCell ref="V40:AA40"/>
    <mergeCell ref="Z41:AF41"/>
    <mergeCell ref="AG41:AL41"/>
    <mergeCell ref="AN41:AP41"/>
    <mergeCell ref="B44:H44"/>
    <mergeCell ref="D46:K46"/>
    <mergeCell ref="P46:S46"/>
    <mergeCell ref="D47:K47"/>
    <mergeCell ref="P47:S47"/>
    <mergeCell ref="X47:AA47"/>
    <mergeCell ref="AE47:AL47"/>
    <mergeCell ref="D56:K56"/>
    <mergeCell ref="AE56:AL56"/>
    <mergeCell ref="D57:K57"/>
    <mergeCell ref="P57:S57"/>
    <mergeCell ref="W57:Z57"/>
    <mergeCell ref="AE57:AL57"/>
    <mergeCell ref="D60:K60"/>
    <mergeCell ref="P60:R60"/>
    <mergeCell ref="U60:W60"/>
    <mergeCell ref="AI60:AO60"/>
    <mergeCell ref="D61:K61"/>
    <mergeCell ref="P61:Q61"/>
    <mergeCell ref="S61:T61"/>
    <mergeCell ref="U61:V61"/>
    <mergeCell ref="Z61:AB61"/>
    <mergeCell ref="AI61:AO61"/>
    <mergeCell ref="T62:W62"/>
    <mergeCell ref="S63:Y63"/>
    <mergeCell ref="AG63:AR63"/>
    <mergeCell ref="D64:K64"/>
    <mergeCell ref="M64:O64"/>
    <mergeCell ref="S64:Y64"/>
    <mergeCell ref="AA64:AC64"/>
    <mergeCell ref="AI64:AP64"/>
    <mergeCell ref="B67:H67"/>
    <mergeCell ref="D70:G70"/>
    <mergeCell ref="K70:O70"/>
    <mergeCell ref="S70:V70"/>
    <mergeCell ref="AA70:AE70"/>
    <mergeCell ref="AI70:AO70"/>
    <mergeCell ref="D72:G72"/>
    <mergeCell ref="K72:O72"/>
    <mergeCell ref="S72:V72"/>
    <mergeCell ref="AA72:AE72"/>
    <mergeCell ref="AI72:AO72"/>
    <mergeCell ref="AA74:AH74"/>
    <mergeCell ref="AI74:AO74"/>
    <mergeCell ref="B77:H77"/>
    <mergeCell ref="D80:O80"/>
    <mergeCell ref="Q80:AB80"/>
    <mergeCell ref="AD80:AQ80"/>
    <mergeCell ref="B1:AV2"/>
    <mergeCell ref="AI17:AU18"/>
    <mergeCell ref="AI29:AT30"/>
    <mergeCell ref="B83:D84"/>
    <mergeCell ref="E83:F84"/>
    <mergeCell ref="G83:H84"/>
    <mergeCell ref="I83:J84"/>
    <mergeCell ref="K83:L84"/>
    <mergeCell ref="M83:N84"/>
    <mergeCell ref="O83:P84"/>
    <mergeCell ref="S84:V86"/>
    <mergeCell ref="X84:AS86"/>
    <mergeCell ref="S87:V89"/>
    <mergeCell ref="X87:AS89"/>
    <mergeCell ref="AT88:AU89"/>
  </mergeCells>
  <phoneticPr fontId="2"/>
  <printOptions horizontalCentered="1"/>
  <pageMargins left="0.31496062992125984" right="0.31496062992125984" top="0.55118110236220474" bottom="0.35433070866141736" header="0.31496062992125984" footer="0.31496062992125984"/>
  <pageSetup paperSize="9" scale="82" fitToWidth="1" fitToHeight="1" orientation="portrait" usePrinterDefaults="1" blackAndWhite="1" r:id="rId1"/>
  <drawing r:id="rId2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【なかよし】内訳書 (特例)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U6204</dc:creator>
  <cp:lastModifiedBy>100665</cp:lastModifiedBy>
  <cp:lastPrinted>2020-12-03T05:53:49Z</cp:lastPrinted>
  <dcterms:created xsi:type="dcterms:W3CDTF">2019-02-07T07:48:06Z</dcterms:created>
  <dcterms:modified xsi:type="dcterms:W3CDTF">2025-01-29T06:04:02Z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3.1.10.0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2025-01-29T06:04:02Z</vt:filetime>
  </property>
</Properties>
</file>