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990" tabRatio="9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<sst xmlns="http://schemas.openxmlformats.org/spreadsheetml/2006/main" xmlns:r="http://schemas.openxmlformats.org/officeDocument/2006/relationships" count="557" uniqueCount="557">
  <si>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</si>
  <si>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</si>
  <si>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</si>
  <si>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</si>
  <si>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</si>
  <si>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</si>
  <si>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</si>
  <si>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</si>
  <si>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</si>
  <si>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</si>
  <si>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</si>
  <si>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</si>
  <si>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</si>
  <si>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</si>
  <si>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</si>
  <si>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</si>
  <si>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</si>
  <si>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</si>
  <si>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</si>
  <si>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</si>
  <si>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</si>
  <si>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</si>
  <si>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</si>
  <si>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</si>
  <si>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</si>
  <si>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</si>
  <si>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</si>
  <si>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</si>
  <si>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</si>
  <si>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</si>
  <si>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</si>
  <si>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</si>
  <si>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</si>
  <si>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</si>
  <si>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</si>
  <si>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</si>
  <si>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</si>
  <si>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</si>
  <si>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</si>
  <si>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</si>
  <si>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</si>
  <si>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</si>
  <si>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</si>
  <si>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</si>
  <si>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</si>
  <si>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</si>
  <si>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</si>
  <si>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</si>
  <si>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</si>
  <si>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</si>
  <si>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</si>
  <si>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</si>
  <si>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</si>
  <si>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</si>
  <si>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</si>
  <si>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</si>
  <si>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</si>
  <si>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</si>
  <si>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</si>
  <si>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</si>
  <si>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</si>
  <si>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</si>
  <si>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</si>
  <si>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</si>
  <si>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黒字額</t>
    <rPh sb="0" eb="2">
      <t>クロジ</t>
    </rPh>
    <rPh sb="2" eb="3">
      <t>ガク</t>
    </rPh>
    <phoneticPr fontId="34"/>
  </si>
  <si>
    <t>公債費負担比率</t>
    <rPh sb="0" eb="3">
      <t>コウサイヒ</t>
    </rPh>
    <rPh sb="3" eb="5">
      <t>フタン</t>
    </rPh>
    <rPh sb="5" eb="7">
      <t>ヒリツ</t>
    </rPh>
    <phoneticPr fontId="5"/>
  </si>
  <si>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</si>
  <si>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</si>
  <si>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</si>
  <si>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</si>
  <si>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</si>
  <si>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</si>
  <si>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</si>
  <si>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</si>
  <si>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</si>
  <si>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</si>
  <si>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</si>
  <si>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</si>
  <si>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</si>
  <si>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</si>
  <si>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</si>
  <si>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</si>
  <si>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</si>
  <si>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</si>
  <si>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</si>
  <si>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</si>
  <si>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</si>
  <si>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</si>
  <si>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</si>
  <si>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</si>
  <si>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神湯温泉倶楽部</t>
    <rPh sb="0" eb="1">
      <t>カミ</t>
    </rPh>
    <rPh sb="1" eb="2">
      <t>ユ</t>
    </rPh>
    <rPh sb="2" eb="4">
      <t>オンセン</t>
    </rPh>
    <rPh sb="4" eb="7">
      <t>クラブ</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</si>
  <si>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</si>
  <si>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</si>
  <si>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</si>
  <si>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</si>
  <si>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</si>
  <si>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</si>
  <si>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</si>
  <si>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</si>
  <si>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</si>
  <si>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</si>
  <si>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</si>
  <si>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</si>
  <si>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</si>
  <si>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</si>
  <si>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</si>
  <si>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</si>
  <si>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</si>
  <si>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</si>
  <si>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</si>
  <si>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</si>
  <si>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</si>
  <si>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</si>
  <si>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</si>
  <si>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</si>
  <si>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</si>
  <si>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</si>
  <si>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</si>
  <si>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</si>
  <si>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魚沼地区障害福祉組合</t>
    <rPh sb="0" eb="2">
      <t>ウオヌマ</t>
    </rPh>
    <rPh sb="2" eb="4">
      <t>チク</t>
    </rPh>
    <rPh sb="4" eb="6">
      <t>ショウガイ</t>
    </rPh>
    <rPh sb="6" eb="8">
      <t>フクシ</t>
    </rPh>
    <rPh sb="8" eb="10">
      <t>クミアイ</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</si>
  <si>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</si>
  <si>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</si>
  <si>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</si>
  <si>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</si>
  <si>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</si>
  <si>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</si>
  <si>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</si>
  <si>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</si>
  <si>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</si>
  <si>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</si>
  <si>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</si>
  <si>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</si>
  <si>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</si>
  <si>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新潟県市町村総合事務組合（職員退職手当支給事業特別会計）</t>
    <rPh sb="0" eb="2">
      <t>ニイガタ</t>
    </rPh>
    <rPh sb="2" eb="3">
      <t>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</si>
  <si>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</si>
  <si>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</si>
  <si>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</si>
  <si>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</si>
  <si>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新潟県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</si>
  <si>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</si>
  <si>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</si>
  <si>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</si>
  <si>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</si>
  <si>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</si>
  <si>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</si>
  <si>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</si>
  <si>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</si>
  <si>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</si>
  <si>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</si>
  <si>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</si>
  <si>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</si>
  <si>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</si>
  <si>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</si>
  <si>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</si>
  <si>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</si>
  <si>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</si>
  <si>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</si>
  <si>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</si>
  <si>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</si>
  <si>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</si>
  <si>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</si>
  <si>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</si>
  <si>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魚沼市</t>
  </si>
  <si>
    <t>当該団体</t>
    <rPh sb="0" eb="2">
      <t>トウガイ</t>
    </rPh>
    <rPh sb="2" eb="4">
      <t>ダンタイ</t>
    </rPh>
    <phoneticPr fontId="5"/>
  </si>
  <si>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</si>
  <si>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</si>
  <si>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</si>
  <si>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</si>
  <si>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</si>
  <si>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</si>
  <si>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</si>
  <si>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</si>
  <si>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</si>
  <si>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</si>
  <si>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</si>
  <si>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</si>
  <si>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</si>
  <si>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</si>
  <si>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</si>
  <si>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</si>
  <si>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</si>
  <si>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</si>
  <si>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</si>
  <si>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</si>
  <si>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</si>
  <si>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</si>
  <si>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</si>
  <si>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</si>
  <si>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</si>
  <si>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</si>
  <si>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</si>
  <si>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</si>
  <si>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</si>
  <si>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</si>
  <si>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</si>
  <si>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</si>
  <si>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</si>
  <si>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決算額 (A)</t>
    <rPh sb="0" eb="2">
      <t>ケッサン</t>
    </rPh>
    <rPh sb="2" eb="3">
      <t>ガク</t>
    </rPh>
    <phoneticPr fontId="5"/>
  </si>
  <si>
    <t>-7.5</t>
  </si>
  <si>
    <t>純資産又は
正味財産</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</si>
  <si>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</si>
  <si>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</si>
  <si>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</si>
  <si>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</si>
  <si>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</si>
  <si>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</si>
  <si>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</si>
  <si>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</si>
  <si>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</si>
  <si>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</si>
  <si>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</si>
  <si>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</si>
  <si>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</si>
  <si>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</si>
  <si>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</si>
  <si>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</si>
  <si>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</si>
  <si>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</si>
  <si>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</si>
  <si>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</si>
  <si>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</si>
  <si>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新潟県魚沼市</t>
  </si>
  <si>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</si>
  <si>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</si>
  <si>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</si>
  <si>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</si>
  <si>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</si>
  <si>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</si>
  <si>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</si>
  <si>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</si>
  <si>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</si>
  <si>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</si>
  <si>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</si>
  <si>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</si>
  <si>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</si>
  <si>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ユピオ</t>
  </si>
  <si>
    <t>-1.7</t>
  </si>
  <si>
    <t>-1.8</t>
  </si>
  <si>
    <t>経常経費充当一般財源等</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</si>
  <si>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</si>
  <si>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</si>
  <si>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</si>
  <si>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</si>
  <si>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</si>
  <si>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</si>
  <si>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</si>
  <si>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</si>
  <si>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</si>
  <si>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</si>
  <si>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</si>
  <si>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</si>
  <si>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</si>
  <si>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</si>
  <si>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</si>
  <si>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</si>
  <si>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</si>
  <si>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</si>
  <si>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</si>
  <si>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</si>
  <si>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</si>
  <si>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</si>
  <si>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</si>
  <si>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</si>
  <si>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</si>
  <si>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</si>
  <si>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</si>
  <si>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</si>
  <si>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</si>
  <si>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</si>
  <si>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</si>
  <si>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</si>
  <si>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</si>
  <si>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</si>
  <si>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</si>
  <si>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</si>
  <si>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</si>
  <si>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魚沼地域特別養護老人ホーム組合</t>
    <rPh sb="0" eb="2">
      <t>ウオヌマ</t>
    </rPh>
    <rPh sb="2" eb="4">
      <t>チイキ</t>
    </rPh>
    <rPh sb="4" eb="6">
      <t>トクベツ</t>
    </rPh>
    <rPh sb="6" eb="8">
      <t>ヨウゴ</t>
    </rPh>
    <rPh sb="8" eb="10">
      <t>ロウジン</t>
    </rPh>
    <rPh sb="13" eb="15">
      <t>クミアイ</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</si>
  <si>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</si>
  <si>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</si>
  <si>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</si>
  <si>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</si>
  <si>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</si>
  <si>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0.43</t>
  </si>
  <si>
    <t>▲ 0.79</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</si>
  <si>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</si>
  <si>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</si>
  <si>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</si>
  <si>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</si>
  <si>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</si>
  <si>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</si>
  <si>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</si>
  <si>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</si>
  <si>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</si>
  <si>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</si>
  <si>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</si>
  <si>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</si>
  <si>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</si>
  <si>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</si>
  <si>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</si>
  <si>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</si>
  <si>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</si>
  <si>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</si>
  <si>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</si>
  <si>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</si>
  <si>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</si>
  <si>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</si>
  <si>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</si>
  <si>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</si>
  <si>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</si>
  <si>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</si>
  <si>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</si>
  <si>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(1) 普通会計の状況（市町村）</t>
    <rPh sb="4" eb="6">
      <t>フツウ</t>
    </rPh>
    <rPh sb="6" eb="8">
      <t>カイケイ</t>
    </rPh>
    <rPh sb="9" eb="11">
      <t>ジョウキョウ</t>
    </rPh>
    <rPh sb="12" eb="15">
      <t>シチョウソン</t>
    </rPh>
    <phoneticPr fontId="5"/>
  </si>
  <si>
    <t>深雪の里</t>
    <rPh sb="0" eb="2">
      <t>ミユキ</t>
    </rPh>
    <rPh sb="3" eb="4">
      <t>サト</t>
    </rPh>
    <phoneticPr fontId="5"/>
  </si>
  <si>
    <t>一般会計等（純計）</t>
    <rPh sb="0" eb="2">
      <t>イッパン</t>
    </rPh>
    <rPh sb="2" eb="4">
      <t>カイケイ</t>
    </rPh>
    <rPh sb="4" eb="5">
      <t>トウ</t>
    </rPh>
    <rPh sb="6" eb="8">
      <t>ジュンケイ</t>
    </rPh>
    <phoneticPr fontId="5"/>
  </si>
  <si>
    <t>歳出の状況（単位 千円・％）</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</si>
  <si>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</si>
  <si>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</si>
  <si>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</si>
  <si>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</si>
  <si>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</si>
  <si>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</si>
  <si>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</si>
  <si>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</si>
  <si>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</si>
  <si>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</si>
  <si>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</si>
  <si>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</si>
  <si>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</si>
  <si>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</si>
  <si>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</si>
  <si>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</si>
  <si>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</si>
  <si>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</si>
  <si>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</si>
  <si>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</si>
  <si>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</si>
  <si>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</si>
  <si>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</si>
  <si>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</si>
  <si>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</si>
  <si>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</si>
  <si>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</si>
  <si>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</si>
  <si>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</si>
  <si>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</si>
  <si>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</si>
  <si>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</si>
  <si>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</si>
  <si>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</si>
  <si>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</si>
  <si>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</si>
  <si>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</si>
  <si>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</si>
  <si>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</si>
  <si>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</si>
  <si>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</si>
  <si>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</si>
  <si>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</si>
  <si>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</si>
  <si>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</si>
  <si>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</si>
  <si>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</si>
  <si>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</si>
  <si>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</si>
  <si>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</si>
  <si>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</si>
  <si>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</si>
  <si>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</si>
  <si>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</si>
  <si>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</si>
  <si>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</si>
  <si>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</si>
  <si>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</si>
  <si>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</si>
  <si>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</si>
  <si>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</si>
  <si>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</si>
  <si>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新潟県市町村総合事務組合（交通災害共済事業特別会計）</t>
    <rPh sb="0" eb="2">
      <t>ニイガタ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</si>
  <si>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</si>
  <si>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</si>
  <si>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</si>
  <si>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</si>
  <si>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</si>
  <si>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</si>
  <si>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</si>
  <si>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</si>
  <si>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</si>
  <si>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</si>
  <si>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</si>
  <si>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</si>
  <si>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</si>
  <si>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</si>
  <si>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</si>
  <si>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</si>
  <si>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</si>
  <si>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</si>
  <si>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</si>
  <si>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</si>
  <si>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</si>
  <si>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魚沼農耕舎</t>
    <rPh sb="0" eb="2">
      <t>ウオヌマ</t>
    </rPh>
    <rPh sb="2" eb="4">
      <t>ノウコウ</t>
    </rPh>
    <rPh sb="4" eb="5">
      <t>シャ</t>
    </rPh>
    <phoneticPr fontId="5"/>
  </si>
  <si>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</si>
  <si>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</si>
  <si>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</si>
  <si>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</si>
  <si>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</si>
  <si>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</si>
  <si>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</si>
  <si>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</si>
  <si>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</si>
  <si>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</si>
  <si>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</si>
  <si>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工業団地造成事業特別会計</t>
  </si>
  <si>
    <t>実質収支</t>
    <rPh sb="0" eb="2">
      <t>ジッシツ</t>
    </rPh>
    <rPh sb="2" eb="4">
      <t>シュウシ</t>
    </rPh>
    <phoneticPr fontId="5"/>
  </si>
  <si>
    <t>新潟県市町村総合事務組合（消防団員等公務災害補償事業特別会計）</t>
    <rPh sb="0" eb="2">
      <t>ニイガタ</t>
    </rPh>
    <rPh sb="2" eb="3">
      <t>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</si>
  <si>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</si>
  <si>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</si>
  <si>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</si>
  <si>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</si>
  <si>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</si>
  <si>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</si>
  <si>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</si>
  <si>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</si>
  <si>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</si>
  <si>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</si>
  <si>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</si>
  <si>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</si>
  <si>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</si>
  <si>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</si>
  <si>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</si>
  <si>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</si>
  <si>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</si>
  <si>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</si>
  <si>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</si>
  <si>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</si>
  <si>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</si>
  <si>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</si>
  <si>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</si>
  <si>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</si>
  <si>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</si>
  <si>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</si>
  <si>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</si>
  <si>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</si>
  <si>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</si>
  <si>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</si>
  <si>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</si>
  <si>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</si>
  <si>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</si>
  <si>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</si>
  <si>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</si>
  <si>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</si>
  <si>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</si>
  <si>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</si>
  <si>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</si>
  <si>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</si>
  <si>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</si>
  <si>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</si>
  <si>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</si>
  <si>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</si>
  <si>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</si>
  <si>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</si>
  <si>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</si>
  <si>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</si>
  <si>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</si>
  <si>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</si>
  <si>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</si>
  <si>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国民健康保険特別会計直営診療所施設勘定</t>
  </si>
  <si>
    <t>病院事業会計</t>
  </si>
  <si>
    <t>法適用企業</t>
  </si>
  <si>
    <t>ガス事業会計</t>
  </si>
  <si>
    <t>水道事業会計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</si>
  <si>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</si>
  <si>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</si>
  <si>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</si>
  <si>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</si>
  <si>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</si>
  <si>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</si>
  <si>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</si>
  <si>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</si>
  <si>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</si>
  <si>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</si>
  <si>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</si>
  <si>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新潟県市町村総合事務組合（非常勤職員公務災害補償等特別会計）</t>
    <rPh sb="0" eb="2">
      <t>ニイガタ</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5">
      <t>ホショウトウ</t>
    </rPh>
    <rPh sb="25" eb="27">
      <t>トクベツ</t>
    </rPh>
    <rPh sb="27" eb="29">
      <t>カイケイ</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</si>
  <si>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</si>
  <si>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</si>
  <si>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</si>
  <si>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</si>
  <si>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</si>
  <si>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</si>
  <si>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</si>
  <si>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</si>
  <si>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</si>
  <si>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</si>
  <si>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</si>
  <si>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</si>
  <si>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</si>
  <si>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</si>
  <si>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</si>
  <si>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</si>
  <si>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</si>
  <si>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</si>
  <si>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</si>
  <si>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</si>
  <si>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</si>
  <si>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</si>
  <si>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</si>
  <si>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新庁舎建設基金</t>
    <rPh sb="0" eb="3">
      <t>シンチョウシャ</t>
    </rPh>
    <rPh sb="3" eb="7">
      <t>ケンセツキキン</t>
    </rPh>
    <phoneticPr fontId="5"/>
  </si>
  <si>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</si>
  <si>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</si>
  <si>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</si>
  <si>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</si>
  <si>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</si>
  <si>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</si>
  <si>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</si>
  <si>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</si>
  <si>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</si>
  <si>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</si>
  <si>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</si>
  <si>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</si>
  <si>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</si>
  <si>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</si>
  <si>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</si>
  <si>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</si>
  <si>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</si>
  <si>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</si>
  <si>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奥只見観光</t>
    <rPh sb="0" eb="1">
      <t>オク</t>
    </rPh>
    <rPh sb="1" eb="3">
      <t>タダミ</t>
    </rPh>
    <rPh sb="3" eb="5">
      <t>カンコウ</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</si>
  <si>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</si>
  <si>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</si>
  <si>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</si>
  <si>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</si>
  <si>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</si>
  <si>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</si>
  <si>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類似団体内平均(円)</t>
    <rPh sb="0" eb="2">
      <t>ルイジ</t>
    </rPh>
    <rPh sb="2" eb="4">
      <t>ダンタイ</t>
    </rPh>
    <phoneticPr fontId="5"/>
  </si>
  <si>
    <t>H27</t>
  </si>
  <si>
    <t>H28</t>
  </si>
  <si>
    <t>H30</t>
  </si>
  <si>
    <t>R01</t>
  </si>
  <si>
    <t>▲ 4.30</t>
  </si>
  <si>
    <t>▲ 4.75</t>
  </si>
  <si>
    <t>その他会計（赤字）</t>
  </si>
  <si>
    <t>（百万円）</t>
  </si>
  <si>
    <t>H26末</t>
  </si>
  <si>
    <t>H27末</t>
  </si>
  <si>
    <t>H28末</t>
  </si>
  <si>
    <t>H29末</t>
  </si>
  <si>
    <t>H30末</t>
  </si>
  <si>
    <t>ほりのうち</t>
  </si>
  <si>
    <t>ゆきくらフーズ</t>
  </si>
  <si>
    <t>魚沼市地域づくり振興公社</t>
    <rPh sb="0" eb="3">
      <t>ウオヌマシ</t>
    </rPh>
    <rPh sb="3" eb="5">
      <t>チイキ</t>
    </rPh>
    <rPh sb="8" eb="10">
      <t>シンコウ</t>
    </rPh>
    <rPh sb="10" eb="12">
      <t>コウシャ</t>
    </rPh>
    <phoneticPr fontId="5"/>
  </si>
  <si>
    <t>魚沼市医療公社</t>
    <rPh sb="0" eb="3">
      <t>ウオヌマシ</t>
    </rPh>
    <rPh sb="3" eb="5">
      <t>イリョウ</t>
    </rPh>
    <rPh sb="5" eb="7">
      <t>コウシャ</t>
    </rPh>
    <phoneticPr fontId="5"/>
  </si>
  <si>
    <t>新潟県市町村総合事務組合（一般会計）</t>
    <rPh sb="0" eb="2">
      <t>ニイガタ</t>
    </rPh>
    <rPh sb="2" eb="3">
      <t>ケン</t>
    </rPh>
    <rPh sb="3" eb="6">
      <t>シチョウソン</t>
    </rPh>
    <rPh sb="6" eb="8">
      <t>ソウゴウ</t>
    </rPh>
    <rPh sb="8" eb="10">
      <t>ジム</t>
    </rPh>
    <rPh sb="10" eb="12">
      <t>クミアイ</t>
    </rPh>
    <rPh sb="13" eb="15">
      <t>イッパン</t>
    </rPh>
    <rPh sb="15" eb="17">
      <t>カイケイ</t>
    </rPh>
    <phoneticPr fontId="5"/>
  </si>
  <si>
    <t>新潟県市町村総合事務組合（消防賞じゅつ金支給事業特別会計）</t>
    <rPh sb="0" eb="2">
      <t>ニイガタ</t>
    </rPh>
    <rPh sb="2" eb="3">
      <t>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</si>
  <si>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新潟県後期高齢者医療広域連合（一般会計）</t>
    <rPh sb="0" eb="2">
      <t>ニイガタ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</si>
  <si>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0" eb="2">
      <t>ニイガタ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</si>
  <si>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地域振興基金</t>
    <rPh sb="0" eb="6">
      <t>チイキシンコウキキン</t>
    </rPh>
    <phoneticPr fontId="5"/>
  </si>
  <si>
    <t>公共施設整備等基金</t>
    <rPh sb="0" eb="9">
      <t>コウキョウシセツセイビトウキキン</t>
    </rPh>
    <phoneticPr fontId="5"/>
  </si>
  <si>
    <t>ふるさと結基金</t>
    <rPh sb="4" eb="5">
      <t>ユイ</t>
    </rPh>
    <rPh sb="5" eb="7">
      <t>キキン</t>
    </rPh>
    <phoneticPr fontId="5"/>
  </si>
  <si>
    <t>過疎地域支援基金</t>
    <rPh sb="0" eb="8">
      <t>カソチイキシエンキキン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</si>
</sst>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115204</c:v>
                </c:pt>
                <c:pt idx="1">
                  <c:v>162615</c:v>
                </c:pt>
                <c:pt idx="2">
                  <c:v>89572</c:v>
                </c:pt>
                <c:pt idx="3">
                  <c:v>97166</c:v>
                </c:pt>
                <c:pt idx="4">
                  <c:v>162597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12.69</c:v>
                </c:pt>
                <c:pt idx="1">
                  <c:v>7.81</c:v>
                </c:pt>
                <c:pt idx="2">
                  <c:v>3.2</c:v>
                </c:pt>
                <c:pt idx="3">
                  <c:v>4.26</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33.340000000000003</c:v>
                </c:pt>
                <c:pt idx="1">
                  <c:v>35.700000000000003</c:v>
                </c:pt>
                <c:pt idx="2">
                  <c:v>36.46</c:v>
                </c:pt>
                <c:pt idx="3">
                  <c:v>35.020000000000003</c:v>
                </c:pt>
                <c:pt idx="4">
                  <c:v>35.5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7.88</c:v>
                </c:pt>
                <c:pt idx="1">
                  <c:v>-4.3</c:v>
                </c:pt>
                <c:pt idx="2">
                  <c:v>-4.75</c:v>
                </c:pt>
                <c:pt idx="3">
                  <c:v>-0.79</c:v>
                </c:pt>
                <c:pt idx="4">
                  <c:v>-0.43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2.e-002</c:v>
                </c:pt>
                <c:pt idx="2">
                  <c:v>#N/A</c:v>
                </c:pt>
                <c:pt idx="3">
                  <c:v>3.e-002</c:v>
                </c:pt>
                <c:pt idx="4">
                  <c:v>#N/A</c:v>
                </c:pt>
                <c:pt idx="5">
                  <c:v>3.e-002</c:v>
                </c:pt>
                <c:pt idx="6">
                  <c:v>#N/A</c:v>
                </c:pt>
                <c:pt idx="7">
                  <c:v>4.e-002</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0.44</c:v>
                </c:pt>
                <c:pt idx="2">
                  <c:v>#N/A</c:v>
                </c:pt>
                <c:pt idx="3">
                  <c:v>0.53</c:v>
                </c:pt>
                <c:pt idx="4">
                  <c:v>#N/A</c:v>
                </c:pt>
                <c:pt idx="5">
                  <c:v>0.75</c:v>
                </c:pt>
                <c:pt idx="6">
                  <c:v>#N/A</c:v>
                </c:pt>
                <c:pt idx="7">
                  <c:v>0.5</c:v>
                </c:pt>
                <c:pt idx="8">
                  <c:v>#N/A</c:v>
                </c:pt>
                <c:pt idx="9">
                  <c:v>0.22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c:v>
                </c:pt>
                <c:pt idx="2">
                  <c:v>#N/A</c:v>
                </c:pt>
                <c:pt idx="3">
                  <c:v>0.91</c:v>
                </c:pt>
                <c:pt idx="4">
                  <c:v>#N/A</c:v>
                </c:pt>
                <c:pt idx="5">
                  <c:v>0.89</c:v>
                </c:pt>
                <c:pt idx="6">
                  <c:v>#N/A</c:v>
                </c:pt>
                <c:pt idx="7">
                  <c:v>1.4</c:v>
                </c:pt>
                <c:pt idx="8">
                  <c:v>#N/A</c:v>
                </c:pt>
                <c:pt idx="9">
                  <c:v>0.71</c:v>
                </c:pt>
              </c:numCache>
            </c:numRef>
          </c:val>
        </c:ser>
        <c:ser>
          <c:idx val="4"/>
          <c:order val="4"/>
          <c:tx>
            <c:strRef>
              <c:f>データシート!$A$31</c:f>
              <c:strCache>
                <c:ptCount val="1"/>
                <c:pt idx="0">
                  <c:v>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0.96</c:v>
                </c:pt>
                <c:pt idx="6">
                  <c:v>#N/A</c:v>
                </c:pt>
                <c:pt idx="7">
                  <c:v>0.79</c:v>
                </c:pt>
                <c:pt idx="8">
                  <c:v>#N/A</c:v>
                </c:pt>
                <c:pt idx="9">
                  <c:v>0.74</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0.83</c:v>
                </c:pt>
                <c:pt idx="2">
                  <c:v>#N/A</c:v>
                </c:pt>
                <c:pt idx="3">
                  <c:v>1.32</c:v>
                </c:pt>
                <c:pt idx="4">
                  <c:v>#N/A</c:v>
                </c:pt>
                <c:pt idx="5">
                  <c:v>1.43</c:v>
                </c:pt>
                <c:pt idx="6">
                  <c:v>#N/A</c:v>
                </c:pt>
                <c:pt idx="7">
                  <c:v>1.64</c:v>
                </c:pt>
                <c:pt idx="8">
                  <c:v>#N/A</c:v>
                </c:pt>
                <c:pt idx="9">
                  <c:v>2.08</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2.35</c:v>
                </c:pt>
                <c:pt idx="2">
                  <c:v>#N/A</c:v>
                </c:pt>
                <c:pt idx="3">
                  <c:v>2.73</c:v>
                </c:pt>
                <c:pt idx="4">
                  <c:v>#N/A</c:v>
                </c:pt>
                <c:pt idx="5">
                  <c:v>2.59</c:v>
                </c:pt>
                <c:pt idx="6">
                  <c:v>#N/A</c:v>
                </c:pt>
                <c:pt idx="7">
                  <c:v>2.91</c:v>
                </c:pt>
                <c:pt idx="8">
                  <c:v>#N/A</c:v>
                </c:pt>
                <c:pt idx="9">
                  <c:v>2.35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12.74</c:v>
                </c:pt>
                <c:pt idx="2">
                  <c:v>#N/A</c:v>
                </c:pt>
                <c:pt idx="3">
                  <c:v>8.11</c:v>
                </c:pt>
                <c:pt idx="4">
                  <c:v>#N/A</c:v>
                </c:pt>
                <c:pt idx="5">
                  <c:v>3.19</c:v>
                </c:pt>
                <c:pt idx="6">
                  <c:v>#N/A</c:v>
                </c:pt>
                <c:pt idx="7">
                  <c:v>4.25</c:v>
                </c:pt>
                <c:pt idx="8">
                  <c:v>#N/A</c:v>
                </c:pt>
                <c:pt idx="9">
                  <c:v>3.98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6.35</c:v>
                </c:pt>
                <c:pt idx="2">
                  <c:v>#N/A</c:v>
                </c:pt>
                <c:pt idx="3">
                  <c:v>6.9</c:v>
                </c:pt>
                <c:pt idx="4">
                  <c:v>#N/A</c:v>
                </c:pt>
                <c:pt idx="5">
                  <c:v>5.42</c:v>
                </c:pt>
                <c:pt idx="6">
                  <c:v>#N/A</c:v>
                </c:pt>
                <c:pt idx="7">
                  <c:v>4.57</c:v>
                </c:pt>
                <c:pt idx="8">
                  <c:v>#N/A</c:v>
                </c:pt>
                <c:pt idx="9">
                  <c:v>3.99</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3.27</c:v>
                </c:pt>
                <c:pt idx="2">
                  <c:v>#N/A</c:v>
                </c:pt>
                <c:pt idx="3">
                  <c:v>3.93</c:v>
                </c:pt>
                <c:pt idx="4">
                  <c:v>#N/A</c:v>
                </c:pt>
                <c:pt idx="5">
                  <c:v>4.6500000000000004</c:v>
                </c:pt>
                <c:pt idx="6">
                  <c:v>#N/A</c:v>
                </c:pt>
                <c:pt idx="7">
                  <c:v>5.1100000000000003</c:v>
                </c:pt>
                <c:pt idx="8">
                  <c:v>#N/A</c:v>
                </c:pt>
                <c:pt idx="9">
                  <c:v>5.72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3380</c:v>
                </c:pt>
                <c:pt idx="5">
                  <c:v>3270</c:v>
                </c:pt>
                <c:pt idx="8">
                  <c:v>3495</c:v>
                </c:pt>
                <c:pt idx="11">
                  <c:v>3526</c:v>
                </c:pt>
                <c:pt idx="14">
                  <c:v>3492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88</c:v>
                </c:pt>
                <c:pt idx="3">
                  <c:v>79</c:v>
                </c:pt>
                <c:pt idx="6">
                  <c:v>62</c:v>
                </c:pt>
                <c:pt idx="9">
                  <c:v>27</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4</c:v>
                </c:pt>
                <c:pt idx="9">
                  <c:v>10</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1034</c:v>
                </c:pt>
                <c:pt idx="3">
                  <c:v>1023</c:v>
                </c:pt>
                <c:pt idx="6">
                  <c:v>1104</c:v>
                </c:pt>
                <c:pt idx="9">
                  <c:v>1174</c:v>
                </c:pt>
                <c:pt idx="12">
                  <c:v>1233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3295</c:v>
                </c:pt>
                <c:pt idx="3">
                  <c:v>2953</c:v>
                </c:pt>
                <c:pt idx="6">
                  <c:v>3210</c:v>
                </c:pt>
                <c:pt idx="9">
                  <c:v>3148</c:v>
                </c:pt>
                <c:pt idx="12">
                  <c:v>3178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1037</c:v>
                </c:pt>
                <c:pt idx="2">
                  <c:v>#N/A</c:v>
                </c:pt>
                <c:pt idx="3">
                  <c:v>#N/A</c:v>
                </c:pt>
                <c:pt idx="4">
                  <c:v>785</c:v>
                </c:pt>
                <c:pt idx="5">
                  <c:v>#N/A</c:v>
                </c:pt>
                <c:pt idx="6">
                  <c:v>#N/A</c:v>
                </c:pt>
                <c:pt idx="7">
                  <c:v>885</c:v>
                </c:pt>
                <c:pt idx="8">
                  <c:v>#N/A</c:v>
                </c:pt>
                <c:pt idx="9">
                  <c:v>#N/A</c:v>
                </c:pt>
                <c:pt idx="10">
                  <c:v>833</c:v>
                </c:pt>
                <c:pt idx="11">
                  <c:v>#N/A</c:v>
                </c:pt>
                <c:pt idx="12">
                  <c:v>#N/A</c:v>
                </c:pt>
                <c:pt idx="13">
                  <c:v>959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31448</c:v>
                </c:pt>
                <c:pt idx="5">
                  <c:v>29435</c:v>
                </c:pt>
                <c:pt idx="8">
                  <c:v>32349</c:v>
                </c:pt>
                <c:pt idx="11">
                  <c:v>33128</c:v>
                </c:pt>
                <c:pt idx="14">
                  <c:v>33417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453</c:v>
                </c:pt>
                <c:pt idx="5">
                  <c:v>459</c:v>
                </c:pt>
                <c:pt idx="8">
                  <c:v>390</c:v>
                </c:pt>
                <c:pt idx="11">
                  <c:v>321</c:v>
                </c:pt>
                <c:pt idx="14">
                  <c:v>239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9102</c:v>
                </c:pt>
                <c:pt idx="5">
                  <c:v>9462</c:v>
                </c:pt>
                <c:pt idx="8">
                  <c:v>10094</c:v>
                </c:pt>
                <c:pt idx="11">
                  <c:v>9765</c:v>
                </c:pt>
                <c:pt idx="14">
                  <c:v>9627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3423</c:v>
                </c:pt>
                <c:pt idx="3">
                  <c:v>3633</c:v>
                </c:pt>
                <c:pt idx="6">
                  <c:v>4536</c:v>
                </c:pt>
                <c:pt idx="9">
                  <c:v>4680</c:v>
                </c:pt>
                <c:pt idx="12">
                  <c:v>4371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190</c:v>
                </c:pt>
                <c:pt idx="6">
                  <c:v>187</c:v>
                </c:pt>
                <c:pt idx="9">
                  <c:v>179</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11578</c:v>
                </c:pt>
                <c:pt idx="3">
                  <c:v>11612</c:v>
                </c:pt>
                <c:pt idx="6">
                  <c:v>10487</c:v>
                </c:pt>
                <c:pt idx="9">
                  <c:v>9907</c:v>
                </c:pt>
                <c:pt idx="12">
                  <c:v>9087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88</c:v>
                </c:pt>
                <c:pt idx="3">
                  <c:v>254</c:v>
                </c:pt>
                <c:pt idx="6">
                  <c:v>191</c:v>
                </c:pt>
                <c:pt idx="9">
                  <c:v>166</c:v>
                </c:pt>
                <c:pt idx="12">
                  <c:v>243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30884</c:v>
                </c:pt>
                <c:pt idx="3">
                  <c:v>32504</c:v>
                </c:pt>
                <c:pt idx="6">
                  <c:v>31730</c:v>
                </c:pt>
                <c:pt idx="9">
                  <c:v>31618</c:v>
                </c:pt>
                <c:pt idx="12">
                  <c:v>33577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4989</c:v>
                </c:pt>
                <c:pt idx="2">
                  <c:v>#N/A</c:v>
                </c:pt>
                <c:pt idx="3">
                  <c:v>#N/A</c:v>
                </c:pt>
                <c:pt idx="4">
                  <c:v>8837</c:v>
                </c:pt>
                <c:pt idx="5">
                  <c:v>#N/A</c:v>
                </c:pt>
                <c:pt idx="6">
                  <c:v>#N/A</c:v>
                </c:pt>
                <c:pt idx="7">
                  <c:v>4300</c:v>
                </c:pt>
                <c:pt idx="8">
                  <c:v>#N/A</c:v>
                </c:pt>
                <c:pt idx="9">
                  <c:v>#N/A</c:v>
                </c:pt>
                <c:pt idx="10">
                  <c:v>3335</c:v>
                </c:pt>
                <c:pt idx="11">
                  <c:v>#N/A</c:v>
                </c:pt>
                <c:pt idx="12">
                  <c:v>#N/A</c:v>
                </c:pt>
                <c:pt idx="13">
                  <c:v>4161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5857</c:v>
                </c:pt>
                <c:pt idx="1">
                  <c:v>5569</c:v>
                </c:pt>
                <c:pt idx="2">
                  <c:v>5555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9107</c:v>
                </c:pt>
                <c:pt idx="1">
                  <c:v>9298</c:v>
                </c:pt>
                <c:pt idx="2">
                  <c:v>10487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元利償還金は、減少傾向が続いていましたが、平成</a:t>
          </a:r>
          <a:r>
            <a:rPr kumimoji="1" lang="en-US" altLang="ja-JP" sz="1300">
              <a:solidFill>
                <a:sysClr val="windowText" lastClr="000000"/>
              </a:solidFill>
              <a:latin typeface="ＭＳ Ｐゴシック"/>
              <a:ea typeface="ＭＳ Ｐゴシック"/>
            </a:rPr>
            <a:t>24</a:t>
          </a:r>
          <a:r>
            <a:rPr kumimoji="1" lang="ja-JP" altLang="en-US" sz="1300">
              <a:solidFill>
                <a:sysClr val="windowText" lastClr="000000"/>
              </a:solidFill>
              <a:latin typeface="ＭＳ Ｐゴシック"/>
              <a:ea typeface="ＭＳ Ｐゴシック"/>
            </a:rPr>
            <a:t>年度からの大型建設事業の影響で、平成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年度に増加に転じ、平成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は横ばいとなりました。ただし、交付税措置が有利な地方債の借り入れがほとんどであるため、普通交付税に算入される公債費も増加しており。その結果、実質公債費比率の分子は、それ程大きくなっていません。</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令和元年度以降については、</a:t>
          </a:r>
          <a:r>
            <a:rPr kumimoji="1" lang="ja-JP" altLang="en-US" sz="1300">
              <a:solidFill>
                <a:sysClr val="windowText" lastClr="000000"/>
              </a:solidFill>
              <a:latin typeface="ＭＳ Ｐゴシック"/>
              <a:ea typeface="ＭＳ Ｐゴシック"/>
            </a:rPr>
            <a:t>元金償還金額の増加が見込まれるため、</a:t>
          </a:r>
          <a:r>
            <a:rPr kumimoji="1" lang="ja-JP" altLang="en-US" sz="1300">
              <a:solidFill>
                <a:sysClr val="windowText" lastClr="000000"/>
              </a:solidFill>
              <a:latin typeface="ＭＳ Ｐゴシック"/>
              <a:ea typeface="ＭＳ Ｐゴシック"/>
            </a:rPr>
            <a:t>今後しばらくは分子が大きくなる傾向のため、実質公債費比率も高止まりする見込みですが、同時に既存の起債の償還も進んでいるため、起債について県知事の許可が必要となる</a:t>
          </a:r>
          <a:r>
            <a:rPr kumimoji="1" lang="en-US" altLang="ja-JP" sz="1300">
              <a:solidFill>
                <a:sysClr val="windowText" lastClr="000000"/>
              </a:solidFill>
              <a:latin typeface="ＭＳ Ｐゴシック"/>
              <a:ea typeface="ＭＳ Ｐゴシック"/>
            </a:rPr>
            <a:t>18</a:t>
          </a:r>
          <a:r>
            <a:rPr kumimoji="1" lang="ja-JP" altLang="en-US" sz="1300">
              <a:solidFill>
                <a:sysClr val="windowText" lastClr="000000"/>
              </a:solidFill>
              <a:latin typeface="ＭＳ Ｐゴシック"/>
              <a:ea typeface="ＭＳ Ｐゴシック"/>
            </a:rPr>
            <a:t>％に達することはない見込みです。</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満期一括償還地方債の発行がないため、該当する減債基金残高がありません。</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年度までは、公営企業債を含め地方債の残高が減少していることや基準財政需要額算入見込額の増加により、将来負担比率の分子は順調に減少していましたが、平成</a:t>
          </a:r>
          <a:r>
            <a:rPr kumimoji="1" lang="en-US" altLang="ja-JP" sz="1300">
              <a:latin typeface="ＭＳ Ｐゴシック"/>
              <a:ea typeface="ＭＳ Ｐゴシック"/>
            </a:rPr>
            <a:t>27,28</a:t>
          </a:r>
          <a:r>
            <a:rPr kumimoji="1" lang="ja-JP" altLang="en-US" sz="1300">
              <a:latin typeface="ＭＳ Ｐゴシック"/>
              <a:ea typeface="ＭＳ Ｐゴシック"/>
            </a:rPr>
            <a:t>年度は増加に転じ、平成</a:t>
          </a:r>
          <a:r>
            <a:rPr kumimoji="1" lang="en-US" altLang="ja-JP" sz="1300">
              <a:latin typeface="ＭＳ Ｐゴシック"/>
              <a:ea typeface="ＭＳ Ｐゴシック"/>
            </a:rPr>
            <a:t>29,30</a:t>
          </a:r>
          <a:r>
            <a:rPr kumimoji="1" lang="ja-JP" altLang="en-US" sz="1300">
              <a:latin typeface="ＭＳ Ｐゴシック"/>
              <a:ea typeface="ＭＳ Ｐゴシック"/>
            </a:rPr>
            <a:t>年度は減少となっています。</a:t>
          </a:r>
        </a:p>
        <a:p>
          <a:r>
            <a:rPr kumimoji="1" lang="ja-JP" altLang="en-US" sz="1300">
              <a:latin typeface="ＭＳ Ｐゴシック"/>
              <a:ea typeface="ＭＳ Ｐゴシック"/>
            </a:rPr>
            <a:t>　これは、複数の大型建設事業を実施したことによる地方債残高の増加や、病院建設による公営企業債等繰入見込額が増加したことにより、一時的に増加しましたが、平成</a:t>
          </a:r>
          <a:r>
            <a:rPr kumimoji="1" lang="en-US" altLang="ja-JP" sz="1300">
              <a:latin typeface="ＭＳ Ｐゴシック"/>
              <a:ea typeface="ＭＳ Ｐゴシック"/>
            </a:rPr>
            <a:t>29</a:t>
          </a:r>
          <a:r>
            <a:rPr kumimoji="1" lang="ja-JP" altLang="en-US" sz="1300">
              <a:latin typeface="ＭＳ Ｐゴシック"/>
              <a:ea typeface="ＭＳ Ｐゴシック"/>
            </a:rPr>
            <a:t>，</a:t>
          </a:r>
          <a:r>
            <a:rPr kumimoji="1" lang="en-US" altLang="ja-JP" sz="1300">
              <a:latin typeface="ＭＳ Ｐゴシック"/>
              <a:ea typeface="ＭＳ Ｐゴシック"/>
            </a:rPr>
            <a:t>30</a:t>
          </a:r>
          <a:r>
            <a:rPr kumimoji="1" lang="ja-JP" altLang="en-US" sz="1300">
              <a:latin typeface="ＭＳ Ｐゴシック"/>
              <a:ea typeface="ＭＳ Ｐゴシック"/>
            </a:rPr>
            <a:t>年度には、地方債の借入額が落ち着いたことにより減少となったことが主な要因です。</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新庁舎建設事業により多額の借入を実施したため、地方債現在高は再度上昇し、一時的に分子は増加しますが、それに比例して、基準財政需要額算入見込額も増加するため、今後、分子は急激に大きくならない見込みです。</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今後も、地方債の新規借入を伴う事業を選択するとともに、交付税措置の有利な地方債の借入をしていく必要があります。</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新潟県魚沼市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Ｐゴシック"/>
              <a:ea typeface="ＭＳ Ｐゴシック"/>
              <a:cs typeface="+mn-cs"/>
            </a:rPr>
            <a:t>財源不足を補うために財政調整基金を</a:t>
          </a:r>
          <a:r>
            <a:rPr kumimoji="1" lang="en-US" altLang="ja-JP" sz="1300">
              <a:solidFill>
                <a:schemeClr val="dk1"/>
              </a:solidFill>
              <a:effectLst/>
              <a:latin typeface="ＭＳ Ｐゴシック"/>
              <a:ea typeface="ＭＳ Ｐゴシック"/>
              <a:cs typeface="+mn-cs"/>
            </a:rPr>
            <a:t>13,717</a:t>
          </a:r>
          <a:r>
            <a:rPr kumimoji="1" lang="ja-JP" altLang="en-US" sz="1300">
              <a:solidFill>
                <a:schemeClr val="dk1"/>
              </a:solidFill>
              <a:effectLst/>
              <a:latin typeface="ＭＳ Ｐゴシック"/>
              <a:ea typeface="ＭＳ Ｐゴシック"/>
              <a:cs typeface="+mn-cs"/>
            </a:rPr>
            <a:t>万円取り崩すとともに、それぞれの目的に合わせ、新庁舎建設基金を</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a:t>
          </a:r>
          <a:r>
            <a:rPr kumimoji="1" lang="en-US" altLang="ja-JP" sz="1300">
              <a:solidFill>
                <a:schemeClr val="dk1"/>
              </a:solidFill>
              <a:effectLst/>
              <a:latin typeface="ＭＳ Ｐゴシック"/>
              <a:ea typeface="ＭＳ Ｐゴシック"/>
              <a:cs typeface="+mn-cs"/>
            </a:rPr>
            <a:t>8,934</a:t>
          </a:r>
          <a:r>
            <a:rPr kumimoji="1" lang="ja-JP" altLang="en-US" sz="1300">
              <a:solidFill>
                <a:schemeClr val="dk1"/>
              </a:solidFill>
              <a:effectLst/>
              <a:latin typeface="ＭＳ Ｐゴシック"/>
              <a:ea typeface="ＭＳ Ｐゴシック"/>
              <a:cs typeface="+mn-cs"/>
            </a:rPr>
            <a:t>万円、農業担い手育成基金を</a:t>
          </a:r>
          <a:r>
            <a:rPr kumimoji="1" lang="en-US" altLang="ja-JP" sz="1300">
              <a:solidFill>
                <a:schemeClr val="dk1"/>
              </a:solidFill>
              <a:effectLst/>
              <a:latin typeface="ＭＳ Ｐゴシック"/>
              <a:ea typeface="ＭＳ Ｐゴシック"/>
              <a:cs typeface="+mn-cs"/>
            </a:rPr>
            <a:t>39,795</a:t>
          </a:r>
          <a:r>
            <a:rPr kumimoji="1" lang="ja-JP" altLang="en-US" sz="1300">
              <a:solidFill>
                <a:schemeClr val="dk1"/>
              </a:solidFill>
              <a:effectLst/>
              <a:latin typeface="ＭＳ Ｐゴシック"/>
              <a:ea typeface="ＭＳ Ｐゴシック"/>
              <a:cs typeface="+mn-cs"/>
            </a:rPr>
            <a:t>万円取り崩しました。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過疎地域支援基金には、令和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年度まで</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億円ずつ積み増しする計画のため、</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億円を積み増ししました。</a:t>
          </a:r>
        </a:p>
        <a:p>
          <a:r>
            <a:rPr kumimoji="1" lang="ja-JP" altLang="en-US" sz="1300">
              <a:solidFill>
                <a:schemeClr val="dk1"/>
              </a:solidFill>
              <a:effectLst/>
              <a:latin typeface="ＭＳ Ｐゴシック"/>
              <a:ea typeface="ＭＳ Ｐゴシック"/>
              <a:cs typeface="+mn-cs"/>
            </a:rPr>
            <a:t>　ふるさと結基金については、令和元年度の事業に充てるため、</a:t>
          </a:r>
          <a:r>
            <a:rPr kumimoji="1" lang="en-US" altLang="ja-JP" sz="1300">
              <a:solidFill>
                <a:schemeClr val="dk1"/>
              </a:solidFill>
              <a:effectLst/>
              <a:latin typeface="ＭＳ Ｐゴシック"/>
              <a:ea typeface="ＭＳ Ｐゴシック"/>
              <a:cs typeface="+mn-cs"/>
            </a:rPr>
            <a:t>7</a:t>
          </a:r>
          <a:r>
            <a:rPr kumimoji="1" lang="ja-JP" altLang="en-US" sz="1300">
              <a:solidFill>
                <a:schemeClr val="dk1"/>
              </a:solidFill>
              <a:effectLst/>
              <a:latin typeface="ＭＳ Ｐゴシック"/>
              <a:ea typeface="ＭＳ Ｐゴシック"/>
              <a:cs typeface="+mn-cs"/>
            </a:rPr>
            <a:t>億</a:t>
          </a:r>
          <a:r>
            <a:rPr kumimoji="1" lang="en-US" altLang="ja-JP" sz="1300">
              <a:solidFill>
                <a:schemeClr val="dk1"/>
              </a:solidFill>
              <a:effectLst/>
              <a:latin typeface="ＭＳ Ｐゴシック"/>
              <a:ea typeface="ＭＳ Ｐゴシック"/>
              <a:cs typeface="+mn-cs"/>
            </a:rPr>
            <a:t>9,700</a:t>
          </a:r>
          <a:r>
            <a:rPr kumimoji="1" lang="ja-JP" altLang="en-US" sz="1300">
              <a:solidFill>
                <a:schemeClr val="dk1"/>
              </a:solidFill>
              <a:effectLst/>
              <a:latin typeface="ＭＳ Ｐゴシック"/>
              <a:ea typeface="ＭＳ Ｐゴシック"/>
              <a:cs typeface="+mn-cs"/>
            </a:rPr>
            <a:t>万円を取り崩すとともに、令和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年度の寄附金収入</a:t>
          </a:r>
          <a:r>
            <a:rPr kumimoji="1" lang="en-US" altLang="ja-JP" sz="1300">
              <a:solidFill>
                <a:schemeClr val="dk1"/>
              </a:solidFill>
              <a:effectLst/>
              <a:latin typeface="ＭＳ Ｐゴシック"/>
              <a:ea typeface="ＭＳ Ｐゴシック"/>
              <a:cs typeface="+mn-cs"/>
            </a:rPr>
            <a:t>21</a:t>
          </a:r>
          <a:r>
            <a:rPr kumimoji="1" lang="ja-JP" altLang="en-US" sz="1300">
              <a:solidFill>
                <a:schemeClr val="dk1"/>
              </a:solidFill>
              <a:effectLst/>
              <a:latin typeface="ＭＳ Ｐゴシック"/>
              <a:ea typeface="ＭＳ Ｐゴシック"/>
              <a:cs typeface="+mn-cs"/>
            </a:rPr>
            <a:t>億</a:t>
          </a:r>
          <a:r>
            <a:rPr kumimoji="1" lang="en-US" altLang="ja-JP" sz="1300">
              <a:solidFill>
                <a:schemeClr val="dk1"/>
              </a:solidFill>
              <a:effectLst/>
              <a:latin typeface="ＭＳ Ｐゴシック"/>
              <a:ea typeface="ＭＳ Ｐゴシック"/>
              <a:cs typeface="+mn-cs"/>
            </a:rPr>
            <a:t>920</a:t>
          </a:r>
          <a:r>
            <a:rPr kumimoji="1" lang="ja-JP" altLang="en-US" sz="1300">
              <a:solidFill>
                <a:schemeClr val="dk1"/>
              </a:solidFill>
              <a:effectLst/>
              <a:latin typeface="ＭＳ Ｐゴシック"/>
              <a:ea typeface="ＭＳ Ｐゴシック"/>
              <a:cs typeface="+mn-cs"/>
            </a:rPr>
            <a:t>万円を積み立てました。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ふるさと結基金については、増加傾向にあるものの、ふるさと寄附金の動向によるため長期的な見通しは困難ですが、その他の基金については、長期的には減少傾向となる見込みです。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地域振興基金　：　市民連携の強化及び地域振興</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公共施設整備等基金　：　公共施設の整備及び大規模改修</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ふるさと結基金　：　将来にわたった寄附金の活用</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過疎地域支援基金　：　過疎集落の維持及び活性化</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新庁舎建設基金　：　市役所新庁舎の建設</a:t>
          </a:r>
          <a:endParaRPr kumimoji="1" lang="ja-JP" altLang="en-US"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地域振興基金　：　果実運用型基金のため、増減なし</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公共施設整備等基金　：　施設大規模改修事</a:t>
          </a:r>
          <a:r>
            <a:rPr kumimoji="1" lang="ja-JP" altLang="en-US" sz="1300">
              <a:solidFill>
                <a:sysClr val="windowText" lastClr="000000"/>
              </a:solidFill>
              <a:effectLst/>
              <a:latin typeface="ＭＳ Ｐゴシック"/>
              <a:ea typeface="ＭＳ Ｐゴシック"/>
              <a:cs typeface="+mn-cs"/>
            </a:rPr>
            <a:t>業等の</a:t>
          </a:r>
          <a:r>
            <a:rPr kumimoji="1" lang="ja-JP" altLang="en-US" sz="1300">
              <a:solidFill>
                <a:sysClr val="windowText" lastClr="000000"/>
              </a:solidFill>
              <a:effectLst/>
              <a:latin typeface="ＭＳ Ｐゴシック"/>
              <a:ea typeface="ＭＳ Ｐゴシック"/>
              <a:cs typeface="+mn-cs"/>
            </a:rPr>
            <a:t>財源に地方債を充てたため、</a:t>
          </a:r>
          <a:r>
            <a:rPr kumimoji="1" lang="ja-JP" altLang="en-US" sz="1300">
              <a:solidFill>
                <a:sysClr val="windowText" lastClr="000000"/>
              </a:solidFill>
              <a:effectLst/>
              <a:latin typeface="ＭＳ Ｐゴシック"/>
              <a:ea typeface="ＭＳ Ｐゴシック"/>
              <a:cs typeface="+mn-cs"/>
            </a:rPr>
            <a:t>利息分のみ積み立て</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ふるさと結基金　：　当該年度のふるさと寄附金収入を全額積み立て、次年度に全額取り崩し</a:t>
          </a:r>
          <a:endParaRPr kumimoji="1" lang="ja-JP" altLang="en-US" sz="1300">
            <a:solidFill>
              <a:sysClr val="windowText" lastClr="000000"/>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過疎地域支援基金　：　将来の過疎集落における事業実施に備え、</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億円積み増し</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新庁舎建設基金　：　新庁舎建設事業に充当するため、</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a:t>
          </a:r>
          <a:r>
            <a:rPr kumimoji="1" lang="en-US" altLang="ja-JP" sz="1300">
              <a:solidFill>
                <a:schemeClr val="dk1"/>
              </a:solidFill>
              <a:effectLst/>
              <a:latin typeface="ＭＳ Ｐゴシック"/>
              <a:ea typeface="ＭＳ Ｐゴシック"/>
              <a:cs typeface="+mn-cs"/>
            </a:rPr>
            <a:t>8,980</a:t>
          </a:r>
          <a:r>
            <a:rPr kumimoji="1" lang="ja-JP" altLang="en-US" sz="1300">
              <a:solidFill>
                <a:schemeClr val="dk1"/>
              </a:solidFill>
              <a:effectLst/>
              <a:latin typeface="ＭＳ Ｐゴシック"/>
              <a:ea typeface="ＭＳ Ｐゴシック"/>
              <a:cs typeface="+mn-cs"/>
            </a:rPr>
            <a:t>万円取り崩し</a:t>
          </a:r>
          <a:endParaRPr kumimoji="1" lang="ja-JP" altLang="en-US"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地域振興基金　：　現在は果実運用型基金としての活用、将来の財源不足に対応するため、処分についても検討予定</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公共施設整備等基金　：　地方債を充当できない公共施設の大規模改修や解体撤去に活用予定</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ふるさと結基金　：　今までと同様</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過疎地域支援基金　：　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年度までは、</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億円ずつ積み増し。その後は、過疎集落の維持及び活性化事業に活用予定</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新庁舎建設基金　：　市役所新庁舎の建設後に廃止。残金は、公共施設整備等基金に積み替え</a:t>
          </a:r>
          <a:endParaRPr kumimoji="1" lang="ja-JP" altLang="en-US" sz="1300">
            <a:solidFill>
              <a:schemeClr val="dk1"/>
            </a:solidFill>
            <a:effectLst/>
            <a:latin typeface="ＭＳ Ｐゴシック"/>
            <a:ea typeface="ＭＳ Ｐゴシック"/>
            <a:cs typeface="+mn-cs"/>
          </a:endParaRPr>
        </a:p>
        <a:p>
          <a:endParaRPr kumimoji="1" lang="ja-JP" altLang="en-US" sz="13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24</a:t>
          </a:r>
          <a:r>
            <a:rPr kumimoji="1" lang="ja-JP" altLang="en-US" sz="1300">
              <a:solidFill>
                <a:schemeClr val="dk1"/>
              </a:solidFill>
              <a:effectLst/>
              <a:latin typeface="ＭＳ Ｐゴシック"/>
              <a:ea typeface="ＭＳ Ｐゴシック"/>
              <a:cs typeface="+mn-cs"/>
            </a:rPr>
            <a:t>年度から複数の大型建設事業を実施していますが、その財源として、国庫支出金の他、合併特例債や過疎債を充当しています。また、老朽化した施設等の大規模改修についても、同様に合併特例債や過疎債を主要な財源としています。</a:t>
          </a:r>
          <a:endParaRPr kumimoji="1" lang="ja-JP" altLang="en-US"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その他の事業についても、年度間の増減はありますが、大きく財政調整基金を取り崩すには至っていないため、基金残高は、ほぼ横ばいで推移しています。</a:t>
          </a:r>
          <a:endParaRPr kumimoji="1" lang="ja-JP" altLang="en-US"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今後も、有利な地方債の活用を図っていきますが、人口減少による市税や普通交付税の減少が予想されるため、財政調整基金の取り崩しは避けられません。しかし、経済事情の著しい変動等により財源が著しく不足する場合や、災害復旧に対応するための財源として、一定額は確保する必要があり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令和元年度地方債残高の構成比率は、臨時財政対策債</a:t>
          </a:r>
          <a:r>
            <a:rPr kumimoji="1" lang="en-US" altLang="ja-JP" sz="1300">
              <a:solidFill>
                <a:schemeClr val="dk1"/>
              </a:solidFill>
              <a:effectLst/>
              <a:latin typeface="ＭＳ Ｐゴシック"/>
              <a:ea typeface="ＭＳ Ｐゴシック"/>
              <a:cs typeface="+mn-cs"/>
            </a:rPr>
            <a:t>33.2</a:t>
          </a:r>
          <a:r>
            <a:rPr kumimoji="1" lang="ja-JP" altLang="en-US" sz="1300">
              <a:solidFill>
                <a:schemeClr val="dk1"/>
              </a:solidFill>
              <a:effectLst/>
              <a:latin typeface="ＭＳ Ｐゴシック"/>
              <a:ea typeface="ＭＳ Ｐゴシック"/>
              <a:cs typeface="+mn-cs"/>
            </a:rPr>
            <a:t>％、合併特例債</a:t>
          </a:r>
          <a:r>
            <a:rPr kumimoji="1" lang="en-US" altLang="ja-JP" sz="1300">
              <a:solidFill>
                <a:schemeClr val="dk1"/>
              </a:solidFill>
              <a:effectLst/>
              <a:latin typeface="ＭＳ Ｐゴシック"/>
              <a:ea typeface="ＭＳ Ｐゴシック"/>
              <a:cs typeface="+mn-cs"/>
            </a:rPr>
            <a:t>39.6</a:t>
          </a:r>
          <a:r>
            <a:rPr kumimoji="1" lang="ja-JP" altLang="en-US" sz="1300">
              <a:solidFill>
                <a:schemeClr val="dk1"/>
              </a:solidFill>
              <a:effectLst/>
              <a:latin typeface="ＭＳ Ｐゴシック"/>
              <a:ea typeface="ＭＳ Ｐゴシック"/>
              <a:cs typeface="+mn-cs"/>
            </a:rPr>
            <a:t>％、過疎債</a:t>
          </a:r>
          <a:r>
            <a:rPr kumimoji="1" lang="en-US" altLang="ja-JP" sz="1300">
              <a:solidFill>
                <a:schemeClr val="dk1"/>
              </a:solidFill>
              <a:effectLst/>
              <a:latin typeface="ＭＳ Ｐゴシック"/>
              <a:ea typeface="ＭＳ Ｐゴシック"/>
              <a:cs typeface="+mn-cs"/>
            </a:rPr>
            <a:t>16.5</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事業合わせて</a:t>
          </a:r>
          <a:r>
            <a:rPr kumimoji="1" lang="en-US" altLang="ja-JP" sz="1300">
              <a:solidFill>
                <a:schemeClr val="dk1"/>
              </a:solidFill>
              <a:effectLst/>
              <a:latin typeface="ＭＳ Ｐゴシック"/>
              <a:ea typeface="ＭＳ Ｐゴシック"/>
              <a:cs typeface="+mn-cs"/>
            </a:rPr>
            <a:t>89.3</a:t>
          </a:r>
          <a:r>
            <a:rPr kumimoji="1" lang="ja-JP" altLang="en-US" sz="1300">
              <a:solidFill>
                <a:schemeClr val="dk1"/>
              </a:solidFill>
              <a:effectLst/>
              <a:latin typeface="ＭＳ Ｐゴシック"/>
              <a:ea typeface="ＭＳ Ｐゴシック"/>
              <a:cs typeface="+mn-cs"/>
            </a:rPr>
            <a:t>％となっています。いずれも交付税措置が有利な地方債であり、多くが公的資金からの借り入れであるため、繰上償還をすることは考えていません。また、満期一括償還地方債の発行がないため、減債基金を積み増しする必要もありません。そのため、基金残高は、横ばいで推移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今後も、今までと同様の方法とします。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35,732
35,508
946.76
31,224,710
30,446,026
624,017
15,649,138
33,576,386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baseline="0">
              <a:solidFill>
                <a:schemeClr val="dk1"/>
              </a:solidFill>
              <a:effectLst/>
              <a:latin typeface="ＭＳ Ｐゴシック"/>
              <a:ea typeface="ＭＳ Ｐゴシック"/>
              <a:cs typeface="+mn-cs"/>
            </a:rPr>
            <a:t>　</a:t>
          </a:r>
          <a:r>
            <a:rPr kumimoji="1" lang="ja-JP" altLang="ja-JP" sz="1150" baseline="0">
              <a:solidFill>
                <a:schemeClr val="dk1"/>
              </a:solidFill>
              <a:effectLst/>
              <a:latin typeface="ＭＳ Ｐゴシック"/>
              <a:ea typeface="ＭＳ Ｐゴシック"/>
              <a:cs typeface="+mn-cs"/>
            </a:rPr>
            <a:t>市税収入については、人口減少による納税義務者数の減少というマイナス要因等による調定額の減少があるものの、徴収率は上昇傾向にあり、基準財政収入額は横ばいで推移しています。一方、平成</a:t>
          </a:r>
          <a:r>
            <a:rPr kumimoji="1" lang="en-US" altLang="ja-JP" sz="1150" baseline="0">
              <a:solidFill>
                <a:schemeClr val="dk1"/>
              </a:solidFill>
              <a:effectLst/>
              <a:latin typeface="ＭＳ Ｐゴシック"/>
              <a:ea typeface="ＭＳ Ｐゴシック"/>
              <a:cs typeface="+mn-cs"/>
            </a:rPr>
            <a:t>24</a:t>
          </a:r>
          <a:r>
            <a:rPr kumimoji="1" lang="ja-JP" altLang="ja-JP" sz="1150" baseline="0">
              <a:solidFill>
                <a:schemeClr val="dk1"/>
              </a:solidFill>
              <a:effectLst/>
              <a:latin typeface="ＭＳ Ｐゴシック"/>
              <a:ea typeface="ＭＳ Ｐゴシック"/>
              <a:cs typeface="+mn-cs"/>
            </a:rPr>
            <a:t>年度から実施した複数の大型建設事業により、地方債の償還額が増加しているため、基準財政需要額は増加傾向にあり、財政力指数は、類似団体内平均値</a:t>
          </a:r>
          <a:r>
            <a:rPr kumimoji="1" lang="en-US" altLang="ja-JP" sz="1150" baseline="0">
              <a:solidFill>
                <a:schemeClr val="dk1"/>
              </a:solidFill>
              <a:effectLst/>
              <a:latin typeface="ＭＳ Ｐゴシック"/>
              <a:ea typeface="ＭＳ Ｐゴシック"/>
              <a:cs typeface="+mn-cs"/>
            </a:rPr>
            <a:t>0.40</a:t>
          </a:r>
          <a:r>
            <a:rPr kumimoji="1" lang="ja-JP" altLang="ja-JP" sz="1150" baseline="0">
              <a:solidFill>
                <a:schemeClr val="dk1"/>
              </a:solidFill>
              <a:effectLst/>
              <a:latin typeface="ＭＳ Ｐゴシック"/>
              <a:ea typeface="ＭＳ Ｐゴシック"/>
              <a:cs typeface="+mn-cs"/>
            </a:rPr>
            <a:t>を大きく下回る</a:t>
          </a:r>
          <a:r>
            <a:rPr kumimoji="1" lang="en-US" altLang="ja-JP" sz="1150" baseline="0">
              <a:solidFill>
                <a:schemeClr val="dk1"/>
              </a:solidFill>
              <a:effectLst/>
              <a:latin typeface="ＭＳ Ｐゴシック"/>
              <a:ea typeface="ＭＳ Ｐゴシック"/>
              <a:cs typeface="+mn-cs"/>
            </a:rPr>
            <a:t>0.29</a:t>
          </a:r>
          <a:r>
            <a:rPr kumimoji="1" lang="ja-JP" altLang="ja-JP" sz="1150" baseline="0">
              <a:solidFill>
                <a:schemeClr val="dk1"/>
              </a:solidFill>
              <a:effectLst/>
              <a:latin typeface="ＭＳ Ｐゴシック"/>
              <a:ea typeface="ＭＳ Ｐゴシック"/>
              <a:cs typeface="+mn-cs"/>
            </a:rPr>
            <a:t>となっています。</a:t>
          </a:r>
          <a:endParaRPr lang="ja-JP" altLang="ja-JP" sz="1150">
            <a:effectLst/>
            <a:latin typeface="ＭＳ Ｐゴシック"/>
            <a:ea typeface="ＭＳ Ｐゴシック"/>
          </a:endParaRPr>
        </a:p>
        <a:p>
          <a:r>
            <a:rPr kumimoji="1" lang="ja-JP" altLang="ja-JP" sz="1150">
              <a:solidFill>
                <a:schemeClr val="dk1"/>
              </a:solidFill>
              <a:effectLst/>
              <a:latin typeface="ＭＳ Ｐゴシック"/>
              <a:ea typeface="ＭＳ Ｐゴシック"/>
              <a:cs typeface="+mn-cs"/>
            </a:rPr>
            <a:t>　複雑・多様化する住民サービスや人口減少問題対策をはじめとして新たに発生する行政需要に適切に対応していくため、効果的・効率的な行政サービスを構築し、引き続き行財政改革の取組を強化していく必要があります。</a:t>
          </a:r>
          <a:endParaRPr kumimoji="1" lang="ja-JP" altLang="en-US" sz="115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1460"/>
    <xdr:sp macro="" textlink="">
      <xdr:nvSpPr>
        <xdr:cNvPr id="54" name="テキスト ボックス 53"/>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1460"/>
    <xdr:sp macro="" textlink="">
      <xdr:nvSpPr>
        <xdr:cNvPr id="56" name="テキスト ボックス 55"/>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1460"/>
    <xdr:sp macro="" textlink="">
      <xdr:nvSpPr>
        <xdr:cNvPr id="65" name="財政力最小値テキスト"/>
        <xdr:cNvSpPr txBox="1"/>
      </xdr:nvSpPr>
      <xdr:spPr>
        <a:xfrm>
          <a:off x="5041900" y="7781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64770</xdr:rowOff>
    </xdr:from>
    <xdr:to xmlns:xdr="http://schemas.openxmlformats.org/drawingml/2006/spreadsheetDrawing">
      <xdr:col>23</xdr:col>
      <xdr:colOff>133350</xdr:colOff>
      <xdr:row>44</xdr:row>
      <xdr:rowOff>64770</xdr:rowOff>
    </xdr:to>
    <xdr:cxnSp macro="">
      <xdr:nvCxnSpPr>
        <xdr:cNvPr id="69" name="直線コネクタ 68"/>
        <xdr:cNvCxnSpPr/>
      </xdr:nvCxnSpPr>
      <xdr:spPr>
        <a:xfrm>
          <a:off x="4114800" y="7608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64770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a:off x="3225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a:off x="1447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13970</xdr:rowOff>
    </xdr:from>
    <xdr:to xmlns:xdr="http://schemas.openxmlformats.org/drawingml/2006/spreadsheetDrawing">
      <xdr:col>23</xdr:col>
      <xdr:colOff>184150</xdr:colOff>
      <xdr:row>44</xdr:row>
      <xdr:rowOff>115570</xdr:rowOff>
    </xdr:to>
    <xdr:sp macro="" textlink="">
      <xdr:nvSpPr>
        <xdr:cNvPr id="88" name="楕円 87"/>
        <xdr:cNvSpPr/>
      </xdr:nvSpPr>
      <xdr:spPr>
        <a:xfrm>
          <a:off x="49022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157480</xdr:rowOff>
    </xdr:from>
    <xdr:ext cx="762000" cy="251460"/>
    <xdr:sp macro="" textlink="">
      <xdr:nvSpPr>
        <xdr:cNvPr id="89" name="財政力該当値テキスト"/>
        <xdr:cNvSpPr txBox="1"/>
      </xdr:nvSpPr>
      <xdr:spPr>
        <a:xfrm>
          <a:off x="5041900" y="7529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13970</xdr:rowOff>
    </xdr:from>
    <xdr:to xmlns:xdr="http://schemas.openxmlformats.org/drawingml/2006/spreadsheetDrawing">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100330</xdr:rowOff>
    </xdr:from>
    <xdr:ext cx="736600" cy="251460"/>
    <xdr:sp macro="" textlink="">
      <xdr:nvSpPr>
        <xdr:cNvPr id="91" name="テキスト ボックス 90"/>
        <xdr:cNvSpPr txBox="1"/>
      </xdr:nvSpPr>
      <xdr:spPr>
        <a:xfrm>
          <a:off x="3733800" y="76441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1460"/>
    <xdr:sp macro="" textlink="">
      <xdr:nvSpPr>
        <xdr:cNvPr id="93" name="テキスト ボックス 92"/>
        <xdr:cNvSpPr txBox="1"/>
      </xdr:nvSpPr>
      <xdr:spPr>
        <a:xfrm>
          <a:off x="2844800" y="7644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1460"/>
    <xdr:sp macro="" textlink="">
      <xdr:nvSpPr>
        <xdr:cNvPr id="95" name="テキスト ボックス 94"/>
        <xdr:cNvSpPr txBox="1"/>
      </xdr:nvSpPr>
      <xdr:spPr>
        <a:xfrm>
          <a:off x="1955800" y="7644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7" name="テキスト ボックス 96"/>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100" name="テキスト ボックス 99"/>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経常収支比</a:t>
          </a:r>
          <a:r>
            <a:rPr kumimoji="1" lang="ja-JP" altLang="ja-JP" sz="1200">
              <a:solidFill>
                <a:sysClr val="windowText" lastClr="000000"/>
              </a:solidFill>
              <a:effectLst/>
              <a:latin typeface="ＭＳ Ｐゴシック"/>
              <a:ea typeface="ＭＳ Ｐゴシック"/>
              <a:cs typeface="+mn-cs"/>
            </a:rPr>
            <a:t>率は、</a:t>
          </a:r>
          <a:r>
            <a:rPr kumimoji="1" lang="ja-JP" altLang="en-US" sz="1200">
              <a:solidFill>
                <a:sysClr val="windowText" lastClr="000000"/>
              </a:solidFill>
              <a:effectLst/>
              <a:latin typeface="ＭＳ Ｐゴシック"/>
              <a:ea typeface="ＭＳ Ｐゴシック"/>
              <a:cs typeface="+mn-cs"/>
            </a:rPr>
            <a:t>分子である経常経費充当一般財源が減少（▲</a:t>
          </a:r>
          <a:r>
            <a:rPr kumimoji="1" lang="en-US" altLang="ja-JP" sz="1200">
              <a:solidFill>
                <a:sysClr val="windowText" lastClr="000000"/>
              </a:solidFill>
              <a:effectLst/>
              <a:latin typeface="ＭＳ Ｐゴシック"/>
              <a:ea typeface="ＭＳ Ｐゴシック"/>
              <a:cs typeface="+mn-cs"/>
            </a:rPr>
            <a:t>1.3</a:t>
          </a:r>
          <a:r>
            <a:rPr kumimoji="1" lang="ja-JP" altLang="en-US" sz="1200">
              <a:solidFill>
                <a:sysClr val="windowText" lastClr="000000"/>
              </a:solidFill>
              <a:effectLst/>
              <a:latin typeface="ＭＳ Ｐゴシック"/>
              <a:ea typeface="ＭＳ Ｐゴシック"/>
              <a:cs typeface="+mn-cs"/>
            </a:rPr>
            <a:t>億円）したものの、</a:t>
          </a:r>
          <a:r>
            <a:rPr kumimoji="1" lang="ja-JP" altLang="ja-JP" sz="1200">
              <a:solidFill>
                <a:sysClr val="windowText" lastClr="000000"/>
              </a:solidFill>
              <a:effectLst/>
              <a:latin typeface="ＭＳ Ｐゴシック"/>
              <a:ea typeface="ＭＳ Ｐゴシック"/>
              <a:cs typeface="+mn-cs"/>
            </a:rPr>
            <a:t>普通交付税の減額（</a:t>
          </a:r>
          <a:r>
            <a:rPr kumimoji="1" lang="ja-JP" altLang="ja-JP" sz="1200">
              <a:solidFill>
                <a:sysClr val="windowText" lastClr="000000"/>
              </a:solidFill>
              <a:effectLst/>
              <a:latin typeface="ＭＳ Ｐゴシック"/>
              <a:ea typeface="ＭＳ Ｐゴシック"/>
              <a:cs typeface="+mn-cs"/>
            </a:rPr>
            <a:t>▲</a:t>
          </a:r>
          <a:r>
            <a:rPr kumimoji="1" lang="en-US" altLang="ja-JP" sz="1200">
              <a:solidFill>
                <a:sysClr val="windowText" lastClr="000000"/>
              </a:solidFill>
              <a:effectLst/>
              <a:latin typeface="ＭＳ Ｐゴシック"/>
              <a:ea typeface="ＭＳ Ｐゴシック"/>
              <a:cs typeface="+mn-cs"/>
            </a:rPr>
            <a:t>1.4</a:t>
          </a:r>
          <a:r>
            <a:rPr kumimoji="1" lang="ja-JP" altLang="ja-JP" sz="1200">
              <a:solidFill>
                <a:sysClr val="windowText" lastClr="000000"/>
              </a:solidFill>
              <a:effectLst/>
              <a:latin typeface="ＭＳ Ｐゴシック"/>
              <a:ea typeface="ＭＳ Ｐゴシック"/>
              <a:cs typeface="+mn-cs"/>
            </a:rPr>
            <a:t>億円）の影響により、</a:t>
          </a:r>
          <a:r>
            <a:rPr kumimoji="1" lang="ja-JP" altLang="en-US" sz="1200">
              <a:solidFill>
                <a:sysClr val="windowText" lastClr="000000"/>
              </a:solidFill>
              <a:effectLst/>
              <a:latin typeface="ＭＳ Ｐゴシック"/>
              <a:ea typeface="ＭＳ Ｐゴシック"/>
              <a:cs typeface="+mn-cs"/>
            </a:rPr>
            <a:t>分母である経常一般財源等も減少（▲0.45億円）しており、平成</a:t>
          </a:r>
          <a:r>
            <a:rPr kumimoji="1" lang="en-US" altLang="ja-JP" sz="1200">
              <a:solidFill>
                <a:sysClr val="windowText" lastClr="000000"/>
              </a:solidFill>
              <a:effectLst/>
              <a:latin typeface="ＭＳ Ｐゴシック"/>
              <a:ea typeface="ＭＳ Ｐゴシック"/>
              <a:cs typeface="+mn-cs"/>
            </a:rPr>
            <a:t>30</a:t>
          </a:r>
          <a:r>
            <a:rPr kumimoji="1" lang="ja-JP" altLang="en-US" sz="1200">
              <a:solidFill>
                <a:sysClr val="windowText" lastClr="000000"/>
              </a:solidFill>
              <a:effectLst/>
              <a:latin typeface="ＭＳ Ｐゴシック"/>
              <a:ea typeface="ＭＳ Ｐゴシック"/>
              <a:cs typeface="+mn-cs"/>
            </a:rPr>
            <a:t>年度より</a:t>
          </a:r>
          <a:r>
            <a:rPr kumimoji="1" lang="en-US" altLang="ja-JP" sz="1200">
              <a:solidFill>
                <a:sysClr val="windowText" lastClr="000000"/>
              </a:solidFill>
              <a:effectLst/>
              <a:latin typeface="ＭＳ Ｐゴシック"/>
              <a:ea typeface="ＭＳ Ｐゴシック"/>
              <a:cs typeface="+mn-cs"/>
            </a:rPr>
            <a:t>0.5</a:t>
          </a:r>
          <a:r>
            <a:rPr kumimoji="1" lang="ja-JP" altLang="en-US" sz="1200">
              <a:solidFill>
                <a:sysClr val="windowText" lastClr="000000"/>
              </a:solidFill>
              <a:effectLst/>
              <a:latin typeface="ＭＳ Ｐゴシック"/>
              <a:ea typeface="ＭＳ Ｐゴシック"/>
              <a:cs typeface="+mn-cs"/>
            </a:rPr>
            <a:t>ポイント悪化しました。</a:t>
          </a:r>
          <a:endParaRPr kumimoji="1" lang="en-US" altLang="ja-JP" sz="1200">
            <a:solidFill>
              <a:sysClr val="windowText" lastClr="000000"/>
            </a:solidFill>
            <a:effectLst/>
            <a:latin typeface="ＭＳ Ｐゴシック"/>
            <a:ea typeface="ＭＳ Ｐゴシック"/>
            <a:cs typeface="+mn-cs"/>
          </a:endParaRPr>
        </a:p>
        <a:p>
          <a:r>
            <a:rPr kumimoji="1" lang="ja-JP" altLang="ja-JP" sz="1200">
              <a:solidFill>
                <a:sysClr val="windowText" lastClr="000000"/>
              </a:solidFill>
              <a:effectLst/>
              <a:latin typeface="ＭＳ Ｐゴシック"/>
              <a:ea typeface="ＭＳ Ｐゴシック"/>
              <a:cs typeface="+mn-cs"/>
            </a:rPr>
            <a:t>　現在は、類似団体や全国の平均値を下回っ</a:t>
          </a:r>
          <a:r>
            <a:rPr kumimoji="1" lang="ja-JP" altLang="ja-JP" sz="1200">
              <a:solidFill>
                <a:schemeClr val="dk1"/>
              </a:solidFill>
              <a:effectLst/>
              <a:latin typeface="ＭＳ Ｐゴシック"/>
              <a:ea typeface="ＭＳ Ｐゴシック"/>
              <a:cs typeface="+mn-cs"/>
            </a:rPr>
            <a:t>ていますが、今後数年は、</a:t>
          </a:r>
          <a:r>
            <a:rPr kumimoji="1" lang="ja-JP" altLang="en-US" sz="1200">
              <a:solidFill>
                <a:schemeClr val="dk1"/>
              </a:solidFill>
              <a:effectLst/>
              <a:latin typeface="ＭＳ Ｐゴシック"/>
              <a:ea typeface="ＭＳ Ｐゴシック"/>
              <a:cs typeface="+mn-cs"/>
            </a:rPr>
            <a:t>令和元</a:t>
          </a:r>
          <a:r>
            <a:rPr kumimoji="1" lang="ja-JP" altLang="ja-JP" sz="1200">
              <a:solidFill>
                <a:schemeClr val="dk1"/>
              </a:solidFill>
              <a:effectLst/>
              <a:latin typeface="ＭＳ Ｐゴシック"/>
              <a:ea typeface="ＭＳ Ｐゴシック"/>
              <a:cs typeface="+mn-cs"/>
            </a:rPr>
            <a:t>年度に完了した新庁舎建設により、公債費が高止まりするなどのマイナス要因があります。事務事業の効率化を図り、経常経費の削減に取り組むとともに、地域経済活性化による地方税収の増加を図っていく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1460"/>
    <xdr:sp macro="" textlink="">
      <xdr:nvSpPr>
        <xdr:cNvPr id="123" name="テキスト ボックス 122"/>
        <xdr:cNvSpPr txBox="1"/>
      </xdr:nvSpPr>
      <xdr:spPr>
        <a:xfrm>
          <a:off x="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1460"/>
    <xdr:sp macro="" textlink="">
      <xdr:nvSpPr>
        <xdr:cNvPr id="125" name="テキスト ボックス 124"/>
        <xdr:cNvSpPr txBox="1"/>
      </xdr:nvSpPr>
      <xdr:spPr>
        <a:xfrm>
          <a:off x="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107315</xdr:rowOff>
    </xdr:from>
    <xdr:to xmlns:xdr="http://schemas.openxmlformats.org/drawingml/2006/spreadsheetDrawing">
      <xdr:col>23</xdr:col>
      <xdr:colOff>133350</xdr:colOff>
      <xdr:row>59</xdr:row>
      <xdr:rowOff>124460</xdr:rowOff>
    </xdr:to>
    <xdr:cxnSp macro="">
      <xdr:nvCxnSpPr>
        <xdr:cNvPr id="134" name="直線コネクタ 133"/>
        <xdr:cNvCxnSpPr/>
      </xdr:nvCxnSpPr>
      <xdr:spPr>
        <a:xfrm>
          <a:off x="4114800" y="102228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1460"/>
    <xdr:sp macro="" textlink="">
      <xdr:nvSpPr>
        <xdr:cNvPr id="135" name="財政構造の弾力性平均値テキスト"/>
        <xdr:cNvSpPr txBox="1"/>
      </xdr:nvSpPr>
      <xdr:spPr>
        <a:xfrm>
          <a:off x="5041900" y="103276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97790</xdr:rowOff>
    </xdr:from>
    <xdr:to xmlns:xdr="http://schemas.openxmlformats.org/drawingml/2006/spreadsheetDrawing">
      <xdr:col>19</xdr:col>
      <xdr:colOff>133350</xdr:colOff>
      <xdr:row>59</xdr:row>
      <xdr:rowOff>107315</xdr:rowOff>
    </xdr:to>
    <xdr:cxnSp macro="">
      <xdr:nvCxnSpPr>
        <xdr:cNvPr id="137" name="直線コネクタ 136"/>
        <xdr:cNvCxnSpPr/>
      </xdr:nvCxnSpPr>
      <xdr:spPr>
        <a:xfrm>
          <a:off x="3225800" y="102133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86360</xdr:rowOff>
    </xdr:from>
    <xdr:to xmlns:xdr="http://schemas.openxmlformats.org/drawingml/2006/spreadsheetDrawing">
      <xdr:col>15</xdr:col>
      <xdr:colOff>82550</xdr:colOff>
      <xdr:row>59</xdr:row>
      <xdr:rowOff>97790</xdr:rowOff>
    </xdr:to>
    <xdr:cxnSp macro="">
      <xdr:nvCxnSpPr>
        <xdr:cNvPr id="140" name="直線コネクタ 139"/>
        <xdr:cNvCxnSpPr/>
      </xdr:nvCxnSpPr>
      <xdr:spPr>
        <a:xfrm>
          <a:off x="2336800" y="10201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109855</xdr:rowOff>
    </xdr:from>
    <xdr:to xmlns:xdr="http://schemas.openxmlformats.org/drawingml/2006/spreadsheetDrawing">
      <xdr:col>11</xdr:col>
      <xdr:colOff>31750</xdr:colOff>
      <xdr:row>59</xdr:row>
      <xdr:rowOff>86360</xdr:rowOff>
    </xdr:to>
    <xdr:cxnSp macro="">
      <xdr:nvCxnSpPr>
        <xdr:cNvPr id="143" name="直線コネクタ 142"/>
        <xdr:cNvCxnSpPr/>
      </xdr:nvCxnSpPr>
      <xdr:spPr>
        <a:xfrm>
          <a:off x="1447800" y="1005395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15240</xdr:rowOff>
    </xdr:from>
    <xdr:to xmlns:xdr="http://schemas.openxmlformats.org/drawingml/2006/spreadsheetDrawing">
      <xdr:col>7</xdr:col>
      <xdr:colOff>31750</xdr:colOff>
      <xdr:row>59</xdr:row>
      <xdr:rowOff>116840</xdr:rowOff>
    </xdr:to>
    <xdr:sp macro="" textlink="">
      <xdr:nvSpPr>
        <xdr:cNvPr id="146" name="フローチャート: 判断 145"/>
        <xdr:cNvSpPr/>
      </xdr:nvSpPr>
      <xdr:spPr>
        <a:xfrm>
          <a:off x="1397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101600</xdr:rowOff>
    </xdr:from>
    <xdr:ext cx="762000" cy="259080"/>
    <xdr:sp macro="" textlink="">
      <xdr:nvSpPr>
        <xdr:cNvPr id="147" name="テキスト ボックス 146"/>
        <xdr:cNvSpPr txBox="1"/>
      </xdr:nvSpPr>
      <xdr:spPr>
        <a:xfrm>
          <a:off x="10668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8" name="テキスト ボックス 147"/>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9" name="テキスト ボックス 148"/>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50" name="テキスト ボックス 149"/>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51" name="テキスト ボックス 150"/>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52" name="テキスト ボックス 151"/>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73660</xdr:rowOff>
    </xdr:from>
    <xdr:to xmlns:xdr="http://schemas.openxmlformats.org/drawingml/2006/spreadsheetDrawing">
      <xdr:col>23</xdr:col>
      <xdr:colOff>184150</xdr:colOff>
      <xdr:row>60</xdr:row>
      <xdr:rowOff>3810</xdr:rowOff>
    </xdr:to>
    <xdr:sp macro="" textlink="">
      <xdr:nvSpPr>
        <xdr:cNvPr id="153" name="楕円 152"/>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90170</xdr:rowOff>
    </xdr:from>
    <xdr:ext cx="762000" cy="259080"/>
    <xdr:sp macro="" textlink="">
      <xdr:nvSpPr>
        <xdr:cNvPr id="154" name="財政構造の弾力性該当値テキスト"/>
        <xdr:cNvSpPr txBox="1"/>
      </xdr:nvSpPr>
      <xdr:spPr>
        <a:xfrm>
          <a:off x="50419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56515</xdr:rowOff>
    </xdr:from>
    <xdr:to xmlns:xdr="http://schemas.openxmlformats.org/drawingml/2006/spreadsheetDrawing">
      <xdr:col>19</xdr:col>
      <xdr:colOff>184150</xdr:colOff>
      <xdr:row>59</xdr:row>
      <xdr:rowOff>158115</xdr:rowOff>
    </xdr:to>
    <xdr:sp macro="" textlink="">
      <xdr:nvSpPr>
        <xdr:cNvPr id="155" name="楕円 154"/>
        <xdr:cNvSpPr/>
      </xdr:nvSpPr>
      <xdr:spPr>
        <a:xfrm>
          <a:off x="4064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168275</xdr:rowOff>
    </xdr:from>
    <xdr:ext cx="736600" cy="251460"/>
    <xdr:sp macro="" textlink="">
      <xdr:nvSpPr>
        <xdr:cNvPr id="156" name="テキスト ボックス 155"/>
        <xdr:cNvSpPr txBox="1"/>
      </xdr:nvSpPr>
      <xdr:spPr>
        <a:xfrm>
          <a:off x="3733800" y="99409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46355</xdr:rowOff>
    </xdr:from>
    <xdr:to xmlns:xdr="http://schemas.openxmlformats.org/drawingml/2006/spreadsheetDrawing">
      <xdr:col>15</xdr:col>
      <xdr:colOff>133350</xdr:colOff>
      <xdr:row>59</xdr:row>
      <xdr:rowOff>147955</xdr:rowOff>
    </xdr:to>
    <xdr:sp macro="" textlink="">
      <xdr:nvSpPr>
        <xdr:cNvPr id="157" name="楕円 156"/>
        <xdr:cNvSpPr/>
      </xdr:nvSpPr>
      <xdr:spPr>
        <a:xfrm>
          <a:off x="3175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158115</xdr:rowOff>
    </xdr:from>
    <xdr:ext cx="762000" cy="251460"/>
    <xdr:sp macro="" textlink="">
      <xdr:nvSpPr>
        <xdr:cNvPr id="158" name="テキスト ボックス 157"/>
        <xdr:cNvSpPr txBox="1"/>
      </xdr:nvSpPr>
      <xdr:spPr>
        <a:xfrm>
          <a:off x="2844800" y="99307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35560</xdr:rowOff>
    </xdr:from>
    <xdr:to xmlns:xdr="http://schemas.openxmlformats.org/drawingml/2006/spreadsheetDrawing">
      <xdr:col>11</xdr:col>
      <xdr:colOff>82550</xdr:colOff>
      <xdr:row>59</xdr:row>
      <xdr:rowOff>137160</xdr:rowOff>
    </xdr:to>
    <xdr:sp macro="" textlink="">
      <xdr:nvSpPr>
        <xdr:cNvPr id="159" name="楕円 158"/>
        <xdr:cNvSpPr/>
      </xdr:nvSpPr>
      <xdr:spPr>
        <a:xfrm>
          <a:off x="2286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147320</xdr:rowOff>
    </xdr:from>
    <xdr:ext cx="762000" cy="259080"/>
    <xdr:sp macro="" textlink="">
      <xdr:nvSpPr>
        <xdr:cNvPr id="160" name="テキスト ボックス 159"/>
        <xdr:cNvSpPr txBox="1"/>
      </xdr:nvSpPr>
      <xdr:spPr>
        <a:xfrm>
          <a:off x="1955800" y="991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59055</xdr:rowOff>
    </xdr:from>
    <xdr:to xmlns:xdr="http://schemas.openxmlformats.org/drawingml/2006/spreadsheetDrawing">
      <xdr:col>7</xdr:col>
      <xdr:colOff>31750</xdr:colOff>
      <xdr:row>58</xdr:row>
      <xdr:rowOff>160655</xdr:rowOff>
    </xdr:to>
    <xdr:sp macro="" textlink="">
      <xdr:nvSpPr>
        <xdr:cNvPr id="161" name="楕円 160"/>
        <xdr:cNvSpPr/>
      </xdr:nvSpPr>
      <xdr:spPr>
        <a:xfrm>
          <a:off x="1397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170815</xdr:rowOff>
    </xdr:from>
    <xdr:ext cx="762000" cy="258445"/>
    <xdr:sp macro="" textlink="">
      <xdr:nvSpPr>
        <xdr:cNvPr id="162" name="テキスト ボックス 161"/>
        <xdr:cNvSpPr txBox="1"/>
      </xdr:nvSpPr>
      <xdr:spPr>
        <a:xfrm>
          <a:off x="1066800" y="9772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5" name="テキスト ボックス 164"/>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[284,336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人件費は減少傾向となっており</a:t>
          </a:r>
          <a:r>
            <a:rPr kumimoji="1" lang="ja-JP" altLang="en-US" sz="1200">
              <a:solidFill>
                <a:schemeClr val="dk1"/>
              </a:solidFill>
              <a:effectLst/>
              <a:latin typeface="ＭＳ Ｐゴシック"/>
              <a:ea typeface="ＭＳ Ｐゴシック"/>
              <a:cs typeface="+mn-cs"/>
            </a:rPr>
            <a:t>、記録的な少雪の影響による</a:t>
          </a:r>
          <a:r>
            <a:rPr kumimoji="1" lang="ja-JP" altLang="ja-JP" sz="1200">
              <a:solidFill>
                <a:schemeClr val="dk1"/>
              </a:solidFill>
              <a:effectLst/>
              <a:latin typeface="ＭＳ Ｐゴシック"/>
              <a:ea typeface="ＭＳ Ｐゴシック"/>
              <a:cs typeface="+mn-cs"/>
            </a:rPr>
            <a:t>除雪経費</a:t>
          </a:r>
          <a:r>
            <a:rPr kumimoji="1" lang="ja-JP" altLang="en-US" sz="1200">
              <a:solidFill>
                <a:schemeClr val="dk1"/>
              </a:solidFill>
              <a:effectLst/>
              <a:latin typeface="ＭＳ Ｐゴシック"/>
              <a:ea typeface="ＭＳ Ｐゴシック"/>
              <a:cs typeface="+mn-cs"/>
            </a:rPr>
            <a:t>の減額などにより維持補修費は減額（▲４.6億円）となりましたが、ふるさと寄附金の大幅な増加に伴い、その申込サイト運営業務委託料の増加などにより物件費が増額（7.9億円）となり、</a:t>
          </a:r>
          <a:r>
            <a:rPr kumimoji="1" lang="en-US" altLang="ja-JP" sz="1200">
              <a:solidFill>
                <a:schemeClr val="dk1"/>
              </a:solidFill>
              <a:effectLst/>
              <a:latin typeface="ＭＳ Ｐゴシック"/>
              <a:ea typeface="ＭＳ Ｐゴシック"/>
              <a:cs typeface="+mn-cs"/>
            </a:rPr>
            <a:t>1</a:t>
          </a:r>
          <a:r>
            <a:rPr kumimoji="1" lang="ja-JP" altLang="ja-JP" sz="1200">
              <a:solidFill>
                <a:schemeClr val="dk1"/>
              </a:solidFill>
              <a:effectLst/>
              <a:latin typeface="ＭＳ Ｐゴシック"/>
              <a:ea typeface="ＭＳ Ｐゴシック"/>
              <a:cs typeface="+mn-cs"/>
            </a:rPr>
            <a:t>人当たり決算額は11,865円の増額となっています。</a:t>
          </a:r>
          <a:endParaRPr lang="ja-JP" altLang="ja-JP" sz="16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町村合併により、多くの公共施設を有して</a:t>
          </a:r>
          <a:r>
            <a:rPr kumimoji="1" lang="ja-JP" altLang="en-US" sz="1200">
              <a:solidFill>
                <a:schemeClr val="dk1"/>
              </a:solidFill>
              <a:effectLst/>
              <a:latin typeface="ＭＳ Ｐゴシック"/>
              <a:ea typeface="ＭＳ Ｐゴシック"/>
              <a:cs typeface="+mn-cs"/>
            </a:rPr>
            <a:t>おり、</a:t>
          </a:r>
          <a:r>
            <a:rPr kumimoji="1" lang="ja-JP" altLang="ja-JP" sz="1200">
              <a:solidFill>
                <a:schemeClr val="dk1"/>
              </a:solidFill>
              <a:effectLst/>
              <a:latin typeface="ＭＳ Ｐゴシック"/>
              <a:ea typeface="ＭＳ Ｐゴシック"/>
              <a:cs typeface="+mn-cs"/>
            </a:rPr>
            <a:t>既存施設の維持補修費が増加することが見込まれます。公共施設等総合管理計画に基づき、類似施設の統廃合を推進する必要があります。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6" name="テキスト ボックス 175"/>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1460"/>
    <xdr:sp macro="" textlink="">
      <xdr:nvSpPr>
        <xdr:cNvPr id="180" name="テキスト ボックス 179"/>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92710</xdr:rowOff>
    </xdr:from>
    <xdr:to xmlns:xdr="http://schemas.openxmlformats.org/drawingml/2006/spreadsheetDrawing">
      <xdr:col>23</xdr:col>
      <xdr:colOff>133350</xdr:colOff>
      <xdr:row>84</xdr:row>
      <xdr:rowOff>140335</xdr:rowOff>
    </xdr:to>
    <xdr:cxnSp macro="">
      <xdr:nvCxnSpPr>
        <xdr:cNvPr id="197" name="直線コネクタ 196"/>
        <xdr:cNvCxnSpPr/>
      </xdr:nvCxnSpPr>
      <xdr:spPr>
        <a:xfrm>
          <a:off x="4114800" y="1449451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57785</xdr:rowOff>
    </xdr:from>
    <xdr:to xmlns:xdr="http://schemas.openxmlformats.org/drawingml/2006/spreadsheetDrawing">
      <xdr:col>19</xdr:col>
      <xdr:colOff>133350</xdr:colOff>
      <xdr:row>84</xdr:row>
      <xdr:rowOff>92710</xdr:rowOff>
    </xdr:to>
    <xdr:cxnSp macro="">
      <xdr:nvCxnSpPr>
        <xdr:cNvPr id="200" name="直線コネクタ 199"/>
        <xdr:cNvCxnSpPr/>
      </xdr:nvCxnSpPr>
      <xdr:spPr>
        <a:xfrm>
          <a:off x="3225800" y="144595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151130</xdr:rowOff>
    </xdr:from>
    <xdr:to xmlns:xdr="http://schemas.openxmlformats.org/drawingml/2006/spreadsheetDrawing">
      <xdr:col>15</xdr:col>
      <xdr:colOff>82550</xdr:colOff>
      <xdr:row>84</xdr:row>
      <xdr:rowOff>57785</xdr:rowOff>
    </xdr:to>
    <xdr:cxnSp macro="">
      <xdr:nvCxnSpPr>
        <xdr:cNvPr id="203" name="直線コネクタ 202"/>
        <xdr:cNvCxnSpPr/>
      </xdr:nvCxnSpPr>
      <xdr:spPr>
        <a:xfrm>
          <a:off x="2336800" y="143814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1460"/>
    <xdr:sp macro="" textlink="">
      <xdr:nvSpPr>
        <xdr:cNvPr id="205" name="テキスト ボックス 204"/>
        <xdr:cNvSpPr txBox="1"/>
      </xdr:nvSpPr>
      <xdr:spPr>
        <a:xfrm>
          <a:off x="2844800" y="13792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137795</xdr:rowOff>
    </xdr:from>
    <xdr:to xmlns:xdr="http://schemas.openxmlformats.org/drawingml/2006/spreadsheetDrawing">
      <xdr:col>11</xdr:col>
      <xdr:colOff>31750</xdr:colOff>
      <xdr:row>83</xdr:row>
      <xdr:rowOff>151130</xdr:rowOff>
    </xdr:to>
    <xdr:cxnSp macro="">
      <xdr:nvCxnSpPr>
        <xdr:cNvPr id="206" name="直線コネクタ 205"/>
        <xdr:cNvCxnSpPr/>
      </xdr:nvCxnSpPr>
      <xdr:spPr>
        <a:xfrm>
          <a:off x="1447800" y="143681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79375</xdr:rowOff>
    </xdr:from>
    <xdr:to xmlns:xdr="http://schemas.openxmlformats.org/drawingml/2006/spreadsheetDrawing">
      <xdr:col>7</xdr:col>
      <xdr:colOff>31750</xdr:colOff>
      <xdr:row>82</xdr:row>
      <xdr:rowOff>9525</xdr:rowOff>
    </xdr:to>
    <xdr:sp macro="" textlink="">
      <xdr:nvSpPr>
        <xdr:cNvPr id="209" name="フローチャート: 判断 208"/>
        <xdr:cNvSpPr/>
      </xdr:nvSpPr>
      <xdr:spPr>
        <a:xfrm>
          <a:off x="1397000" y="1396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19685</xdr:rowOff>
    </xdr:from>
    <xdr:ext cx="762000" cy="251460"/>
    <xdr:sp macro="" textlink="">
      <xdr:nvSpPr>
        <xdr:cNvPr id="210" name="テキスト ボックス 209"/>
        <xdr:cNvSpPr txBox="1"/>
      </xdr:nvSpPr>
      <xdr:spPr>
        <a:xfrm>
          <a:off x="1066800" y="137356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89535</xdr:rowOff>
    </xdr:from>
    <xdr:to xmlns:xdr="http://schemas.openxmlformats.org/drawingml/2006/spreadsheetDrawing">
      <xdr:col>23</xdr:col>
      <xdr:colOff>184150</xdr:colOff>
      <xdr:row>85</xdr:row>
      <xdr:rowOff>19685</xdr:rowOff>
    </xdr:to>
    <xdr:sp macro="" textlink="">
      <xdr:nvSpPr>
        <xdr:cNvPr id="216" name="楕円 215"/>
        <xdr:cNvSpPr/>
      </xdr:nvSpPr>
      <xdr:spPr>
        <a:xfrm>
          <a:off x="4902200" y="144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61595</xdr:rowOff>
    </xdr:from>
    <xdr:ext cx="762000" cy="259080"/>
    <xdr:sp macro="" textlink="">
      <xdr:nvSpPr>
        <xdr:cNvPr id="217" name="人件費・物件費等の状況該当値テキスト"/>
        <xdr:cNvSpPr txBox="1"/>
      </xdr:nvSpPr>
      <xdr:spPr>
        <a:xfrm>
          <a:off x="5041900" y="1446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41910</xdr:rowOff>
    </xdr:from>
    <xdr:to xmlns:xdr="http://schemas.openxmlformats.org/drawingml/2006/spreadsheetDrawing">
      <xdr:col>19</xdr:col>
      <xdr:colOff>184150</xdr:colOff>
      <xdr:row>84</xdr:row>
      <xdr:rowOff>143510</xdr:rowOff>
    </xdr:to>
    <xdr:sp macro="" textlink="">
      <xdr:nvSpPr>
        <xdr:cNvPr id="218" name="楕円 217"/>
        <xdr:cNvSpPr/>
      </xdr:nvSpPr>
      <xdr:spPr>
        <a:xfrm>
          <a:off x="40640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128270</xdr:rowOff>
    </xdr:from>
    <xdr:ext cx="736600" cy="259080"/>
    <xdr:sp macro="" textlink="">
      <xdr:nvSpPr>
        <xdr:cNvPr id="219" name="テキスト ボックス 218"/>
        <xdr:cNvSpPr txBox="1"/>
      </xdr:nvSpPr>
      <xdr:spPr>
        <a:xfrm>
          <a:off x="3733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6985</xdr:rowOff>
    </xdr:from>
    <xdr:to xmlns:xdr="http://schemas.openxmlformats.org/drawingml/2006/spreadsheetDrawing">
      <xdr:col>15</xdr:col>
      <xdr:colOff>133350</xdr:colOff>
      <xdr:row>84</xdr:row>
      <xdr:rowOff>109220</xdr:rowOff>
    </xdr:to>
    <xdr:sp macro="" textlink="">
      <xdr:nvSpPr>
        <xdr:cNvPr id="220" name="楕円 219"/>
        <xdr:cNvSpPr/>
      </xdr:nvSpPr>
      <xdr:spPr>
        <a:xfrm>
          <a:off x="3175000" y="14408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93345</xdr:rowOff>
    </xdr:from>
    <xdr:ext cx="762000" cy="259080"/>
    <xdr:sp macro="" textlink="">
      <xdr:nvSpPr>
        <xdr:cNvPr id="221" name="テキスト ボックス 220"/>
        <xdr:cNvSpPr txBox="1"/>
      </xdr:nvSpPr>
      <xdr:spPr>
        <a:xfrm>
          <a:off x="2844800" y="1449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100330</xdr:rowOff>
    </xdr:from>
    <xdr:to xmlns:xdr="http://schemas.openxmlformats.org/drawingml/2006/spreadsheetDrawing">
      <xdr:col>11</xdr:col>
      <xdr:colOff>82550</xdr:colOff>
      <xdr:row>84</xdr:row>
      <xdr:rowOff>30480</xdr:rowOff>
    </xdr:to>
    <xdr:sp macro="" textlink="">
      <xdr:nvSpPr>
        <xdr:cNvPr id="222" name="楕円 221"/>
        <xdr:cNvSpPr/>
      </xdr:nvSpPr>
      <xdr:spPr>
        <a:xfrm>
          <a:off x="2286000" y="143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15240</xdr:rowOff>
    </xdr:from>
    <xdr:ext cx="762000" cy="259080"/>
    <xdr:sp macro="" textlink="">
      <xdr:nvSpPr>
        <xdr:cNvPr id="223" name="テキスト ボックス 222"/>
        <xdr:cNvSpPr txBox="1"/>
      </xdr:nvSpPr>
      <xdr:spPr>
        <a:xfrm>
          <a:off x="1955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86995</xdr:rowOff>
    </xdr:from>
    <xdr:to xmlns:xdr="http://schemas.openxmlformats.org/drawingml/2006/spreadsheetDrawing">
      <xdr:col>7</xdr:col>
      <xdr:colOff>31750</xdr:colOff>
      <xdr:row>84</xdr:row>
      <xdr:rowOff>17780</xdr:rowOff>
    </xdr:to>
    <xdr:sp macro="" textlink="">
      <xdr:nvSpPr>
        <xdr:cNvPr id="224" name="楕円 223"/>
        <xdr:cNvSpPr/>
      </xdr:nvSpPr>
      <xdr:spPr>
        <a:xfrm>
          <a:off x="13970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1905</xdr:rowOff>
    </xdr:from>
    <xdr:ext cx="762000" cy="259080"/>
    <xdr:sp macro="" textlink="">
      <xdr:nvSpPr>
        <xdr:cNvPr id="225" name="テキスト ボックス 224"/>
        <xdr:cNvSpPr txBox="1"/>
      </xdr:nvSpPr>
      <xdr:spPr>
        <a:xfrm>
          <a:off x="1066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平成</a:t>
          </a:r>
          <a:r>
            <a:rPr kumimoji="1" lang="en-US" altLang="ja-JP" sz="1200">
              <a:solidFill>
                <a:schemeClr val="dk1"/>
              </a:solidFill>
              <a:effectLst/>
              <a:latin typeface="ＭＳ Ｐゴシック"/>
              <a:ea typeface="ＭＳ Ｐゴシック"/>
              <a:cs typeface="+mn-cs"/>
            </a:rPr>
            <a:t>16</a:t>
          </a:r>
          <a:r>
            <a:rPr kumimoji="1" lang="ja-JP" altLang="ja-JP" sz="1200">
              <a:solidFill>
                <a:schemeClr val="dk1"/>
              </a:solidFill>
              <a:effectLst/>
              <a:latin typeface="ＭＳ Ｐゴシック"/>
              <a:ea typeface="ＭＳ Ｐゴシック"/>
              <a:cs typeface="+mn-cs"/>
            </a:rPr>
            <a:t>年の合併時における在職者調整を低い方の給与水準に合わせたことなどから、全国平均、類似団体平均を大きく下回っています。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1460"/>
    <xdr:sp macro="" textlink="">
      <xdr:nvSpPr>
        <xdr:cNvPr id="242" name="テキスト ボックス 241"/>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4" name="テキスト ボックス 243"/>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2" name="テキスト ボックス 251"/>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39370</xdr:rowOff>
    </xdr:from>
    <xdr:to xmlns:xdr="http://schemas.openxmlformats.org/drawingml/2006/spreadsheetDrawing">
      <xdr:col>81</xdr:col>
      <xdr:colOff>44450</xdr:colOff>
      <xdr:row>83</xdr:row>
      <xdr:rowOff>52705</xdr:rowOff>
    </xdr:to>
    <xdr:cxnSp macro="">
      <xdr:nvCxnSpPr>
        <xdr:cNvPr id="259" name="直線コネクタ 258"/>
        <xdr:cNvCxnSpPr/>
      </xdr:nvCxnSpPr>
      <xdr:spPr>
        <a:xfrm flipV="1">
          <a:off x="16179800" y="142697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1460"/>
    <xdr:sp macro="" textlink="">
      <xdr:nvSpPr>
        <xdr:cNvPr id="260" name="給与水準   （国との比較）平均値テキスト"/>
        <xdr:cNvSpPr txBox="1"/>
      </xdr:nvSpPr>
      <xdr:spPr>
        <a:xfrm>
          <a:off x="17106900" y="1475422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170815</xdr:rowOff>
    </xdr:from>
    <xdr:to xmlns:xdr="http://schemas.openxmlformats.org/drawingml/2006/spreadsheetDrawing">
      <xdr:col>77</xdr:col>
      <xdr:colOff>44450</xdr:colOff>
      <xdr:row>83</xdr:row>
      <xdr:rowOff>52705</xdr:rowOff>
    </xdr:to>
    <xdr:cxnSp macro="">
      <xdr:nvCxnSpPr>
        <xdr:cNvPr id="262" name="直線コネクタ 261"/>
        <xdr:cNvCxnSpPr/>
      </xdr:nvCxnSpPr>
      <xdr:spPr>
        <a:xfrm>
          <a:off x="15290800" y="142297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1460"/>
    <xdr:sp macro="" textlink="">
      <xdr:nvSpPr>
        <xdr:cNvPr id="264" name="テキスト ボックス 263"/>
        <xdr:cNvSpPr txBox="1"/>
      </xdr:nvSpPr>
      <xdr:spPr>
        <a:xfrm>
          <a:off x="15798800" y="148551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130810</xdr:rowOff>
    </xdr:from>
    <xdr:to xmlns:xdr="http://schemas.openxmlformats.org/drawingml/2006/spreadsheetDrawing">
      <xdr:col>72</xdr:col>
      <xdr:colOff>203200</xdr:colOff>
      <xdr:row>82</xdr:row>
      <xdr:rowOff>170815</xdr:rowOff>
    </xdr:to>
    <xdr:cxnSp macro="">
      <xdr:nvCxnSpPr>
        <xdr:cNvPr id="265" name="直線コネクタ 264"/>
        <xdr:cNvCxnSpPr/>
      </xdr:nvCxnSpPr>
      <xdr:spPr>
        <a:xfrm>
          <a:off x="14401800" y="141897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1460"/>
    <xdr:sp macro="" textlink="">
      <xdr:nvSpPr>
        <xdr:cNvPr id="267" name="テキスト ボックス 266"/>
        <xdr:cNvSpPr txBox="1"/>
      </xdr:nvSpPr>
      <xdr:spPr>
        <a:xfrm>
          <a:off x="14909800" y="148685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130810</xdr:rowOff>
    </xdr:from>
    <xdr:to xmlns:xdr="http://schemas.openxmlformats.org/drawingml/2006/spreadsheetDrawing">
      <xdr:col>68</xdr:col>
      <xdr:colOff>152400</xdr:colOff>
      <xdr:row>82</xdr:row>
      <xdr:rowOff>130810</xdr:rowOff>
    </xdr:to>
    <xdr:cxnSp macro="">
      <xdr:nvCxnSpPr>
        <xdr:cNvPr id="268" name="直線コネクタ 267"/>
        <xdr:cNvCxnSpPr/>
      </xdr:nvCxnSpPr>
      <xdr:spPr>
        <a:xfrm>
          <a:off x="13512800" y="14189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1" name="フローチャート: 判断 270"/>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2000" cy="251460"/>
    <xdr:sp macro="" textlink="">
      <xdr:nvSpPr>
        <xdr:cNvPr id="272" name="テキスト ボックス 271"/>
        <xdr:cNvSpPr txBox="1"/>
      </xdr:nvSpPr>
      <xdr:spPr>
        <a:xfrm>
          <a:off x="13131800" y="148685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160020</xdr:rowOff>
    </xdr:from>
    <xdr:to xmlns:xdr="http://schemas.openxmlformats.org/drawingml/2006/spreadsheetDrawing">
      <xdr:col>81</xdr:col>
      <xdr:colOff>95250</xdr:colOff>
      <xdr:row>83</xdr:row>
      <xdr:rowOff>90170</xdr:rowOff>
    </xdr:to>
    <xdr:sp macro="" textlink="">
      <xdr:nvSpPr>
        <xdr:cNvPr id="278" name="楕円 277"/>
        <xdr:cNvSpPr/>
      </xdr:nvSpPr>
      <xdr:spPr>
        <a:xfrm>
          <a:off x="169672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5080</xdr:rowOff>
    </xdr:from>
    <xdr:ext cx="762000" cy="259080"/>
    <xdr:sp macro="" textlink="">
      <xdr:nvSpPr>
        <xdr:cNvPr id="279" name="給与水準   （国との比較）該当値テキスト"/>
        <xdr:cNvSpPr txBox="1"/>
      </xdr:nvSpPr>
      <xdr:spPr>
        <a:xfrm>
          <a:off x="171069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1905</xdr:rowOff>
    </xdr:from>
    <xdr:to xmlns:xdr="http://schemas.openxmlformats.org/drawingml/2006/spreadsheetDrawing">
      <xdr:col>77</xdr:col>
      <xdr:colOff>95250</xdr:colOff>
      <xdr:row>83</xdr:row>
      <xdr:rowOff>103505</xdr:rowOff>
    </xdr:to>
    <xdr:sp macro="" textlink="">
      <xdr:nvSpPr>
        <xdr:cNvPr id="280" name="楕円 279"/>
        <xdr:cNvSpPr/>
      </xdr:nvSpPr>
      <xdr:spPr>
        <a:xfrm>
          <a:off x="16129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113665</xdr:rowOff>
    </xdr:from>
    <xdr:ext cx="736600" cy="258445"/>
    <xdr:sp macro="" textlink="">
      <xdr:nvSpPr>
        <xdr:cNvPr id="281" name="テキスト ボックス 280"/>
        <xdr:cNvSpPr txBox="1"/>
      </xdr:nvSpPr>
      <xdr:spPr>
        <a:xfrm>
          <a:off x="15798800" y="14001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120650</xdr:rowOff>
    </xdr:from>
    <xdr:to xmlns:xdr="http://schemas.openxmlformats.org/drawingml/2006/spreadsheetDrawing">
      <xdr:col>73</xdr:col>
      <xdr:colOff>44450</xdr:colOff>
      <xdr:row>83</xdr:row>
      <xdr:rowOff>50165</xdr:rowOff>
    </xdr:to>
    <xdr:sp macro="" textlink="">
      <xdr:nvSpPr>
        <xdr:cNvPr id="282" name="楕円 281"/>
        <xdr:cNvSpPr/>
      </xdr:nvSpPr>
      <xdr:spPr>
        <a:xfrm>
          <a:off x="15240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60325</xdr:rowOff>
    </xdr:from>
    <xdr:ext cx="762000" cy="259080"/>
    <xdr:sp macro="" textlink="">
      <xdr:nvSpPr>
        <xdr:cNvPr id="283" name="テキスト ボックス 282"/>
        <xdr:cNvSpPr txBox="1"/>
      </xdr:nvSpPr>
      <xdr:spPr>
        <a:xfrm>
          <a:off x="14909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80010</xdr:rowOff>
    </xdr:from>
    <xdr:to xmlns:xdr="http://schemas.openxmlformats.org/drawingml/2006/spreadsheetDrawing">
      <xdr:col>68</xdr:col>
      <xdr:colOff>203200</xdr:colOff>
      <xdr:row>83</xdr:row>
      <xdr:rowOff>10160</xdr:rowOff>
    </xdr:to>
    <xdr:sp macro="" textlink="">
      <xdr:nvSpPr>
        <xdr:cNvPr id="284" name="楕円 283"/>
        <xdr:cNvSpPr/>
      </xdr:nvSpPr>
      <xdr:spPr>
        <a:xfrm>
          <a:off x="14351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20320</xdr:rowOff>
    </xdr:from>
    <xdr:ext cx="762000" cy="251460"/>
    <xdr:sp macro="" textlink="">
      <xdr:nvSpPr>
        <xdr:cNvPr id="285" name="テキスト ボックス 284"/>
        <xdr:cNvSpPr txBox="1"/>
      </xdr:nvSpPr>
      <xdr:spPr>
        <a:xfrm>
          <a:off x="14020800" y="13907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80010</xdr:rowOff>
    </xdr:from>
    <xdr:to xmlns:xdr="http://schemas.openxmlformats.org/drawingml/2006/spreadsheetDrawing">
      <xdr:col>64</xdr:col>
      <xdr:colOff>152400</xdr:colOff>
      <xdr:row>83</xdr:row>
      <xdr:rowOff>10160</xdr:rowOff>
    </xdr:to>
    <xdr:sp macro="" textlink="">
      <xdr:nvSpPr>
        <xdr:cNvPr id="286" name="楕円 285"/>
        <xdr:cNvSpPr/>
      </xdr:nvSpPr>
      <xdr:spPr>
        <a:xfrm>
          <a:off x="13462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20320</xdr:rowOff>
    </xdr:from>
    <xdr:ext cx="762000" cy="251460"/>
    <xdr:sp macro="" textlink="">
      <xdr:nvSpPr>
        <xdr:cNvPr id="287" name="テキスト ボックス 286"/>
        <xdr:cNvSpPr txBox="1"/>
      </xdr:nvSpPr>
      <xdr:spPr>
        <a:xfrm>
          <a:off x="13131800" y="13907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90" name="テキスト ボックス 289"/>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b="0" i="0" baseline="0">
              <a:solidFill>
                <a:schemeClr val="dk1"/>
              </a:solidFill>
              <a:effectLst/>
              <a:latin typeface="ＭＳ Ｐゴシック"/>
              <a:ea typeface="ＭＳ Ｐゴシック"/>
              <a:cs typeface="+mn-cs"/>
            </a:rPr>
            <a:t>　定員適正化計画に基づき、採用の抑制や業務委託の推進など、毎年確実に縮減できるよう進めていますが、合併に伴う広大な行政区域での行政運営や分庁舎方式による職員の分散配置、各地域における行政サービスの維持のため市民センターを設置していることなどに起因して、類似団体平均と比較すると依然と高い状況にあります。</a:t>
          </a:r>
          <a:endParaRPr lang="ja-JP" altLang="ja-JP" sz="1600">
            <a:effectLst/>
            <a:latin typeface="ＭＳ Ｐゴシック"/>
            <a:ea typeface="ＭＳ Ｐゴシック"/>
          </a:endParaRPr>
        </a:p>
        <a:p>
          <a:r>
            <a:rPr kumimoji="1" lang="ja-JP" altLang="en-US" sz="1200" b="0" i="0" baseline="0">
              <a:solidFill>
                <a:schemeClr val="dk1"/>
              </a:solidFill>
              <a:effectLst/>
              <a:latin typeface="ＭＳ Ｐゴシック"/>
              <a:ea typeface="ＭＳ Ｐゴシック"/>
              <a:cs typeface="+mn-cs"/>
            </a:rPr>
            <a:t>　令和元年度の</a:t>
          </a:r>
          <a:r>
            <a:rPr kumimoji="1" lang="ja-JP" altLang="ja-JP" sz="1200" b="0" i="0" baseline="0">
              <a:solidFill>
                <a:schemeClr val="dk1"/>
              </a:solidFill>
              <a:effectLst/>
              <a:latin typeface="ＭＳ Ｐゴシック"/>
              <a:ea typeface="ＭＳ Ｐゴシック"/>
              <a:cs typeface="+mn-cs"/>
            </a:rPr>
            <a:t>新庁舎</a:t>
          </a:r>
          <a:r>
            <a:rPr kumimoji="1" lang="ja-JP" altLang="en-US" sz="1200" b="0" i="0" baseline="0">
              <a:solidFill>
                <a:schemeClr val="dk1"/>
              </a:solidFill>
              <a:effectLst/>
              <a:latin typeface="ＭＳ Ｐゴシック"/>
              <a:ea typeface="ＭＳ Ｐゴシック"/>
              <a:cs typeface="+mn-cs"/>
            </a:rPr>
            <a:t>完成に伴い、令和２年度より分庁舎方式が解消となることから、</a:t>
          </a:r>
          <a:r>
            <a:rPr kumimoji="1" lang="ja-JP" altLang="ja-JP" sz="1200" b="0" i="0" baseline="0">
              <a:solidFill>
                <a:schemeClr val="dk1"/>
              </a:solidFill>
              <a:effectLst/>
              <a:latin typeface="ＭＳ Ｐゴシック"/>
              <a:ea typeface="ＭＳ Ｐゴシック"/>
              <a:cs typeface="+mn-cs"/>
            </a:rPr>
            <a:t>事務事業や職員配置を見直し、今後も定員適正化計画に基づいた人員削減を図っていきます。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1460"/>
    <xdr:sp macro="" textlink="">
      <xdr:nvSpPr>
        <xdr:cNvPr id="313" name="テキスト ボックス 312"/>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1460"/>
    <xdr:sp macro="" textlink="">
      <xdr:nvSpPr>
        <xdr:cNvPr id="315" name="テキスト ボックス 314"/>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1460"/>
    <xdr:sp macro="" textlink="">
      <xdr:nvSpPr>
        <xdr:cNvPr id="320" name="定員管理の状況最小値テキスト"/>
        <xdr:cNvSpPr txBox="1"/>
      </xdr:nvSpPr>
      <xdr:spPr>
        <a:xfrm>
          <a:off x="17106900" y="116668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1460"/>
    <xdr:sp macro="" textlink="">
      <xdr:nvSpPr>
        <xdr:cNvPr id="322" name="定員管理の状況最大値テキスト"/>
        <xdr:cNvSpPr txBox="1"/>
      </xdr:nvSpPr>
      <xdr:spPr>
        <a:xfrm>
          <a:off x="17106900" y="9883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17780</xdr:rowOff>
    </xdr:from>
    <xdr:to xmlns:xdr="http://schemas.openxmlformats.org/drawingml/2006/spreadsheetDrawing">
      <xdr:col>81</xdr:col>
      <xdr:colOff>44450</xdr:colOff>
      <xdr:row>64</xdr:row>
      <xdr:rowOff>49530</xdr:rowOff>
    </xdr:to>
    <xdr:cxnSp macro="">
      <xdr:nvCxnSpPr>
        <xdr:cNvPr id="324" name="直線コネクタ 323"/>
        <xdr:cNvCxnSpPr/>
      </xdr:nvCxnSpPr>
      <xdr:spPr>
        <a:xfrm flipV="1">
          <a:off x="16179800" y="109905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49530</xdr:rowOff>
    </xdr:from>
    <xdr:to xmlns:xdr="http://schemas.openxmlformats.org/drawingml/2006/spreadsheetDrawing">
      <xdr:col>77</xdr:col>
      <xdr:colOff>44450</xdr:colOff>
      <xdr:row>64</xdr:row>
      <xdr:rowOff>64770</xdr:rowOff>
    </xdr:to>
    <xdr:cxnSp macro="">
      <xdr:nvCxnSpPr>
        <xdr:cNvPr id="327" name="直線コネクタ 326"/>
        <xdr:cNvCxnSpPr/>
      </xdr:nvCxnSpPr>
      <xdr:spPr>
        <a:xfrm flipV="1">
          <a:off x="15290800" y="110223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64770</xdr:rowOff>
    </xdr:from>
    <xdr:to xmlns:xdr="http://schemas.openxmlformats.org/drawingml/2006/spreadsheetDrawing">
      <xdr:col>72</xdr:col>
      <xdr:colOff>203200</xdr:colOff>
      <xdr:row>64</xdr:row>
      <xdr:rowOff>64770</xdr:rowOff>
    </xdr:to>
    <xdr:cxnSp macro="">
      <xdr:nvCxnSpPr>
        <xdr:cNvPr id="330" name="直線コネクタ 329"/>
        <xdr:cNvCxnSpPr/>
      </xdr:nvCxnSpPr>
      <xdr:spPr>
        <a:xfrm>
          <a:off x="144018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64770</xdr:rowOff>
    </xdr:from>
    <xdr:to xmlns:xdr="http://schemas.openxmlformats.org/drawingml/2006/spreadsheetDrawing">
      <xdr:col>68</xdr:col>
      <xdr:colOff>152400</xdr:colOff>
      <xdr:row>64</xdr:row>
      <xdr:rowOff>93345</xdr:rowOff>
    </xdr:to>
    <xdr:cxnSp macro="">
      <xdr:nvCxnSpPr>
        <xdr:cNvPr id="333" name="直線コネクタ 332"/>
        <xdr:cNvCxnSpPr/>
      </xdr:nvCxnSpPr>
      <xdr:spPr>
        <a:xfrm flipV="1">
          <a:off x="13512800" y="110375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149225</xdr:rowOff>
    </xdr:from>
    <xdr:to xmlns:xdr="http://schemas.openxmlformats.org/drawingml/2006/spreadsheetDrawing">
      <xdr:col>64</xdr:col>
      <xdr:colOff>152400</xdr:colOff>
      <xdr:row>62</xdr:row>
      <xdr:rowOff>79375</xdr:rowOff>
    </xdr:to>
    <xdr:sp macro="" textlink="">
      <xdr:nvSpPr>
        <xdr:cNvPr id="336" name="フローチャート: 判断 335"/>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89535</xdr:rowOff>
    </xdr:from>
    <xdr:ext cx="762000" cy="251460"/>
    <xdr:sp macro="" textlink="">
      <xdr:nvSpPr>
        <xdr:cNvPr id="337" name="テキスト ボックス 336"/>
        <xdr:cNvSpPr txBox="1"/>
      </xdr:nvSpPr>
      <xdr:spPr>
        <a:xfrm>
          <a:off x="13131800" y="103765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8" name="テキスト ボックス 337"/>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9" name="テキスト ボックス 338"/>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40" name="テキスト ボックス 339"/>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41" name="テキスト ボックス 340"/>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42" name="テキスト ボックス 341"/>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138430</xdr:rowOff>
    </xdr:from>
    <xdr:to xmlns:xdr="http://schemas.openxmlformats.org/drawingml/2006/spreadsheetDrawing">
      <xdr:col>81</xdr:col>
      <xdr:colOff>95250</xdr:colOff>
      <xdr:row>64</xdr:row>
      <xdr:rowOff>68580</xdr:rowOff>
    </xdr:to>
    <xdr:sp macro="" textlink="">
      <xdr:nvSpPr>
        <xdr:cNvPr id="343" name="楕円 342"/>
        <xdr:cNvSpPr/>
      </xdr:nvSpPr>
      <xdr:spPr>
        <a:xfrm>
          <a:off x="169672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110490</xdr:rowOff>
    </xdr:from>
    <xdr:ext cx="762000" cy="251460"/>
    <xdr:sp macro="" textlink="">
      <xdr:nvSpPr>
        <xdr:cNvPr id="344" name="定員管理の状況該当値テキスト"/>
        <xdr:cNvSpPr txBox="1"/>
      </xdr:nvSpPr>
      <xdr:spPr>
        <a:xfrm>
          <a:off x="17106900" y="10911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170180</xdr:rowOff>
    </xdr:from>
    <xdr:to xmlns:xdr="http://schemas.openxmlformats.org/drawingml/2006/spreadsheetDrawing">
      <xdr:col>77</xdr:col>
      <xdr:colOff>95250</xdr:colOff>
      <xdr:row>64</xdr:row>
      <xdr:rowOff>100330</xdr:rowOff>
    </xdr:to>
    <xdr:sp macro="" textlink="">
      <xdr:nvSpPr>
        <xdr:cNvPr id="345" name="楕円 344"/>
        <xdr:cNvSpPr/>
      </xdr:nvSpPr>
      <xdr:spPr>
        <a:xfrm>
          <a:off x="161290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85090</xdr:rowOff>
    </xdr:from>
    <xdr:ext cx="736600" cy="259080"/>
    <xdr:sp macro="" textlink="">
      <xdr:nvSpPr>
        <xdr:cNvPr id="346" name="テキスト ボックス 345"/>
        <xdr:cNvSpPr txBox="1"/>
      </xdr:nvSpPr>
      <xdr:spPr>
        <a:xfrm>
          <a:off x="15798800" y="11057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13970</xdr:rowOff>
    </xdr:from>
    <xdr:to xmlns:xdr="http://schemas.openxmlformats.org/drawingml/2006/spreadsheetDrawing">
      <xdr:col>73</xdr:col>
      <xdr:colOff>44450</xdr:colOff>
      <xdr:row>64</xdr:row>
      <xdr:rowOff>115570</xdr:rowOff>
    </xdr:to>
    <xdr:sp macro="" textlink="">
      <xdr:nvSpPr>
        <xdr:cNvPr id="347" name="楕円 346"/>
        <xdr:cNvSpPr/>
      </xdr:nvSpPr>
      <xdr:spPr>
        <a:xfrm>
          <a:off x="152400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100330</xdr:rowOff>
    </xdr:from>
    <xdr:ext cx="762000" cy="251460"/>
    <xdr:sp macro="" textlink="">
      <xdr:nvSpPr>
        <xdr:cNvPr id="348" name="テキスト ボックス 347"/>
        <xdr:cNvSpPr txBox="1"/>
      </xdr:nvSpPr>
      <xdr:spPr>
        <a:xfrm>
          <a:off x="14909800" y="11073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13970</xdr:rowOff>
    </xdr:from>
    <xdr:to xmlns:xdr="http://schemas.openxmlformats.org/drawingml/2006/spreadsheetDrawing">
      <xdr:col>68</xdr:col>
      <xdr:colOff>203200</xdr:colOff>
      <xdr:row>64</xdr:row>
      <xdr:rowOff>115570</xdr:rowOff>
    </xdr:to>
    <xdr:sp macro="" textlink="">
      <xdr:nvSpPr>
        <xdr:cNvPr id="349" name="楕円 348"/>
        <xdr:cNvSpPr/>
      </xdr:nvSpPr>
      <xdr:spPr>
        <a:xfrm>
          <a:off x="143510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100330</xdr:rowOff>
    </xdr:from>
    <xdr:ext cx="762000" cy="251460"/>
    <xdr:sp macro="" textlink="">
      <xdr:nvSpPr>
        <xdr:cNvPr id="350" name="テキスト ボックス 349"/>
        <xdr:cNvSpPr txBox="1"/>
      </xdr:nvSpPr>
      <xdr:spPr>
        <a:xfrm>
          <a:off x="14020800" y="11073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42545</xdr:rowOff>
    </xdr:from>
    <xdr:to xmlns:xdr="http://schemas.openxmlformats.org/drawingml/2006/spreadsheetDrawing">
      <xdr:col>64</xdr:col>
      <xdr:colOff>152400</xdr:colOff>
      <xdr:row>64</xdr:row>
      <xdr:rowOff>144145</xdr:rowOff>
    </xdr:to>
    <xdr:sp macro="" textlink="">
      <xdr:nvSpPr>
        <xdr:cNvPr id="351" name="楕円 350"/>
        <xdr:cNvSpPr/>
      </xdr:nvSpPr>
      <xdr:spPr>
        <a:xfrm>
          <a:off x="134620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128905</xdr:rowOff>
    </xdr:from>
    <xdr:ext cx="762000" cy="259080"/>
    <xdr:sp macro="" textlink="">
      <xdr:nvSpPr>
        <xdr:cNvPr id="352" name="テキスト ボックス 351"/>
        <xdr:cNvSpPr txBox="1"/>
      </xdr:nvSpPr>
      <xdr:spPr>
        <a:xfrm>
          <a:off x="13131800" y="1110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5" name="テキスト ボックス 354"/>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solidFill>
                <a:schemeClr val="dk1"/>
              </a:solidFill>
              <a:effectLst/>
              <a:latin typeface="ＭＳ Ｐゴシック"/>
              <a:ea typeface="ＭＳ Ｐゴシック"/>
              <a:cs typeface="+mn-cs"/>
            </a:rPr>
            <a:t>　分子である一般会計の地方債返済額が増加（</a:t>
          </a:r>
          <a:r>
            <a:rPr kumimoji="1" lang="en-US" altLang="ja-JP" sz="950">
              <a:solidFill>
                <a:schemeClr val="dk1"/>
              </a:solidFill>
              <a:effectLst/>
              <a:latin typeface="ＭＳ Ｐゴシック"/>
              <a:ea typeface="ＭＳ Ｐゴシック"/>
              <a:cs typeface="+mn-cs"/>
            </a:rPr>
            <a:t>0.3</a:t>
          </a:r>
          <a:r>
            <a:rPr kumimoji="1" lang="ja-JP" altLang="en-US" sz="950">
              <a:solidFill>
                <a:schemeClr val="dk1"/>
              </a:solidFill>
              <a:effectLst/>
              <a:latin typeface="ＭＳ Ｐゴシック"/>
              <a:ea typeface="ＭＳ Ｐゴシック"/>
              <a:cs typeface="+mn-cs"/>
            </a:rPr>
            <a:t>億円）し、公営企業の地方債償還に充てた繰入金が増加（0.6億円）したことに加え、普通交付税で補填される額が減少（▲0.2億円）となり、分子は増額（1.3億円）となりました。</a:t>
          </a:r>
          <a:endParaRPr lang="ja-JP" altLang="ja-JP" sz="950">
            <a:effectLst/>
            <a:latin typeface="ＭＳ Ｐゴシック"/>
            <a:ea typeface="ＭＳ Ｐゴシック"/>
          </a:endParaRPr>
        </a:p>
        <a:p>
          <a:r>
            <a:rPr kumimoji="1" lang="ja-JP" altLang="en-US" sz="950">
              <a:solidFill>
                <a:schemeClr val="dk1"/>
              </a:solidFill>
              <a:effectLst/>
              <a:latin typeface="ＭＳ Ｐゴシック"/>
              <a:ea typeface="ＭＳ Ｐゴシック"/>
              <a:cs typeface="+mn-cs"/>
            </a:rPr>
            <a:t>　</a:t>
          </a:r>
          <a:r>
            <a:rPr kumimoji="1" lang="ja-JP" altLang="en-US" sz="950">
              <a:solidFill>
                <a:sysClr val="windowText" lastClr="000000"/>
              </a:solidFill>
              <a:effectLst/>
              <a:latin typeface="ＭＳ Ｐゴシック"/>
              <a:ea typeface="ＭＳ Ｐゴシック"/>
              <a:cs typeface="+mn-cs"/>
            </a:rPr>
            <a:t>また、分母</a:t>
          </a:r>
          <a:r>
            <a:rPr kumimoji="1" lang="ja-JP" altLang="en-US" sz="950">
              <a:solidFill>
                <a:sysClr val="windowText" lastClr="000000"/>
              </a:solidFill>
              <a:effectLst/>
              <a:latin typeface="ＭＳ Ｐゴシック"/>
              <a:ea typeface="ＭＳ Ｐゴシック"/>
              <a:cs typeface="+mn-cs"/>
            </a:rPr>
            <a:t>では、</a:t>
          </a:r>
          <a:r>
            <a:rPr kumimoji="1" lang="ja-JP" altLang="en-US" sz="950">
              <a:solidFill>
                <a:sysClr val="windowText" lastClr="000000"/>
              </a:solidFill>
              <a:effectLst/>
              <a:latin typeface="ＭＳ Ｐゴシック"/>
              <a:ea typeface="ＭＳ Ｐゴシック"/>
              <a:cs typeface="+mn-cs"/>
            </a:rPr>
            <a:t>標準税収入額等</a:t>
          </a:r>
          <a:r>
            <a:rPr kumimoji="1" lang="ja-JP" altLang="en-US" sz="950">
              <a:solidFill>
                <a:sysClr val="windowText" lastClr="000000"/>
              </a:solidFill>
              <a:effectLst/>
              <a:latin typeface="ＭＳ Ｐゴシック"/>
              <a:ea typeface="ＭＳ Ｐゴシック"/>
              <a:cs typeface="+mn-cs"/>
            </a:rPr>
            <a:t>は</a:t>
          </a:r>
          <a:r>
            <a:rPr kumimoji="1" lang="ja-JP" altLang="en-US" sz="950">
              <a:solidFill>
                <a:sysClr val="windowText" lastClr="000000"/>
              </a:solidFill>
              <a:effectLst/>
              <a:latin typeface="ＭＳ Ｐゴシック"/>
              <a:ea typeface="ＭＳ Ｐゴシック"/>
              <a:cs typeface="+mn-cs"/>
            </a:rPr>
            <a:t>増加（0.6億円）したものの、普通交付税や臨時財政対策債など大幅に減少（▲3.1億円）したことにより標準財政規模が減少（▲2.5億円）したため、</a:t>
          </a:r>
          <a:r>
            <a:rPr kumimoji="1" lang="ja-JP" altLang="ja-JP" sz="950">
              <a:solidFill>
                <a:sysClr val="windowText" lastClr="000000"/>
              </a:solidFill>
              <a:effectLst/>
              <a:latin typeface="ＭＳ Ｐゴシック"/>
              <a:ea typeface="ＭＳ Ｐゴシック"/>
              <a:cs typeface="+mn-cs"/>
            </a:rPr>
            <a:t>前年度よりも0.6ポイント悪化しました。。</a:t>
          </a:r>
          <a:endParaRPr lang="ja-JP" altLang="ja-JP" sz="950">
            <a:solidFill>
              <a:sysClr val="windowText" lastClr="000000"/>
            </a:solidFill>
            <a:effectLst/>
            <a:latin typeface="ＭＳ Ｐゴシック"/>
            <a:ea typeface="ＭＳ Ｐゴシック"/>
          </a:endParaRPr>
        </a:p>
        <a:p>
          <a:r>
            <a:rPr kumimoji="1" lang="ja-JP" altLang="ja-JP" sz="950">
              <a:solidFill>
                <a:sysClr val="windowText" lastClr="000000"/>
              </a:solidFill>
              <a:effectLst/>
              <a:latin typeface="ＭＳ Ｐゴシック"/>
              <a:ea typeface="ＭＳ Ｐゴシック"/>
              <a:cs typeface="+mn-cs"/>
            </a:rPr>
            <a:t>　</a:t>
          </a:r>
          <a:r>
            <a:rPr kumimoji="1" lang="ja-JP" altLang="en-US" sz="950">
              <a:solidFill>
                <a:sysClr val="windowText" lastClr="000000"/>
              </a:solidFill>
              <a:effectLst/>
              <a:latin typeface="ＭＳ Ｐゴシック"/>
              <a:ea typeface="ＭＳ Ｐゴシック"/>
              <a:cs typeface="+mn-cs"/>
            </a:rPr>
            <a:t>令和２</a:t>
          </a:r>
          <a:r>
            <a:rPr kumimoji="1" lang="ja-JP" altLang="ja-JP" sz="950">
              <a:solidFill>
                <a:sysClr val="windowText" lastClr="000000"/>
              </a:solidFill>
              <a:effectLst/>
              <a:latin typeface="ＭＳ Ｐゴシック"/>
              <a:ea typeface="ＭＳ Ｐゴシック"/>
              <a:cs typeface="+mn-cs"/>
            </a:rPr>
            <a:t>年度</a:t>
          </a:r>
          <a:r>
            <a:rPr kumimoji="1" lang="ja-JP" altLang="ja-JP" sz="950">
              <a:solidFill>
                <a:sysClr val="windowText" lastClr="000000"/>
              </a:solidFill>
              <a:effectLst/>
              <a:latin typeface="ＭＳ Ｐゴシック"/>
              <a:ea typeface="ＭＳ Ｐゴシック"/>
              <a:cs typeface="+mn-cs"/>
            </a:rPr>
            <a:t>及び令和３年度については</a:t>
          </a:r>
          <a:r>
            <a:rPr kumimoji="1" lang="ja-JP" altLang="ja-JP" sz="950">
              <a:solidFill>
                <a:sysClr val="windowText" lastClr="000000"/>
              </a:solidFill>
              <a:effectLst/>
              <a:latin typeface="ＭＳ Ｐゴシック"/>
              <a:ea typeface="ＭＳ Ｐゴシック"/>
              <a:cs typeface="+mn-cs"/>
            </a:rPr>
            <a:t>、</a:t>
          </a:r>
          <a:r>
            <a:rPr kumimoji="1" lang="ja-JP" altLang="ja-JP" sz="950">
              <a:solidFill>
                <a:sysClr val="windowText" lastClr="000000"/>
              </a:solidFill>
              <a:effectLst/>
              <a:latin typeface="ＭＳ Ｐゴシック"/>
              <a:ea typeface="ＭＳ Ｐゴシック"/>
              <a:cs typeface="+mn-cs"/>
            </a:rPr>
            <a:t>分母である普通交付税は、算定経費の追加や公債費の算定経費増額などにより、増加の見込みとなっておりますが、令和４年度以降は、国勢調査人口の減少などにより、</a:t>
          </a:r>
          <a:r>
            <a:rPr kumimoji="1" lang="ja-JP" altLang="ja-JP" sz="950">
              <a:solidFill>
                <a:sysClr val="windowText" lastClr="000000"/>
              </a:solidFill>
              <a:effectLst/>
              <a:latin typeface="ＭＳ Ｐゴシック"/>
              <a:ea typeface="ＭＳ Ｐゴシック"/>
              <a:cs typeface="+mn-cs"/>
            </a:rPr>
            <a:t>標準財政規模が減少することが</a:t>
          </a:r>
          <a:r>
            <a:rPr kumimoji="1" lang="ja-JP" altLang="ja-JP" sz="950">
              <a:solidFill>
                <a:sysClr val="windowText" lastClr="000000"/>
              </a:solidFill>
              <a:effectLst/>
              <a:latin typeface="ＭＳ Ｐゴシック"/>
              <a:ea typeface="ＭＳ Ｐゴシック"/>
              <a:cs typeface="+mn-cs"/>
            </a:rPr>
            <a:t>予想されるため、</a:t>
          </a:r>
          <a:r>
            <a:rPr kumimoji="1" lang="ja-JP" altLang="ja-JP" sz="950">
              <a:solidFill>
                <a:sysClr val="windowText" lastClr="000000"/>
              </a:solidFill>
              <a:effectLst/>
              <a:latin typeface="ＭＳ Ｐゴシック"/>
              <a:ea typeface="ＭＳ Ｐゴシック"/>
              <a:cs typeface="+mn-cs"/>
            </a:rPr>
            <a:t>しばらくは実質公債費比率の上昇傾向が続く見通しですが、既存事業の見直しや真に必要な新規事業の選択、交付税措置が有利な地方債の活用などにより、財政の健全化に努めます。</a:t>
          </a:r>
          <a:endParaRPr kumimoji="1" lang="ja-JP" altLang="en-US" sz="95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1460"/>
    <xdr:sp macro="" textlink="">
      <xdr:nvSpPr>
        <xdr:cNvPr id="372" name="テキスト ボックス 371"/>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1460"/>
    <xdr:sp macro="" textlink="">
      <xdr:nvSpPr>
        <xdr:cNvPr id="374" name="テキスト ボックス 373"/>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1460"/>
    <xdr:sp macro="" textlink="">
      <xdr:nvSpPr>
        <xdr:cNvPr id="384" name="公債費負担の状況最大値テキスト"/>
        <xdr:cNvSpPr txBox="1"/>
      </xdr:nvSpPr>
      <xdr:spPr>
        <a:xfrm>
          <a:off x="17106900" y="5883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139065</xdr:rowOff>
    </xdr:from>
    <xdr:to xmlns:xdr="http://schemas.openxmlformats.org/drawingml/2006/spreadsheetDrawing">
      <xdr:col>81</xdr:col>
      <xdr:colOff>44450</xdr:colOff>
      <xdr:row>36</xdr:row>
      <xdr:rowOff>151130</xdr:rowOff>
    </xdr:to>
    <xdr:cxnSp macro="">
      <xdr:nvCxnSpPr>
        <xdr:cNvPr id="386" name="直線コネクタ 385"/>
        <xdr:cNvCxnSpPr/>
      </xdr:nvCxnSpPr>
      <xdr:spPr>
        <a:xfrm>
          <a:off x="16179800" y="63112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1460"/>
    <xdr:sp macro="" textlink="">
      <xdr:nvSpPr>
        <xdr:cNvPr id="387" name="公債費負担の状況平均値テキスト"/>
        <xdr:cNvSpPr txBox="1"/>
      </xdr:nvSpPr>
      <xdr:spPr>
        <a:xfrm>
          <a:off x="17106900" y="62928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139065</xdr:rowOff>
    </xdr:from>
    <xdr:to xmlns:xdr="http://schemas.openxmlformats.org/drawingml/2006/spreadsheetDrawing">
      <xdr:col>77</xdr:col>
      <xdr:colOff>44450</xdr:colOff>
      <xdr:row>36</xdr:row>
      <xdr:rowOff>145415</xdr:rowOff>
    </xdr:to>
    <xdr:cxnSp macro="">
      <xdr:nvCxnSpPr>
        <xdr:cNvPr id="389" name="直線コネクタ 388"/>
        <xdr:cNvCxnSpPr/>
      </xdr:nvCxnSpPr>
      <xdr:spPr>
        <a:xfrm flipV="1">
          <a:off x="15290800" y="631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1460"/>
    <xdr:sp macro="" textlink="">
      <xdr:nvSpPr>
        <xdr:cNvPr id="391" name="テキスト ボックス 390"/>
        <xdr:cNvSpPr txBox="1"/>
      </xdr:nvSpPr>
      <xdr:spPr>
        <a:xfrm>
          <a:off x="15798800" y="64090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145415</xdr:rowOff>
    </xdr:from>
    <xdr:to xmlns:xdr="http://schemas.openxmlformats.org/drawingml/2006/spreadsheetDrawing">
      <xdr:col>72</xdr:col>
      <xdr:colOff>203200</xdr:colOff>
      <xdr:row>36</xdr:row>
      <xdr:rowOff>161290</xdr:rowOff>
    </xdr:to>
    <xdr:cxnSp macro="">
      <xdr:nvCxnSpPr>
        <xdr:cNvPr id="392" name="直線コネクタ 391"/>
        <xdr:cNvCxnSpPr/>
      </xdr:nvCxnSpPr>
      <xdr:spPr>
        <a:xfrm flipV="1">
          <a:off x="14401800" y="63176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161290</xdr:rowOff>
    </xdr:from>
    <xdr:to xmlns:xdr="http://schemas.openxmlformats.org/drawingml/2006/spreadsheetDrawing">
      <xdr:col>68</xdr:col>
      <xdr:colOff>152400</xdr:colOff>
      <xdr:row>37</xdr:row>
      <xdr:rowOff>17780</xdr:rowOff>
    </xdr:to>
    <xdr:cxnSp macro="">
      <xdr:nvCxnSpPr>
        <xdr:cNvPr id="395" name="直線コネクタ 394"/>
        <xdr:cNvCxnSpPr/>
      </xdr:nvCxnSpPr>
      <xdr:spPr>
        <a:xfrm flipV="1">
          <a:off x="13512800" y="63334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148590</xdr:rowOff>
    </xdr:from>
    <xdr:to xmlns:xdr="http://schemas.openxmlformats.org/drawingml/2006/spreadsheetDrawing">
      <xdr:col>64</xdr:col>
      <xdr:colOff>152400</xdr:colOff>
      <xdr:row>37</xdr:row>
      <xdr:rowOff>78740</xdr:rowOff>
    </xdr:to>
    <xdr:sp macro="" textlink="">
      <xdr:nvSpPr>
        <xdr:cNvPr id="398" name="フローチャート: 判断 397"/>
        <xdr:cNvSpPr/>
      </xdr:nvSpPr>
      <xdr:spPr>
        <a:xfrm>
          <a:off x="13462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63500</xdr:rowOff>
    </xdr:from>
    <xdr:ext cx="762000" cy="251460"/>
    <xdr:sp macro="" textlink="">
      <xdr:nvSpPr>
        <xdr:cNvPr id="399" name="テキスト ボックス 398"/>
        <xdr:cNvSpPr txBox="1"/>
      </xdr:nvSpPr>
      <xdr:spPr>
        <a:xfrm>
          <a:off x="13131800" y="6407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100330</xdr:rowOff>
    </xdr:from>
    <xdr:to xmlns:xdr="http://schemas.openxmlformats.org/drawingml/2006/spreadsheetDrawing">
      <xdr:col>81</xdr:col>
      <xdr:colOff>95250</xdr:colOff>
      <xdr:row>37</xdr:row>
      <xdr:rowOff>30480</xdr:rowOff>
    </xdr:to>
    <xdr:sp macro="" textlink="">
      <xdr:nvSpPr>
        <xdr:cNvPr id="405" name="楕円 404"/>
        <xdr:cNvSpPr/>
      </xdr:nvSpPr>
      <xdr:spPr>
        <a:xfrm>
          <a:off x="169672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116840</xdr:rowOff>
    </xdr:from>
    <xdr:ext cx="762000" cy="259080"/>
    <xdr:sp macro="" textlink="">
      <xdr:nvSpPr>
        <xdr:cNvPr id="406" name="公債費負担の状況該当値テキスト"/>
        <xdr:cNvSpPr txBox="1"/>
      </xdr:nvSpPr>
      <xdr:spPr>
        <a:xfrm>
          <a:off x="17106900" y="611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88265</xdr:rowOff>
    </xdr:from>
    <xdr:to xmlns:xdr="http://schemas.openxmlformats.org/drawingml/2006/spreadsheetDrawing">
      <xdr:col>77</xdr:col>
      <xdr:colOff>95250</xdr:colOff>
      <xdr:row>37</xdr:row>
      <xdr:rowOff>18415</xdr:rowOff>
    </xdr:to>
    <xdr:sp macro="" textlink="">
      <xdr:nvSpPr>
        <xdr:cNvPr id="407" name="楕円 406"/>
        <xdr:cNvSpPr/>
      </xdr:nvSpPr>
      <xdr:spPr>
        <a:xfrm>
          <a:off x="161290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29210</xdr:rowOff>
    </xdr:from>
    <xdr:ext cx="736600" cy="251460"/>
    <xdr:sp macro="" textlink="">
      <xdr:nvSpPr>
        <xdr:cNvPr id="408" name="テキスト ボックス 407"/>
        <xdr:cNvSpPr txBox="1"/>
      </xdr:nvSpPr>
      <xdr:spPr>
        <a:xfrm>
          <a:off x="15798800" y="6029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94615</xdr:rowOff>
    </xdr:from>
    <xdr:to xmlns:xdr="http://schemas.openxmlformats.org/drawingml/2006/spreadsheetDrawing">
      <xdr:col>73</xdr:col>
      <xdr:colOff>44450</xdr:colOff>
      <xdr:row>37</xdr:row>
      <xdr:rowOff>24765</xdr:rowOff>
    </xdr:to>
    <xdr:sp macro="" textlink="">
      <xdr:nvSpPr>
        <xdr:cNvPr id="409" name="楕円 408"/>
        <xdr:cNvSpPr/>
      </xdr:nvSpPr>
      <xdr:spPr>
        <a:xfrm>
          <a:off x="15240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34925</xdr:rowOff>
    </xdr:from>
    <xdr:ext cx="762000" cy="259080"/>
    <xdr:sp macro="" textlink="">
      <xdr:nvSpPr>
        <xdr:cNvPr id="410" name="テキスト ボックス 409"/>
        <xdr:cNvSpPr txBox="1"/>
      </xdr:nvSpPr>
      <xdr:spPr>
        <a:xfrm>
          <a:off x="14909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110490</xdr:rowOff>
    </xdr:from>
    <xdr:to xmlns:xdr="http://schemas.openxmlformats.org/drawingml/2006/spreadsheetDrawing">
      <xdr:col>68</xdr:col>
      <xdr:colOff>203200</xdr:colOff>
      <xdr:row>37</xdr:row>
      <xdr:rowOff>40640</xdr:rowOff>
    </xdr:to>
    <xdr:sp macro="" textlink="">
      <xdr:nvSpPr>
        <xdr:cNvPr id="411" name="楕円 410"/>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50800</xdr:rowOff>
    </xdr:from>
    <xdr:ext cx="762000" cy="259080"/>
    <xdr:sp macro="" textlink="">
      <xdr:nvSpPr>
        <xdr:cNvPr id="412" name="テキスト ボックス 411"/>
        <xdr:cNvSpPr txBox="1"/>
      </xdr:nvSpPr>
      <xdr:spPr>
        <a:xfrm>
          <a:off x="14020800" y="605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138430</xdr:rowOff>
    </xdr:from>
    <xdr:to xmlns:xdr="http://schemas.openxmlformats.org/drawingml/2006/spreadsheetDrawing">
      <xdr:col>64</xdr:col>
      <xdr:colOff>152400</xdr:colOff>
      <xdr:row>37</xdr:row>
      <xdr:rowOff>68580</xdr:rowOff>
    </xdr:to>
    <xdr:sp macro="" textlink="">
      <xdr:nvSpPr>
        <xdr:cNvPr id="413" name="楕円 412"/>
        <xdr:cNvSpPr/>
      </xdr:nvSpPr>
      <xdr:spPr>
        <a:xfrm>
          <a:off x="13462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78740</xdr:rowOff>
    </xdr:from>
    <xdr:ext cx="762000" cy="259080"/>
    <xdr:sp macro="" textlink="">
      <xdr:nvSpPr>
        <xdr:cNvPr id="414" name="テキスト ボックス 413"/>
        <xdr:cNvSpPr txBox="1"/>
      </xdr:nvSpPr>
      <xdr:spPr>
        <a:xfrm>
          <a:off x="1313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7" name="テキスト ボックス 416"/>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公営企業会計の地方債元利償還金に</a:t>
          </a:r>
          <a:r>
            <a:rPr kumimoji="1" lang="ja-JP" altLang="ja-JP" sz="1000">
              <a:solidFill>
                <a:sysClr val="windowText" lastClr="000000"/>
              </a:solidFill>
              <a:effectLst/>
              <a:latin typeface="ＭＳ Ｐゴシック"/>
              <a:ea typeface="ＭＳ Ｐゴシック"/>
              <a:cs typeface="+mn-cs"/>
            </a:rPr>
            <a:t>対する繰入見込額が減少（</a:t>
          </a:r>
          <a:r>
            <a:rPr kumimoji="1" lang="ja-JP" altLang="en-US" sz="1000">
              <a:solidFill>
                <a:sysClr val="windowText" lastClr="000000"/>
              </a:solidFill>
              <a:effectLst/>
              <a:latin typeface="ＭＳ Ｐゴシック"/>
              <a:ea typeface="ＭＳ Ｐゴシック"/>
              <a:cs typeface="+mn-cs"/>
            </a:rPr>
            <a:t>▲8.2</a:t>
          </a:r>
          <a:r>
            <a:rPr kumimoji="1" lang="ja-JP" altLang="ja-JP" sz="1000">
              <a:solidFill>
                <a:sysClr val="windowText" lastClr="000000"/>
              </a:solidFill>
              <a:effectLst/>
              <a:latin typeface="ＭＳ Ｐゴシック"/>
              <a:ea typeface="ＭＳ Ｐゴシック"/>
              <a:cs typeface="+mn-cs"/>
            </a:rPr>
            <a:t>億円）したものの、</a:t>
          </a:r>
          <a:r>
            <a:rPr kumimoji="1" lang="ja-JP" altLang="en-US" sz="1000">
              <a:solidFill>
                <a:sysClr val="windowText" lastClr="000000"/>
              </a:solidFill>
              <a:effectLst/>
              <a:latin typeface="ＭＳ Ｐゴシック"/>
              <a:ea typeface="ＭＳ Ｐゴシック"/>
              <a:cs typeface="+mn-cs"/>
            </a:rPr>
            <a:t>一般会計</a:t>
          </a:r>
          <a:r>
            <a:rPr kumimoji="1" lang="ja-JP" altLang="ja-JP" sz="1000">
              <a:solidFill>
                <a:sysClr val="windowText" lastClr="000000"/>
              </a:solidFill>
              <a:effectLst/>
              <a:latin typeface="ＭＳ Ｐゴシック"/>
              <a:ea typeface="ＭＳ Ｐゴシック"/>
              <a:cs typeface="+mn-cs"/>
            </a:rPr>
            <a:t>の地方債現在高が、</a:t>
          </a:r>
          <a:r>
            <a:rPr kumimoji="1" lang="ja-JP" altLang="en-US" sz="1000">
              <a:solidFill>
                <a:sysClr val="windowText" lastClr="000000"/>
              </a:solidFill>
              <a:effectLst/>
              <a:latin typeface="ＭＳ Ｐゴシック"/>
              <a:ea typeface="ＭＳ Ｐゴシック"/>
              <a:cs typeface="+mn-cs"/>
            </a:rPr>
            <a:t>新庁舎建設に伴う合併特例債</a:t>
          </a:r>
          <a:r>
            <a:rPr kumimoji="1" lang="ja-JP" altLang="en-US" sz="1000">
              <a:solidFill>
                <a:sysClr val="windowText" lastClr="000000"/>
              </a:solidFill>
              <a:effectLst/>
              <a:latin typeface="ＭＳ Ｐゴシック"/>
              <a:ea typeface="ＭＳ Ｐゴシック"/>
              <a:cs typeface="+mn-cs"/>
            </a:rPr>
            <a:t>などにより、</a:t>
          </a:r>
          <a:r>
            <a:rPr kumimoji="1" lang="ja-JP" altLang="ja-JP" sz="1000">
              <a:solidFill>
                <a:sysClr val="windowText" lastClr="000000"/>
              </a:solidFill>
              <a:effectLst/>
              <a:latin typeface="ＭＳ Ｐゴシック"/>
              <a:ea typeface="ＭＳ Ｐゴシック"/>
              <a:cs typeface="+mn-cs"/>
            </a:rPr>
            <a:t>大幅に増加（19.7億円）</a:t>
          </a:r>
          <a:r>
            <a:rPr kumimoji="1" lang="ja-JP" altLang="ja-JP" sz="1000">
              <a:solidFill>
                <a:sysClr val="windowText" lastClr="000000"/>
              </a:solidFill>
              <a:effectLst/>
              <a:latin typeface="ＭＳ Ｐゴシック"/>
              <a:ea typeface="ＭＳ Ｐゴシック"/>
              <a:cs typeface="+mn-cs"/>
            </a:rPr>
            <a:t>したことにより、</a:t>
          </a:r>
          <a:r>
            <a:rPr kumimoji="1" lang="ja-JP" altLang="ja-JP" sz="1000">
              <a:solidFill>
                <a:sysClr val="windowText" lastClr="000000"/>
              </a:solidFill>
              <a:effectLst/>
              <a:latin typeface="ＭＳ Ｐゴシック"/>
              <a:ea typeface="ＭＳ Ｐゴシック"/>
              <a:cs typeface="+mn-cs"/>
            </a:rPr>
            <a:t>分子である将来負担額は増加しました。</a:t>
          </a:r>
          <a:endParaRPr lang="ja-JP" altLang="ja-JP" sz="1000">
            <a:solidFill>
              <a:sysClr val="windowText" lastClr="000000"/>
            </a:solidFill>
            <a:effectLst/>
            <a:latin typeface="ＭＳ Ｐゴシック"/>
            <a:ea typeface="ＭＳ Ｐゴシック"/>
          </a:endParaRPr>
        </a:p>
        <a:p>
          <a:r>
            <a:rPr kumimoji="1" lang="ja-JP" altLang="en-US" sz="1000">
              <a:solidFill>
                <a:sysClr val="windowText" lastClr="000000"/>
              </a:solidFill>
              <a:effectLst/>
              <a:latin typeface="ＭＳ Ｐゴシック"/>
              <a:ea typeface="ＭＳ Ｐゴシック"/>
              <a:cs typeface="+mn-cs"/>
            </a:rPr>
            <a:t>　また、分母</a:t>
          </a:r>
          <a:r>
            <a:rPr kumimoji="1" lang="ja-JP" altLang="en-US" sz="1000">
              <a:solidFill>
                <a:sysClr val="windowText" lastClr="000000"/>
              </a:solidFill>
              <a:effectLst/>
              <a:latin typeface="ＭＳ Ｐゴシック"/>
              <a:ea typeface="ＭＳ Ｐゴシック"/>
              <a:cs typeface="+mn-cs"/>
            </a:rPr>
            <a:t>では、</a:t>
          </a:r>
          <a:r>
            <a:rPr kumimoji="1" lang="ja-JP" altLang="en-US" sz="1000">
              <a:solidFill>
                <a:sysClr val="windowText" lastClr="000000"/>
              </a:solidFill>
              <a:effectLst/>
              <a:latin typeface="ＭＳ Ｐゴシック"/>
              <a:ea typeface="ＭＳ Ｐゴシック"/>
              <a:cs typeface="+mn-cs"/>
            </a:rPr>
            <a:t>標準税収入額等は増加（0.6億円）したものの、普通交付税や臨時財政対策債など大幅に減少（▲3.1億円）し、基準財政需要額算入見込額が大きく減少（▲2.3億円）したこと</a:t>
          </a:r>
          <a:r>
            <a:rPr kumimoji="1" lang="ja-JP" altLang="ja-JP" sz="1000">
              <a:solidFill>
                <a:sysClr val="windowText" lastClr="000000"/>
              </a:solidFill>
              <a:effectLst/>
              <a:latin typeface="ＭＳ Ｐゴシック"/>
              <a:ea typeface="ＭＳ Ｐゴシック"/>
              <a:cs typeface="+mn-cs"/>
            </a:rPr>
            <a:t>の影響が大きく、将来負担比率は前年度よりも</a:t>
          </a:r>
          <a:r>
            <a:rPr kumimoji="1" lang="en-US" altLang="ja-JP" sz="1000">
              <a:solidFill>
                <a:sysClr val="windowText" lastClr="000000"/>
              </a:solidFill>
              <a:effectLst/>
              <a:latin typeface="ＭＳ Ｐゴシック"/>
              <a:ea typeface="ＭＳ Ｐゴシック"/>
              <a:cs typeface="+mn-cs"/>
            </a:rPr>
            <a:t>7.2</a:t>
          </a:r>
          <a:r>
            <a:rPr kumimoji="1" lang="ja-JP" altLang="ja-JP" sz="1000">
              <a:solidFill>
                <a:sysClr val="windowText" lastClr="000000"/>
              </a:solidFill>
              <a:effectLst/>
              <a:latin typeface="ＭＳ Ｐゴシック"/>
              <a:ea typeface="ＭＳ Ｐゴシック"/>
              <a:cs typeface="+mn-cs"/>
            </a:rPr>
            <a:t>ポイント悪化しました。</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令和元年度に完了した新庁舎建設により、地方債現在高が増加するため、今後数年は悪化する見込みですが、既存事業の見直しや真に必要な新規事業の選択などにより、財政</a:t>
          </a:r>
          <a:r>
            <a:rPr kumimoji="1" lang="ja-JP" altLang="ja-JP" sz="1000">
              <a:solidFill>
                <a:schemeClr val="dk1"/>
              </a:solidFill>
              <a:effectLst/>
              <a:latin typeface="ＭＳ Ｐゴシック"/>
              <a:ea typeface="ＭＳ Ｐゴシック"/>
              <a:cs typeface="+mn-cs"/>
            </a:rPr>
            <a:t>の健全化に努めます。</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8" name="テキスト ボックス 427"/>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1460"/>
    <xdr:sp macro="" textlink="">
      <xdr:nvSpPr>
        <xdr:cNvPr id="432" name="テキスト ボックス 431"/>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4" name="テキスト ボックス 433"/>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1460"/>
    <xdr:sp macro="" textlink="">
      <xdr:nvSpPr>
        <xdr:cNvPr id="444" name="将来負担の状況最小値テキスト"/>
        <xdr:cNvSpPr txBox="1"/>
      </xdr:nvSpPr>
      <xdr:spPr>
        <a:xfrm>
          <a:off x="17106900" y="39503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78105</xdr:rowOff>
    </xdr:from>
    <xdr:to xmlns:xdr="http://schemas.openxmlformats.org/drawingml/2006/spreadsheetDrawing">
      <xdr:col>81</xdr:col>
      <xdr:colOff>44450</xdr:colOff>
      <xdr:row>14</xdr:row>
      <xdr:rowOff>107315</xdr:rowOff>
    </xdr:to>
    <xdr:cxnSp macro="">
      <xdr:nvCxnSpPr>
        <xdr:cNvPr id="448" name="直線コネクタ 447"/>
        <xdr:cNvCxnSpPr/>
      </xdr:nvCxnSpPr>
      <xdr:spPr>
        <a:xfrm>
          <a:off x="16179800" y="24784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1460"/>
    <xdr:sp macro="" textlink="">
      <xdr:nvSpPr>
        <xdr:cNvPr id="449" name="将来負担の状況平均値テキスト"/>
        <xdr:cNvSpPr txBox="1"/>
      </xdr:nvSpPr>
      <xdr:spPr>
        <a:xfrm>
          <a:off x="17106900" y="24892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78105</xdr:rowOff>
    </xdr:from>
    <xdr:to xmlns:xdr="http://schemas.openxmlformats.org/drawingml/2006/spreadsheetDrawing">
      <xdr:col>77</xdr:col>
      <xdr:colOff>44450</xdr:colOff>
      <xdr:row>14</xdr:row>
      <xdr:rowOff>107315</xdr:rowOff>
    </xdr:to>
    <xdr:cxnSp macro="">
      <xdr:nvCxnSpPr>
        <xdr:cNvPr id="451" name="直線コネクタ 450"/>
        <xdr:cNvCxnSpPr/>
      </xdr:nvCxnSpPr>
      <xdr:spPr>
        <a:xfrm flipV="1">
          <a:off x="15290800" y="24784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27305</xdr:rowOff>
    </xdr:from>
    <xdr:ext cx="736600" cy="259080"/>
    <xdr:sp macro="" textlink="">
      <xdr:nvSpPr>
        <xdr:cNvPr id="453" name="テキスト ボックス 452"/>
        <xdr:cNvSpPr txBox="1"/>
      </xdr:nvSpPr>
      <xdr:spPr>
        <a:xfrm>
          <a:off x="15798800" y="259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107315</xdr:rowOff>
    </xdr:from>
    <xdr:to xmlns:xdr="http://schemas.openxmlformats.org/drawingml/2006/spreadsheetDrawing">
      <xdr:col>72</xdr:col>
      <xdr:colOff>203200</xdr:colOff>
      <xdr:row>15</xdr:row>
      <xdr:rowOff>67945</xdr:rowOff>
    </xdr:to>
    <xdr:cxnSp macro="">
      <xdr:nvCxnSpPr>
        <xdr:cNvPr id="454" name="直線コネクタ 453"/>
        <xdr:cNvCxnSpPr/>
      </xdr:nvCxnSpPr>
      <xdr:spPr>
        <a:xfrm flipV="1">
          <a:off x="14401800" y="250761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48260</xdr:rowOff>
    </xdr:from>
    <xdr:ext cx="762000" cy="259080"/>
    <xdr:sp macro="" textlink="">
      <xdr:nvSpPr>
        <xdr:cNvPr id="456" name="テキスト ボックス 455"/>
        <xdr:cNvSpPr txBox="1"/>
      </xdr:nvSpPr>
      <xdr:spPr>
        <a:xfrm>
          <a:off x="14909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116205</xdr:rowOff>
    </xdr:from>
    <xdr:to xmlns:xdr="http://schemas.openxmlformats.org/drawingml/2006/spreadsheetDrawing">
      <xdr:col>68</xdr:col>
      <xdr:colOff>152400</xdr:colOff>
      <xdr:row>15</xdr:row>
      <xdr:rowOff>67945</xdr:rowOff>
    </xdr:to>
    <xdr:cxnSp macro="">
      <xdr:nvCxnSpPr>
        <xdr:cNvPr id="457" name="直線コネクタ 456"/>
        <xdr:cNvCxnSpPr/>
      </xdr:nvCxnSpPr>
      <xdr:spPr>
        <a:xfrm>
          <a:off x="13512800" y="251650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52070</xdr:rowOff>
    </xdr:from>
    <xdr:to xmlns:xdr="http://schemas.openxmlformats.org/drawingml/2006/spreadsheetDrawing">
      <xdr:col>64</xdr:col>
      <xdr:colOff>152400</xdr:colOff>
      <xdr:row>14</xdr:row>
      <xdr:rowOff>153035</xdr:rowOff>
    </xdr:to>
    <xdr:sp macro="" textlink="">
      <xdr:nvSpPr>
        <xdr:cNvPr id="460" name="フローチャート: 判断 459"/>
        <xdr:cNvSpPr/>
      </xdr:nvSpPr>
      <xdr:spPr>
        <a:xfrm>
          <a:off x="13462000" y="245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163195</xdr:rowOff>
    </xdr:from>
    <xdr:ext cx="762000" cy="259080"/>
    <xdr:sp macro="" textlink="">
      <xdr:nvSpPr>
        <xdr:cNvPr id="461" name="テキスト ボックス 460"/>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56515</xdr:rowOff>
    </xdr:from>
    <xdr:to xmlns:xdr="http://schemas.openxmlformats.org/drawingml/2006/spreadsheetDrawing">
      <xdr:col>81</xdr:col>
      <xdr:colOff>95250</xdr:colOff>
      <xdr:row>14</xdr:row>
      <xdr:rowOff>158115</xdr:rowOff>
    </xdr:to>
    <xdr:sp macro="" textlink="">
      <xdr:nvSpPr>
        <xdr:cNvPr id="467" name="楕円 466"/>
        <xdr:cNvSpPr/>
      </xdr:nvSpPr>
      <xdr:spPr>
        <a:xfrm>
          <a:off x="169672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73025</xdr:rowOff>
    </xdr:from>
    <xdr:ext cx="762000" cy="259080"/>
    <xdr:sp macro="" textlink="">
      <xdr:nvSpPr>
        <xdr:cNvPr id="468" name="将来負担の状況該当値テキスト"/>
        <xdr:cNvSpPr txBox="1"/>
      </xdr:nvSpPr>
      <xdr:spPr>
        <a:xfrm>
          <a:off x="17106900" y="230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27305</xdr:rowOff>
    </xdr:from>
    <xdr:to xmlns:xdr="http://schemas.openxmlformats.org/drawingml/2006/spreadsheetDrawing">
      <xdr:col>77</xdr:col>
      <xdr:colOff>95250</xdr:colOff>
      <xdr:row>14</xdr:row>
      <xdr:rowOff>128905</xdr:rowOff>
    </xdr:to>
    <xdr:sp macro="" textlink="">
      <xdr:nvSpPr>
        <xdr:cNvPr id="469" name="楕円 468"/>
        <xdr:cNvSpPr/>
      </xdr:nvSpPr>
      <xdr:spPr>
        <a:xfrm>
          <a:off x="16129000" y="24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139065</xdr:rowOff>
    </xdr:from>
    <xdr:ext cx="736600" cy="259080"/>
    <xdr:sp macro="" textlink="">
      <xdr:nvSpPr>
        <xdr:cNvPr id="470" name="テキスト ボックス 469"/>
        <xdr:cNvSpPr txBox="1"/>
      </xdr:nvSpPr>
      <xdr:spPr>
        <a:xfrm>
          <a:off x="15798800" y="2196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56515</xdr:rowOff>
    </xdr:from>
    <xdr:to xmlns:xdr="http://schemas.openxmlformats.org/drawingml/2006/spreadsheetDrawing">
      <xdr:col>73</xdr:col>
      <xdr:colOff>44450</xdr:colOff>
      <xdr:row>14</xdr:row>
      <xdr:rowOff>158115</xdr:rowOff>
    </xdr:to>
    <xdr:sp macro="" textlink="">
      <xdr:nvSpPr>
        <xdr:cNvPr id="471" name="楕円 470"/>
        <xdr:cNvSpPr/>
      </xdr:nvSpPr>
      <xdr:spPr>
        <a:xfrm>
          <a:off x="15240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168275</xdr:rowOff>
    </xdr:from>
    <xdr:ext cx="762000" cy="251460"/>
    <xdr:sp macro="" textlink="">
      <xdr:nvSpPr>
        <xdr:cNvPr id="472" name="テキスト ボックス 471"/>
        <xdr:cNvSpPr txBox="1"/>
      </xdr:nvSpPr>
      <xdr:spPr>
        <a:xfrm>
          <a:off x="14909800" y="2225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17780</xdr:rowOff>
    </xdr:from>
    <xdr:to xmlns:xdr="http://schemas.openxmlformats.org/drawingml/2006/spreadsheetDrawing">
      <xdr:col>68</xdr:col>
      <xdr:colOff>203200</xdr:colOff>
      <xdr:row>15</xdr:row>
      <xdr:rowOff>118745</xdr:rowOff>
    </xdr:to>
    <xdr:sp macro="" textlink="">
      <xdr:nvSpPr>
        <xdr:cNvPr id="473" name="楕円 472"/>
        <xdr:cNvSpPr/>
      </xdr:nvSpPr>
      <xdr:spPr>
        <a:xfrm>
          <a:off x="14351000" y="258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103505</xdr:rowOff>
    </xdr:from>
    <xdr:ext cx="762000" cy="259080"/>
    <xdr:sp macro="" textlink="">
      <xdr:nvSpPr>
        <xdr:cNvPr id="474" name="テキスト ボックス 473"/>
        <xdr:cNvSpPr txBox="1"/>
      </xdr:nvSpPr>
      <xdr:spPr>
        <a:xfrm>
          <a:off x="14020800" y="2675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65405</xdr:rowOff>
    </xdr:from>
    <xdr:to xmlns:xdr="http://schemas.openxmlformats.org/drawingml/2006/spreadsheetDrawing">
      <xdr:col>64</xdr:col>
      <xdr:colOff>152400</xdr:colOff>
      <xdr:row>14</xdr:row>
      <xdr:rowOff>167005</xdr:rowOff>
    </xdr:to>
    <xdr:sp macro="" textlink="">
      <xdr:nvSpPr>
        <xdr:cNvPr id="475" name="楕円 474"/>
        <xdr:cNvSpPr/>
      </xdr:nvSpPr>
      <xdr:spPr>
        <a:xfrm>
          <a:off x="134620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151765</xdr:rowOff>
    </xdr:from>
    <xdr:ext cx="762000" cy="259080"/>
    <xdr:sp macro="" textlink="">
      <xdr:nvSpPr>
        <xdr:cNvPr id="476" name="テキスト ボックス 475"/>
        <xdr:cNvSpPr txBox="1"/>
      </xdr:nvSpPr>
      <xdr:spPr>
        <a:xfrm>
          <a:off x="13131800" y="25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35,732
35,508
946.76
31,224,710
30,446,026
624,017
15,649,138
33,576,386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8020" cy="259080"/>
    <xdr:sp macro="" textlink="">
      <xdr:nvSpPr>
        <xdr:cNvPr id="32" name="テキスト ボックス 31"/>
        <xdr:cNvSpPr txBox="1"/>
      </xdr:nvSpPr>
      <xdr:spPr>
        <a:xfrm>
          <a:off x="698500" y="400050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人件費に係る経常収支比率は、前年度と比較して</a:t>
          </a:r>
          <a:r>
            <a:rPr kumimoji="1" lang="ja-JP" altLang="en-US" sz="1300">
              <a:solidFill>
                <a:sysClr val="windowText" lastClr="000000"/>
              </a:solidFill>
              <a:latin typeface="ＭＳ Ｐゴシック"/>
              <a:ea typeface="ＭＳ Ｐゴシック"/>
            </a:rPr>
            <a:t>0.7</a:t>
          </a:r>
          <a:r>
            <a:rPr kumimoji="1" lang="ja-JP" altLang="en-US" sz="1300">
              <a:solidFill>
                <a:sysClr val="windowText" lastClr="000000"/>
              </a:solidFill>
              <a:latin typeface="ＭＳ Ｐゴシック"/>
              <a:ea typeface="ＭＳ Ｐゴシック"/>
            </a:rPr>
            <a:t>ポイント</a:t>
          </a:r>
          <a:r>
            <a:rPr kumimoji="1" lang="ja-JP" altLang="en-US" sz="1300">
              <a:solidFill>
                <a:sysClr val="windowText" lastClr="000000"/>
              </a:solidFill>
              <a:latin typeface="ＭＳ Ｐゴシック"/>
              <a:ea typeface="ＭＳ Ｐゴシック"/>
            </a:rPr>
            <a:t>減少</a:t>
          </a:r>
          <a:r>
            <a:rPr kumimoji="1" lang="ja-JP" altLang="en-US" sz="1300">
              <a:latin typeface="ＭＳ Ｐゴシック"/>
              <a:ea typeface="ＭＳ Ｐゴシック"/>
            </a:rPr>
            <a:t>し、全国平均や類似団体平均を下回っています。これは、平成</a:t>
          </a:r>
          <a:r>
            <a:rPr kumimoji="1" lang="en-US" altLang="ja-JP" sz="1300">
              <a:latin typeface="ＭＳ Ｐゴシック"/>
              <a:ea typeface="ＭＳ Ｐゴシック"/>
            </a:rPr>
            <a:t>16</a:t>
          </a:r>
          <a:r>
            <a:rPr kumimoji="1" lang="ja-JP" altLang="en-US" sz="1300">
              <a:latin typeface="ＭＳ Ｐゴシック"/>
              <a:ea typeface="ＭＳ Ｐゴシック"/>
            </a:rPr>
            <a:t>年の合併時における在職者調整を低い方の給与水準に合わせたことなどが要因です。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今後も同程度で推移していく見込みです。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1460"/>
    <xdr:sp macro="" textlink="">
      <xdr:nvSpPr>
        <xdr:cNvPr id="62" name="人件費最小値テキスト"/>
        <xdr:cNvSpPr txBox="1"/>
      </xdr:nvSpPr>
      <xdr:spPr>
        <a:xfrm>
          <a:off x="4914900" y="709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100330</xdr:rowOff>
    </xdr:from>
    <xdr:to xmlns:xdr="http://schemas.openxmlformats.org/drawingml/2006/spreadsheetDrawing">
      <xdr:col>24</xdr:col>
      <xdr:colOff>25400</xdr:colOff>
      <xdr:row>35</xdr:row>
      <xdr:rowOff>153670</xdr:rowOff>
    </xdr:to>
    <xdr:cxnSp macro="">
      <xdr:nvCxnSpPr>
        <xdr:cNvPr id="66" name="直線コネクタ 65"/>
        <xdr:cNvCxnSpPr/>
      </xdr:nvCxnSpPr>
      <xdr:spPr>
        <a:xfrm flipV="1">
          <a:off x="3987800" y="61010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1460"/>
    <xdr:sp macro="" textlink="">
      <xdr:nvSpPr>
        <xdr:cNvPr id="67" name="人件費平均値テキスト"/>
        <xdr:cNvSpPr txBox="1"/>
      </xdr:nvSpPr>
      <xdr:spPr>
        <a:xfrm>
          <a:off x="4914900" y="62814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153670</xdr:rowOff>
    </xdr:from>
    <xdr:to xmlns:xdr="http://schemas.openxmlformats.org/drawingml/2006/spreadsheetDrawing">
      <xdr:col>19</xdr:col>
      <xdr:colOff>187325</xdr:colOff>
      <xdr:row>35</xdr:row>
      <xdr:rowOff>153670</xdr:rowOff>
    </xdr:to>
    <xdr:cxnSp macro="">
      <xdr:nvCxnSpPr>
        <xdr:cNvPr id="69" name="直線コネクタ 68"/>
        <xdr:cNvCxnSpPr/>
      </xdr:nvCxnSpPr>
      <xdr:spPr>
        <a:xfrm>
          <a:off x="3098800" y="6154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28980" cy="259080"/>
    <xdr:sp macro="" textlink="">
      <xdr:nvSpPr>
        <xdr:cNvPr id="71" name="テキスト ボックス 70"/>
        <xdr:cNvSpPr txBox="1"/>
      </xdr:nvSpPr>
      <xdr:spPr>
        <a:xfrm>
          <a:off x="3606800" y="64033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130810</xdr:rowOff>
    </xdr:from>
    <xdr:to xmlns:xdr="http://schemas.openxmlformats.org/drawingml/2006/spreadsheetDrawing">
      <xdr:col>15</xdr:col>
      <xdr:colOff>98425</xdr:colOff>
      <xdr:row>35</xdr:row>
      <xdr:rowOff>153670</xdr:rowOff>
    </xdr:to>
    <xdr:cxnSp macro="">
      <xdr:nvCxnSpPr>
        <xdr:cNvPr id="72" name="直線コネクタ 71"/>
        <xdr:cNvCxnSpPr/>
      </xdr:nvCxnSpPr>
      <xdr:spPr>
        <a:xfrm>
          <a:off x="2209800" y="6131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130810</xdr:rowOff>
    </xdr:to>
    <xdr:cxnSp macro="">
      <xdr:nvCxnSpPr>
        <xdr:cNvPr id="75" name="直線コネクタ 74"/>
        <xdr:cNvCxnSpPr/>
      </xdr:nvCxnSpPr>
      <xdr:spPr>
        <a:xfrm>
          <a:off x="1320800" y="60553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54380" cy="259080"/>
    <xdr:sp macro="" textlink="">
      <xdr:nvSpPr>
        <xdr:cNvPr id="77" name="テキスト ボックス 76"/>
        <xdr:cNvSpPr txBox="1"/>
      </xdr:nvSpPr>
      <xdr:spPr>
        <a:xfrm>
          <a:off x="1828800" y="63804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30480</xdr:rowOff>
    </xdr:from>
    <xdr:to xmlns:xdr="http://schemas.openxmlformats.org/drawingml/2006/spreadsheetDrawing">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116840</xdr:rowOff>
    </xdr:from>
    <xdr:ext cx="754380" cy="259080"/>
    <xdr:sp macro="" textlink="">
      <xdr:nvSpPr>
        <xdr:cNvPr id="79" name="テキスト ボックス 78"/>
        <xdr:cNvSpPr txBox="1"/>
      </xdr:nvSpPr>
      <xdr:spPr>
        <a:xfrm>
          <a:off x="939800" y="62890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2000" cy="251460"/>
    <xdr:sp macro="" textlink="">
      <xdr:nvSpPr>
        <xdr:cNvPr id="86" name="人件費該当値テキスト"/>
        <xdr:cNvSpPr txBox="1"/>
      </xdr:nvSpPr>
      <xdr:spPr>
        <a:xfrm>
          <a:off x="4914900" y="5895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102870</xdr:rowOff>
    </xdr:from>
    <xdr:to xmlns:xdr="http://schemas.openxmlformats.org/drawingml/2006/spreadsheetDrawing">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43180</xdr:rowOff>
    </xdr:from>
    <xdr:ext cx="728980" cy="251460"/>
    <xdr:sp macro="" textlink="">
      <xdr:nvSpPr>
        <xdr:cNvPr id="88" name="テキスト ボックス 87"/>
        <xdr:cNvSpPr txBox="1"/>
      </xdr:nvSpPr>
      <xdr:spPr>
        <a:xfrm>
          <a:off x="3606800" y="587248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102870</xdr:rowOff>
    </xdr:from>
    <xdr:to xmlns:xdr="http://schemas.openxmlformats.org/drawingml/2006/spreadsheetDrawing">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43180</xdr:rowOff>
    </xdr:from>
    <xdr:ext cx="762000" cy="251460"/>
    <xdr:sp macro="" textlink="">
      <xdr:nvSpPr>
        <xdr:cNvPr id="90" name="テキスト ボックス 89"/>
        <xdr:cNvSpPr txBox="1"/>
      </xdr:nvSpPr>
      <xdr:spPr>
        <a:xfrm>
          <a:off x="2717800" y="5872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80010</xdr:rowOff>
    </xdr:from>
    <xdr:to xmlns:xdr="http://schemas.openxmlformats.org/drawingml/2006/spreadsheetDrawing">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20320</xdr:rowOff>
    </xdr:from>
    <xdr:ext cx="754380" cy="251460"/>
    <xdr:sp macro="" textlink="">
      <xdr:nvSpPr>
        <xdr:cNvPr id="92" name="テキスト ボックス 91"/>
        <xdr:cNvSpPr txBox="1"/>
      </xdr:nvSpPr>
      <xdr:spPr>
        <a:xfrm>
          <a:off x="1828800" y="58496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3810</xdr:rowOff>
    </xdr:from>
    <xdr:to xmlns:xdr="http://schemas.openxmlformats.org/drawingml/2006/spreadsheetDrawing">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115570</xdr:rowOff>
    </xdr:from>
    <xdr:ext cx="754380" cy="259080"/>
    <xdr:sp macro="" textlink="">
      <xdr:nvSpPr>
        <xdr:cNvPr id="94" name="テキスト ボックス 93"/>
        <xdr:cNvSpPr txBox="1"/>
      </xdr:nvSpPr>
      <xdr:spPr>
        <a:xfrm>
          <a:off x="939800" y="57734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物件費に係る経常収支比率は、前年度と比較して0.3ポイント減少しました。その大きな要因は、各事業の賃金及び需用費が増加（1.5億円）となった一方、委託料</a:t>
          </a:r>
          <a:r>
            <a:rPr kumimoji="1" lang="ja-JP" altLang="en-US" sz="1300">
              <a:solidFill>
                <a:sysClr val="windowText" lastClr="000000"/>
              </a:solidFill>
              <a:latin typeface="ＭＳ Ｐゴシック"/>
              <a:ea typeface="ＭＳ Ｐゴシック"/>
            </a:rPr>
            <a:t>が</a:t>
          </a:r>
          <a:r>
            <a:rPr kumimoji="1" lang="ja-JP" altLang="en-US" sz="1300">
              <a:solidFill>
                <a:sysClr val="windowText" lastClr="000000"/>
              </a:solidFill>
              <a:latin typeface="ＭＳ Ｐゴシック"/>
              <a:ea typeface="ＭＳ Ｐゴシック"/>
            </a:rPr>
            <a:t>大きく減額（▲2.4</a:t>
          </a:r>
          <a:r>
            <a:rPr kumimoji="1" lang="ja-JP" altLang="en-US" sz="1300">
              <a:solidFill>
                <a:sysClr val="windowText" lastClr="000000"/>
              </a:solidFill>
              <a:latin typeface="ＭＳ Ｐゴシック"/>
              <a:ea typeface="ＭＳ Ｐゴシック"/>
            </a:rPr>
            <a:t>億円）となったことなどが挙げられます。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なお、年々増加傾向にある物件費については、事務の効率化、執行方法の改善などにより、可能な限り経常経費の削減に努める必要があります</a:t>
          </a:r>
          <a:r>
            <a:rPr kumimoji="1" lang="ja-JP" altLang="en-US" sz="13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0380" cy="259080"/>
    <xdr:sp macro="" textlink="">
      <xdr:nvSpPr>
        <xdr:cNvPr id="110" name="テキスト ボックス 109"/>
        <xdr:cNvSpPr txBox="1"/>
      </xdr:nvSpPr>
      <xdr:spPr>
        <a:xfrm>
          <a:off x="11938000" y="3658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0380" cy="251460"/>
    <xdr:sp macro="" textlink="">
      <xdr:nvSpPr>
        <xdr:cNvPr id="112" name="テキスト ボックス 111"/>
        <xdr:cNvSpPr txBox="1"/>
      </xdr:nvSpPr>
      <xdr:spPr>
        <a:xfrm>
          <a:off x="11938000" y="3332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0380" cy="258445"/>
    <xdr:sp macro="" textlink="">
      <xdr:nvSpPr>
        <xdr:cNvPr id="114" name="テキスト ボックス 113"/>
        <xdr:cNvSpPr txBox="1"/>
      </xdr:nvSpPr>
      <xdr:spPr>
        <a:xfrm>
          <a:off x="11938000" y="3005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0380" cy="259080"/>
    <xdr:sp macro="" textlink="">
      <xdr:nvSpPr>
        <xdr:cNvPr id="116" name="テキスト ボックス 115"/>
        <xdr:cNvSpPr txBox="1"/>
      </xdr:nvSpPr>
      <xdr:spPr>
        <a:xfrm>
          <a:off x="11938000" y="2679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0380" cy="251460"/>
    <xdr:sp macro="" textlink="">
      <xdr:nvSpPr>
        <xdr:cNvPr id="118" name="テキスト ボックス 117"/>
        <xdr:cNvSpPr txBox="1"/>
      </xdr:nvSpPr>
      <xdr:spPr>
        <a:xfrm>
          <a:off x="11938000" y="2352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0380" cy="259080"/>
    <xdr:sp macro="" textlink="">
      <xdr:nvSpPr>
        <xdr:cNvPr id="120" name="テキスト ボックス 119"/>
        <xdr:cNvSpPr txBox="1"/>
      </xdr:nvSpPr>
      <xdr:spPr>
        <a:xfrm>
          <a:off x="11938000" y="2025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1460"/>
    <xdr:sp macro="" textlink="">
      <xdr:nvSpPr>
        <xdr:cNvPr id="127" name="物件費最大値テキスト"/>
        <xdr:cNvSpPr txBox="1"/>
      </xdr:nvSpPr>
      <xdr:spPr>
        <a:xfrm>
          <a:off x="16598900" y="2031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18415</xdr:rowOff>
    </xdr:from>
    <xdr:to xmlns:xdr="http://schemas.openxmlformats.org/drawingml/2006/spreadsheetDrawing">
      <xdr:col>82</xdr:col>
      <xdr:colOff>107950</xdr:colOff>
      <xdr:row>18</xdr:row>
      <xdr:rowOff>50800</xdr:rowOff>
    </xdr:to>
    <xdr:cxnSp macro="">
      <xdr:nvCxnSpPr>
        <xdr:cNvPr id="129" name="直線コネクタ 128"/>
        <xdr:cNvCxnSpPr/>
      </xdr:nvCxnSpPr>
      <xdr:spPr>
        <a:xfrm flipV="1">
          <a:off x="15671800" y="31045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124460</xdr:rowOff>
    </xdr:from>
    <xdr:to xmlns:xdr="http://schemas.openxmlformats.org/drawingml/2006/spreadsheetDrawing">
      <xdr:col>78</xdr:col>
      <xdr:colOff>69850</xdr:colOff>
      <xdr:row>18</xdr:row>
      <xdr:rowOff>50800</xdr:rowOff>
    </xdr:to>
    <xdr:cxnSp macro="">
      <xdr:nvCxnSpPr>
        <xdr:cNvPr id="132" name="直線コネクタ 131"/>
        <xdr:cNvCxnSpPr/>
      </xdr:nvCxnSpPr>
      <xdr:spPr>
        <a:xfrm>
          <a:off x="14782800" y="30391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113665</xdr:rowOff>
    </xdr:from>
    <xdr:to xmlns:xdr="http://schemas.openxmlformats.org/drawingml/2006/spreadsheetDrawing">
      <xdr:col>73</xdr:col>
      <xdr:colOff>180975</xdr:colOff>
      <xdr:row>17</xdr:row>
      <xdr:rowOff>124460</xdr:rowOff>
    </xdr:to>
    <xdr:cxnSp macro="">
      <xdr:nvCxnSpPr>
        <xdr:cNvPr id="135" name="直線コネクタ 134"/>
        <xdr:cNvCxnSpPr/>
      </xdr:nvCxnSpPr>
      <xdr:spPr>
        <a:xfrm>
          <a:off x="13893800" y="3028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1460"/>
    <xdr:sp macro="" textlink="">
      <xdr:nvSpPr>
        <xdr:cNvPr id="137" name="テキスト ボックス 136"/>
        <xdr:cNvSpPr txBox="1"/>
      </xdr:nvSpPr>
      <xdr:spPr>
        <a:xfrm>
          <a:off x="1440180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132715</xdr:rowOff>
    </xdr:from>
    <xdr:to xmlns:xdr="http://schemas.openxmlformats.org/drawingml/2006/spreadsheetDrawing">
      <xdr:col>69</xdr:col>
      <xdr:colOff>92075</xdr:colOff>
      <xdr:row>17</xdr:row>
      <xdr:rowOff>113665</xdr:rowOff>
    </xdr:to>
    <xdr:cxnSp macro="">
      <xdr:nvCxnSpPr>
        <xdr:cNvPr id="138" name="直線コネクタ 137"/>
        <xdr:cNvCxnSpPr/>
      </xdr:nvCxnSpPr>
      <xdr:spPr>
        <a:xfrm>
          <a:off x="13004800" y="28759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54380" cy="251460"/>
    <xdr:sp macro="" textlink="">
      <xdr:nvSpPr>
        <xdr:cNvPr id="140" name="テキスト ボックス 139"/>
        <xdr:cNvSpPr txBox="1"/>
      </xdr:nvSpPr>
      <xdr:spPr>
        <a:xfrm>
          <a:off x="13512800" y="26479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29210</xdr:rowOff>
    </xdr:from>
    <xdr:ext cx="762000" cy="251460"/>
    <xdr:sp macro="" textlink="">
      <xdr:nvSpPr>
        <xdr:cNvPr id="142" name="テキスト ボックス 141"/>
        <xdr:cNvSpPr txBox="1"/>
      </xdr:nvSpPr>
      <xdr:spPr>
        <a:xfrm>
          <a:off x="12623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139065</xdr:rowOff>
    </xdr:from>
    <xdr:to xmlns:xdr="http://schemas.openxmlformats.org/drawingml/2006/spreadsheetDrawing">
      <xdr:col>82</xdr:col>
      <xdr:colOff>158750</xdr:colOff>
      <xdr:row>18</xdr:row>
      <xdr:rowOff>69215</xdr:rowOff>
    </xdr:to>
    <xdr:sp macro="" textlink="">
      <xdr:nvSpPr>
        <xdr:cNvPr id="148" name="楕円 147"/>
        <xdr:cNvSpPr/>
      </xdr:nvSpPr>
      <xdr:spPr>
        <a:xfrm>
          <a:off x="164592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111125</xdr:rowOff>
    </xdr:from>
    <xdr:ext cx="762000" cy="251460"/>
    <xdr:sp macro="" textlink="">
      <xdr:nvSpPr>
        <xdr:cNvPr id="149" name="物件費該当値テキスト"/>
        <xdr:cNvSpPr txBox="1"/>
      </xdr:nvSpPr>
      <xdr:spPr>
        <a:xfrm>
          <a:off x="165989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0</xdr:rowOff>
    </xdr:from>
    <xdr:to xmlns:xdr="http://schemas.openxmlformats.org/drawingml/2006/spreadsheetDrawing">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86360</xdr:rowOff>
    </xdr:from>
    <xdr:ext cx="736600" cy="251460"/>
    <xdr:sp macro="" textlink="">
      <xdr:nvSpPr>
        <xdr:cNvPr id="151" name="テキスト ボックス 150"/>
        <xdr:cNvSpPr txBox="1"/>
      </xdr:nvSpPr>
      <xdr:spPr>
        <a:xfrm>
          <a:off x="15290800" y="3172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73660</xdr:rowOff>
    </xdr:from>
    <xdr:to xmlns:xdr="http://schemas.openxmlformats.org/drawingml/2006/spreadsheetDrawing">
      <xdr:col>74</xdr:col>
      <xdr:colOff>31750</xdr:colOff>
      <xdr:row>18</xdr:row>
      <xdr:rowOff>3810</xdr:rowOff>
    </xdr:to>
    <xdr:sp macro="" textlink="">
      <xdr:nvSpPr>
        <xdr:cNvPr id="152" name="楕円 151"/>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160020</xdr:rowOff>
    </xdr:from>
    <xdr:ext cx="762000" cy="259080"/>
    <xdr:sp macro="" textlink="">
      <xdr:nvSpPr>
        <xdr:cNvPr id="153" name="テキスト ボックス 152"/>
        <xdr:cNvSpPr txBox="1"/>
      </xdr:nvSpPr>
      <xdr:spPr>
        <a:xfrm>
          <a:off x="14401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54" name="楕円 153"/>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4380" cy="259080"/>
    <xdr:sp macro="" textlink="">
      <xdr:nvSpPr>
        <xdr:cNvPr id="155" name="テキスト ボックス 154"/>
        <xdr:cNvSpPr txBox="1"/>
      </xdr:nvSpPr>
      <xdr:spPr>
        <a:xfrm>
          <a:off x="13512800" y="30638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81915</xdr:rowOff>
    </xdr:from>
    <xdr:to xmlns:xdr="http://schemas.openxmlformats.org/drawingml/2006/spreadsheetDrawing">
      <xdr:col>65</xdr:col>
      <xdr:colOff>53975</xdr:colOff>
      <xdr:row>17</xdr:row>
      <xdr:rowOff>12065</xdr:rowOff>
    </xdr:to>
    <xdr:sp macro="" textlink="">
      <xdr:nvSpPr>
        <xdr:cNvPr id="156" name="楕円 155"/>
        <xdr:cNvSpPr/>
      </xdr:nvSpPr>
      <xdr:spPr>
        <a:xfrm>
          <a:off x="12954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22225</xdr:rowOff>
    </xdr:from>
    <xdr:ext cx="762000" cy="258445"/>
    <xdr:sp macro="" textlink="">
      <xdr:nvSpPr>
        <xdr:cNvPr id="157" name="テキスト ボックス 156"/>
        <xdr:cNvSpPr txBox="1"/>
      </xdr:nvSpPr>
      <xdr:spPr>
        <a:xfrm>
          <a:off x="12623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扶助費に係る経常収支比率は、前年度と比較して</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ポイント上昇し、</a:t>
          </a:r>
          <a:r>
            <a:rPr kumimoji="1" lang="en-US" altLang="ja-JP" sz="1300">
              <a:latin typeface="ＭＳ Ｐゴシック"/>
              <a:ea typeface="ＭＳ Ｐゴシック"/>
            </a:rPr>
            <a:t>6.6</a:t>
          </a:r>
          <a:r>
            <a:rPr kumimoji="1" lang="ja-JP" altLang="en-US" sz="1300">
              <a:latin typeface="ＭＳ Ｐゴシック"/>
              <a:ea typeface="ＭＳ Ｐゴシック"/>
            </a:rPr>
            <a:t>％となりましたが、全国平均や類似団体平均を下回っています。この要因として、少子化により児童手当や子ども医療費助成などが、他と比較して少ないことが考えられます。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その反面、高齢化の影響により、医療費を含んだ生活保護事業費の増加が考えられることから、今後更なる適正な資格審査が求められます。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0380" cy="259080"/>
    <xdr:sp macro="" textlink="">
      <xdr:nvSpPr>
        <xdr:cNvPr id="173" name="テキスト ボックス 172"/>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0380" cy="251460"/>
    <xdr:sp macro="" textlink="">
      <xdr:nvSpPr>
        <xdr:cNvPr id="175" name="テキスト ボックス 174"/>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0380" cy="258445"/>
    <xdr:sp macro="" textlink="">
      <xdr:nvSpPr>
        <xdr:cNvPr id="177" name="テキスト ボックス 176"/>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0380" cy="259080"/>
    <xdr:sp macro="" textlink="">
      <xdr:nvSpPr>
        <xdr:cNvPr id="179" name="テキスト ボックス 178"/>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0380" cy="251460"/>
    <xdr:sp macro="" textlink="">
      <xdr:nvSpPr>
        <xdr:cNvPr id="181" name="テキスト ボックス 180"/>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0380" cy="259080"/>
    <xdr:sp macro="" textlink="">
      <xdr:nvSpPr>
        <xdr:cNvPr id="183" name="テキスト ボックス 182"/>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5" name="テキスト ボックス 184"/>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1460"/>
    <xdr:sp macro="" textlink="">
      <xdr:nvSpPr>
        <xdr:cNvPr id="188" name="扶助費最小値テキスト"/>
        <xdr:cNvSpPr txBox="1"/>
      </xdr:nvSpPr>
      <xdr:spPr>
        <a:xfrm>
          <a:off x="4914900" y="10521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137795</xdr:rowOff>
    </xdr:from>
    <xdr:to xmlns:xdr="http://schemas.openxmlformats.org/drawingml/2006/spreadsheetDrawing">
      <xdr:col>24</xdr:col>
      <xdr:colOff>25400</xdr:colOff>
      <xdr:row>54</xdr:row>
      <xdr:rowOff>159385</xdr:rowOff>
    </xdr:to>
    <xdr:cxnSp macro="">
      <xdr:nvCxnSpPr>
        <xdr:cNvPr id="192" name="直線コネクタ 191"/>
        <xdr:cNvCxnSpPr/>
      </xdr:nvCxnSpPr>
      <xdr:spPr>
        <a:xfrm>
          <a:off x="3987800" y="93960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53975</xdr:rowOff>
    </xdr:from>
    <xdr:ext cx="762000" cy="251460"/>
    <xdr:sp macro="" textlink="">
      <xdr:nvSpPr>
        <xdr:cNvPr id="193" name="扶助費平均値テキスト"/>
        <xdr:cNvSpPr txBox="1"/>
      </xdr:nvSpPr>
      <xdr:spPr>
        <a:xfrm>
          <a:off x="4914900" y="96551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187325</xdr:colOff>
      <xdr:row>54</xdr:row>
      <xdr:rowOff>137795</xdr:rowOff>
    </xdr:to>
    <xdr:cxnSp macro="">
      <xdr:nvCxnSpPr>
        <xdr:cNvPr id="195" name="直線コネクタ 194"/>
        <xdr:cNvCxnSpPr/>
      </xdr:nvCxnSpPr>
      <xdr:spPr>
        <a:xfrm>
          <a:off x="3098800" y="9385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28980" cy="259080"/>
    <xdr:sp macro="" textlink="">
      <xdr:nvSpPr>
        <xdr:cNvPr id="197" name="テキスト ボックス 196"/>
        <xdr:cNvSpPr txBox="1"/>
      </xdr:nvSpPr>
      <xdr:spPr>
        <a:xfrm>
          <a:off x="3606800" y="97256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116205</xdr:rowOff>
    </xdr:from>
    <xdr:to xmlns:xdr="http://schemas.openxmlformats.org/drawingml/2006/spreadsheetDrawing">
      <xdr:col>15</xdr:col>
      <xdr:colOff>98425</xdr:colOff>
      <xdr:row>54</xdr:row>
      <xdr:rowOff>127000</xdr:rowOff>
    </xdr:to>
    <xdr:cxnSp macro="">
      <xdr:nvCxnSpPr>
        <xdr:cNvPr id="198" name="直線コネクタ 197"/>
        <xdr:cNvCxnSpPr/>
      </xdr:nvCxnSpPr>
      <xdr:spPr>
        <a:xfrm>
          <a:off x="2209800" y="93745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92075</xdr:rowOff>
    </xdr:from>
    <xdr:ext cx="762000" cy="259080"/>
    <xdr:sp macro="" textlink="">
      <xdr:nvSpPr>
        <xdr:cNvPr id="200" name="テキスト ボックス 199"/>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61595</xdr:rowOff>
    </xdr:from>
    <xdr:to xmlns:xdr="http://schemas.openxmlformats.org/drawingml/2006/spreadsheetDrawing">
      <xdr:col>11</xdr:col>
      <xdr:colOff>9525</xdr:colOff>
      <xdr:row>54</xdr:row>
      <xdr:rowOff>116205</xdr:rowOff>
    </xdr:to>
    <xdr:cxnSp macro="">
      <xdr:nvCxnSpPr>
        <xdr:cNvPr id="201" name="直線コネクタ 200"/>
        <xdr:cNvCxnSpPr/>
      </xdr:nvCxnSpPr>
      <xdr:spPr>
        <a:xfrm>
          <a:off x="1320800" y="93198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54380" cy="259080"/>
    <xdr:sp macro="" textlink="">
      <xdr:nvSpPr>
        <xdr:cNvPr id="203" name="テキスト ボックス 202"/>
        <xdr:cNvSpPr txBox="1"/>
      </xdr:nvSpPr>
      <xdr:spPr>
        <a:xfrm>
          <a:off x="1828800" y="96602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54380" cy="251460"/>
    <xdr:sp macro="" textlink="">
      <xdr:nvSpPr>
        <xdr:cNvPr id="205" name="テキスト ボックス 204"/>
        <xdr:cNvSpPr txBox="1"/>
      </xdr:nvSpPr>
      <xdr:spPr>
        <a:xfrm>
          <a:off x="939800" y="95732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8" name="テキスト ボックス 207"/>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109220</xdr:rowOff>
    </xdr:from>
    <xdr:to xmlns:xdr="http://schemas.openxmlformats.org/drawingml/2006/spreadsheetDrawing">
      <xdr:col>24</xdr:col>
      <xdr:colOff>76200</xdr:colOff>
      <xdr:row>55</xdr:row>
      <xdr:rowOff>38735</xdr:rowOff>
    </xdr:to>
    <xdr:sp macro="" textlink="">
      <xdr:nvSpPr>
        <xdr:cNvPr id="211" name="楕円 210"/>
        <xdr:cNvSpPr/>
      </xdr:nvSpPr>
      <xdr:spPr>
        <a:xfrm>
          <a:off x="47752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125095</xdr:rowOff>
    </xdr:from>
    <xdr:ext cx="762000" cy="258445"/>
    <xdr:sp macro="" textlink="">
      <xdr:nvSpPr>
        <xdr:cNvPr id="212" name="扶助費該当値テキスト"/>
        <xdr:cNvSpPr txBox="1"/>
      </xdr:nvSpPr>
      <xdr:spPr>
        <a:xfrm>
          <a:off x="4914900" y="921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86995</xdr:rowOff>
    </xdr:from>
    <xdr:to xmlns:xdr="http://schemas.openxmlformats.org/drawingml/2006/spreadsheetDrawing">
      <xdr:col>20</xdr:col>
      <xdr:colOff>38100</xdr:colOff>
      <xdr:row>55</xdr:row>
      <xdr:rowOff>17780</xdr:rowOff>
    </xdr:to>
    <xdr:sp macro="" textlink="">
      <xdr:nvSpPr>
        <xdr:cNvPr id="213" name="楕円 212"/>
        <xdr:cNvSpPr/>
      </xdr:nvSpPr>
      <xdr:spPr>
        <a:xfrm>
          <a:off x="39370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27305</xdr:rowOff>
    </xdr:from>
    <xdr:ext cx="728980" cy="259080"/>
    <xdr:sp macro="" textlink="">
      <xdr:nvSpPr>
        <xdr:cNvPr id="214" name="テキスト ボックス 213"/>
        <xdr:cNvSpPr txBox="1"/>
      </xdr:nvSpPr>
      <xdr:spPr>
        <a:xfrm>
          <a:off x="3606800" y="911415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16" name="テキスト ボックス 215"/>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65405</xdr:rowOff>
    </xdr:from>
    <xdr:to xmlns:xdr="http://schemas.openxmlformats.org/drawingml/2006/spreadsheetDrawing">
      <xdr:col>11</xdr:col>
      <xdr:colOff>60325</xdr:colOff>
      <xdr:row>54</xdr:row>
      <xdr:rowOff>167005</xdr:rowOff>
    </xdr:to>
    <xdr:sp macro="" textlink="">
      <xdr:nvSpPr>
        <xdr:cNvPr id="217" name="楕円 216"/>
        <xdr:cNvSpPr/>
      </xdr:nvSpPr>
      <xdr:spPr>
        <a:xfrm>
          <a:off x="2159000" y="9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6350</xdr:rowOff>
    </xdr:from>
    <xdr:ext cx="754380" cy="251460"/>
    <xdr:sp macro="" textlink="">
      <xdr:nvSpPr>
        <xdr:cNvPr id="218" name="テキスト ボックス 217"/>
        <xdr:cNvSpPr txBox="1"/>
      </xdr:nvSpPr>
      <xdr:spPr>
        <a:xfrm>
          <a:off x="1828800" y="90932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10795</xdr:rowOff>
    </xdr:from>
    <xdr:to xmlns:xdr="http://schemas.openxmlformats.org/drawingml/2006/spreadsheetDrawing">
      <xdr:col>6</xdr:col>
      <xdr:colOff>171450</xdr:colOff>
      <xdr:row>54</xdr:row>
      <xdr:rowOff>112395</xdr:rowOff>
    </xdr:to>
    <xdr:sp macro="" textlink="">
      <xdr:nvSpPr>
        <xdr:cNvPr id="219" name="楕円 218"/>
        <xdr:cNvSpPr/>
      </xdr:nvSpPr>
      <xdr:spPr>
        <a:xfrm>
          <a:off x="1270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122555</xdr:rowOff>
    </xdr:from>
    <xdr:ext cx="754380" cy="251460"/>
    <xdr:sp macro="" textlink="">
      <xdr:nvSpPr>
        <xdr:cNvPr id="220" name="テキスト ボックス 219"/>
        <xdr:cNvSpPr txBox="1"/>
      </xdr:nvSpPr>
      <xdr:spPr>
        <a:xfrm>
          <a:off x="939800" y="90379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latin typeface="ＭＳ Ｐゴシック"/>
              <a:ea typeface="ＭＳ Ｐゴシック"/>
            </a:rPr>
            <a:t>そ</a:t>
          </a:r>
          <a:r>
            <a:rPr kumimoji="1" lang="ja-JP" altLang="en-US" sz="1200">
              <a:solidFill>
                <a:sysClr val="windowText" lastClr="000000"/>
              </a:solidFill>
              <a:latin typeface="ＭＳ Ｐゴシック"/>
              <a:ea typeface="ＭＳ Ｐゴシック"/>
            </a:rPr>
            <a:t>の他に係る経常収支比率は、前年度と比較して</a:t>
          </a:r>
          <a:r>
            <a:rPr kumimoji="1" lang="en-US" altLang="ja-JP" sz="1200">
              <a:solidFill>
                <a:sysClr val="windowText" lastClr="000000"/>
              </a:solidFill>
              <a:latin typeface="ＭＳ Ｐゴシック"/>
              <a:ea typeface="ＭＳ Ｐゴシック"/>
            </a:rPr>
            <a:t>0.3</a:t>
          </a:r>
          <a:r>
            <a:rPr kumimoji="1" lang="ja-JP" altLang="en-US" sz="1200">
              <a:solidFill>
                <a:sysClr val="windowText" lastClr="000000"/>
              </a:solidFill>
              <a:latin typeface="ＭＳ Ｐゴシック"/>
              <a:ea typeface="ＭＳ Ｐゴシック"/>
            </a:rPr>
            <a:t>ポイント減少しました。類似団体平均は下回っているものの、全国平均を上回っています。</a:t>
          </a:r>
          <a:r>
            <a:rPr kumimoji="1" lang="ja-JP" altLang="en-US" sz="1200">
              <a:solidFill>
                <a:sysClr val="windowText" lastClr="000000"/>
              </a:solidFill>
              <a:latin typeface="ＭＳ Ｐゴシック"/>
              <a:ea typeface="ＭＳ Ｐゴシック"/>
            </a:rPr>
            <a:t>令和元年度は記録的な少雪でしたが、</a:t>
          </a:r>
          <a:r>
            <a:rPr kumimoji="1" lang="ja-JP" altLang="en-US" sz="1200">
              <a:solidFill>
                <a:sysClr val="windowText" lastClr="000000"/>
              </a:solidFill>
              <a:latin typeface="ＭＳ Ｐゴシック"/>
              <a:ea typeface="ＭＳ Ｐゴシック"/>
            </a:rPr>
            <a:t>全国でも有数の豪雪地であることから、除雪に要する費用（維持補修費）が多くなるためだと考えられます。</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公共施設等は、建設から相当の年数を経過したものが多くなっていることから、計画的な修繕を行うとともに、公共施設等総合管理計画に基づき、類似施設の統廃合を推進する必要があります。</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2" name="テキスト ボックス 231"/>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4" name="テキスト ボックス 233"/>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0380" cy="259080"/>
    <xdr:sp macro="" textlink="">
      <xdr:nvSpPr>
        <xdr:cNvPr id="236" name="テキスト ボックス 235"/>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0380" cy="259080"/>
    <xdr:sp macro="" textlink="">
      <xdr:nvSpPr>
        <xdr:cNvPr id="238" name="テキスト ボックス 237"/>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0380" cy="251460"/>
    <xdr:sp macro="" textlink="">
      <xdr:nvSpPr>
        <xdr:cNvPr id="240" name="テキスト ボックス 239"/>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0380" cy="259080"/>
    <xdr:sp macro="" textlink="">
      <xdr:nvSpPr>
        <xdr:cNvPr id="242" name="テキスト ボックス 241"/>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0380" cy="259080"/>
    <xdr:sp macro="" textlink="">
      <xdr:nvSpPr>
        <xdr:cNvPr id="244" name="テキスト ボックス 243"/>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6" name="テキスト ボックス 245"/>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1460"/>
    <xdr:sp macro="" textlink="">
      <xdr:nvSpPr>
        <xdr:cNvPr id="249" name="その他最小値テキスト"/>
        <xdr:cNvSpPr txBox="1"/>
      </xdr:nvSpPr>
      <xdr:spPr>
        <a:xfrm>
          <a:off x="16598900" y="10568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31750</xdr:rowOff>
    </xdr:from>
    <xdr:to xmlns:xdr="http://schemas.openxmlformats.org/drawingml/2006/spreadsheetDrawing">
      <xdr:col>82</xdr:col>
      <xdr:colOff>107950</xdr:colOff>
      <xdr:row>57</xdr:row>
      <xdr:rowOff>54610</xdr:rowOff>
    </xdr:to>
    <xdr:cxnSp macro="">
      <xdr:nvCxnSpPr>
        <xdr:cNvPr id="253" name="直線コネクタ 252"/>
        <xdr:cNvCxnSpPr/>
      </xdr:nvCxnSpPr>
      <xdr:spPr>
        <a:xfrm flipV="1">
          <a:off x="15671800" y="9804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154940</xdr:rowOff>
    </xdr:from>
    <xdr:ext cx="762000" cy="251460"/>
    <xdr:sp macro="" textlink="">
      <xdr:nvSpPr>
        <xdr:cNvPr id="254" name="その他平均値テキスト"/>
        <xdr:cNvSpPr txBox="1"/>
      </xdr:nvSpPr>
      <xdr:spPr>
        <a:xfrm>
          <a:off x="16598900" y="97561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54610</xdr:rowOff>
    </xdr:from>
    <xdr:to xmlns:xdr="http://schemas.openxmlformats.org/drawingml/2006/spreadsheetDrawing">
      <xdr:col>78</xdr:col>
      <xdr:colOff>69850</xdr:colOff>
      <xdr:row>57</xdr:row>
      <xdr:rowOff>62230</xdr:rowOff>
    </xdr:to>
    <xdr:cxnSp macro="">
      <xdr:nvCxnSpPr>
        <xdr:cNvPr id="256" name="直線コネクタ 255"/>
        <xdr:cNvCxnSpPr/>
      </xdr:nvCxnSpPr>
      <xdr:spPr>
        <a:xfrm flipV="1">
          <a:off x="14782800" y="982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135890</xdr:rowOff>
    </xdr:from>
    <xdr:ext cx="736600" cy="259080"/>
    <xdr:sp macro="" textlink="">
      <xdr:nvSpPr>
        <xdr:cNvPr id="258" name="テキスト ボックス 257"/>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62230</xdr:rowOff>
    </xdr:from>
    <xdr:to xmlns:xdr="http://schemas.openxmlformats.org/drawingml/2006/spreadsheetDrawing">
      <xdr:col>73</xdr:col>
      <xdr:colOff>180975</xdr:colOff>
      <xdr:row>58</xdr:row>
      <xdr:rowOff>20320</xdr:rowOff>
    </xdr:to>
    <xdr:cxnSp macro="">
      <xdr:nvCxnSpPr>
        <xdr:cNvPr id="259" name="直線コネクタ 258"/>
        <xdr:cNvCxnSpPr/>
      </xdr:nvCxnSpPr>
      <xdr:spPr>
        <a:xfrm flipV="1">
          <a:off x="13893800" y="98348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1460"/>
    <xdr:sp macro="" textlink="">
      <xdr:nvSpPr>
        <xdr:cNvPr id="261" name="テキスト ボックス 260"/>
        <xdr:cNvSpPr txBox="1"/>
      </xdr:nvSpPr>
      <xdr:spPr>
        <a:xfrm>
          <a:off x="14401800" y="9916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77470</xdr:rowOff>
    </xdr:from>
    <xdr:to xmlns:xdr="http://schemas.openxmlformats.org/drawingml/2006/spreadsheetDrawing">
      <xdr:col>69</xdr:col>
      <xdr:colOff>92075</xdr:colOff>
      <xdr:row>58</xdr:row>
      <xdr:rowOff>20320</xdr:rowOff>
    </xdr:to>
    <xdr:cxnSp macro="">
      <xdr:nvCxnSpPr>
        <xdr:cNvPr id="262" name="直線コネクタ 261"/>
        <xdr:cNvCxnSpPr/>
      </xdr:nvCxnSpPr>
      <xdr:spPr>
        <a:xfrm>
          <a:off x="13004800" y="98501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54380" cy="259080"/>
    <xdr:sp macro="" textlink="">
      <xdr:nvSpPr>
        <xdr:cNvPr id="264" name="テキスト ボックス 263"/>
        <xdr:cNvSpPr txBox="1"/>
      </xdr:nvSpPr>
      <xdr:spPr>
        <a:xfrm>
          <a:off x="13512800" y="95834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152400</xdr:rowOff>
    </xdr:from>
    <xdr:to xmlns:xdr="http://schemas.openxmlformats.org/drawingml/2006/spreadsheetDrawing">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8" name="テキスト ボックス 267"/>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9" name="テキスト ボックス 268"/>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71" name="テキスト ボックス 270"/>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72" name="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168910</xdr:rowOff>
    </xdr:from>
    <xdr:ext cx="762000" cy="251460"/>
    <xdr:sp macro="" textlink="">
      <xdr:nvSpPr>
        <xdr:cNvPr id="273" name="その他該当値テキスト"/>
        <xdr:cNvSpPr txBox="1"/>
      </xdr:nvSpPr>
      <xdr:spPr>
        <a:xfrm>
          <a:off x="16598900" y="9598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3810</xdr:rowOff>
    </xdr:from>
    <xdr:to xmlns:xdr="http://schemas.openxmlformats.org/drawingml/2006/spreadsheetDrawing">
      <xdr:col>78</xdr:col>
      <xdr:colOff>120650</xdr:colOff>
      <xdr:row>57</xdr:row>
      <xdr:rowOff>105410</xdr:rowOff>
    </xdr:to>
    <xdr:sp macro="" textlink="">
      <xdr:nvSpPr>
        <xdr:cNvPr id="274" name="楕円 273"/>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115570</xdr:rowOff>
    </xdr:from>
    <xdr:ext cx="736600" cy="259080"/>
    <xdr:sp macro="" textlink="">
      <xdr:nvSpPr>
        <xdr:cNvPr id="275" name="テキスト ボックス 274"/>
        <xdr:cNvSpPr txBox="1"/>
      </xdr:nvSpPr>
      <xdr:spPr>
        <a:xfrm>
          <a:off x="15290800" y="9545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11430</xdr:rowOff>
    </xdr:from>
    <xdr:to xmlns:xdr="http://schemas.openxmlformats.org/drawingml/2006/spreadsheetDrawing">
      <xdr:col>74</xdr:col>
      <xdr:colOff>31750</xdr:colOff>
      <xdr:row>57</xdr:row>
      <xdr:rowOff>113030</xdr:rowOff>
    </xdr:to>
    <xdr:sp macro="" textlink="">
      <xdr:nvSpPr>
        <xdr:cNvPr id="276" name="楕円 275"/>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123190</xdr:rowOff>
    </xdr:from>
    <xdr:ext cx="762000" cy="251460"/>
    <xdr:sp macro="" textlink="">
      <xdr:nvSpPr>
        <xdr:cNvPr id="277" name="テキスト ボックス 276"/>
        <xdr:cNvSpPr txBox="1"/>
      </xdr:nvSpPr>
      <xdr:spPr>
        <a:xfrm>
          <a:off x="14401800" y="9552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140970</xdr:rowOff>
    </xdr:from>
    <xdr:to xmlns:xdr="http://schemas.openxmlformats.org/drawingml/2006/spreadsheetDrawing">
      <xdr:col>69</xdr:col>
      <xdr:colOff>142875</xdr:colOff>
      <xdr:row>58</xdr:row>
      <xdr:rowOff>71120</xdr:rowOff>
    </xdr:to>
    <xdr:sp macro="" textlink="">
      <xdr:nvSpPr>
        <xdr:cNvPr id="278" name="楕円 277"/>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55880</xdr:rowOff>
    </xdr:from>
    <xdr:ext cx="754380" cy="259080"/>
    <xdr:sp macro="" textlink="">
      <xdr:nvSpPr>
        <xdr:cNvPr id="279" name="テキスト ボックス 278"/>
        <xdr:cNvSpPr txBox="1"/>
      </xdr:nvSpPr>
      <xdr:spPr>
        <a:xfrm>
          <a:off x="13512800" y="99999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113030</xdr:rowOff>
    </xdr:from>
    <xdr:ext cx="762000" cy="259080"/>
    <xdr:sp macro="" textlink="">
      <xdr:nvSpPr>
        <xdr:cNvPr id="281" name="テキスト ボックス 280"/>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補助費等に係る経常収支比率は、前年度と比較して1.0ポイント増加し、12</a:t>
          </a:r>
          <a:r>
            <a:rPr kumimoji="1" lang="en-US" altLang="ja-JP" sz="1300">
              <a:latin typeface="ＭＳ Ｐゴシック"/>
              <a:ea typeface="ＭＳ Ｐゴシック"/>
            </a:rPr>
            <a:t>.5</a:t>
          </a:r>
          <a:r>
            <a:rPr kumimoji="1" lang="ja-JP" altLang="en-US" sz="1300">
              <a:latin typeface="ＭＳ Ｐゴシック"/>
              <a:ea typeface="ＭＳ Ｐゴシック"/>
            </a:rPr>
            <a:t>％となり、依然として全国平均、類似団体平均を上回っています。その大きな要因は、下水道事業会計や病院事業会計への多額の補助金が必要であることが挙げられます。民間の医療機関が少ないことから、病院事業は必要でありますが、一般会計からの補助金を減額できるよう、市立病院の経営状況改善を求めていく必</a:t>
          </a:r>
          <a:r>
            <a:rPr kumimoji="1" lang="ja-JP" altLang="en-US" sz="1300">
              <a:latin typeface="ＭＳ Ｐゴシック"/>
              <a:ea typeface="ＭＳ Ｐゴシック"/>
            </a:rPr>
            <a:t>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3" name="テキスト ボックス 292"/>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5" name="テキスト ボックス 294"/>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97" name="テキスト ボックス 296"/>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99" name="テキスト ボックス 298"/>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301" name="テキスト ボックス 300"/>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303" name="テキスト ボックス 302"/>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81280</xdr:rowOff>
    </xdr:from>
    <xdr:to xmlns:xdr="http://schemas.openxmlformats.org/drawingml/2006/spreadsheetDrawing">
      <xdr:col>82</xdr:col>
      <xdr:colOff>107950</xdr:colOff>
      <xdr:row>36</xdr:row>
      <xdr:rowOff>127000</xdr:rowOff>
    </xdr:to>
    <xdr:cxnSp macro="">
      <xdr:nvCxnSpPr>
        <xdr:cNvPr id="311" name="直線コネクタ 310"/>
        <xdr:cNvCxnSpPr/>
      </xdr:nvCxnSpPr>
      <xdr:spPr>
        <a:xfrm>
          <a:off x="15671800" y="62534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65405</xdr:rowOff>
    </xdr:from>
    <xdr:ext cx="762000" cy="251460"/>
    <xdr:sp macro="" textlink="">
      <xdr:nvSpPr>
        <xdr:cNvPr id="312" name="補助費等平均値テキスト"/>
        <xdr:cNvSpPr txBox="1"/>
      </xdr:nvSpPr>
      <xdr:spPr>
        <a:xfrm>
          <a:off x="16598900" y="606615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81280</xdr:rowOff>
    </xdr:from>
    <xdr:to xmlns:xdr="http://schemas.openxmlformats.org/drawingml/2006/spreadsheetDrawing">
      <xdr:col>78</xdr:col>
      <xdr:colOff>69850</xdr:colOff>
      <xdr:row>36</xdr:row>
      <xdr:rowOff>99695</xdr:rowOff>
    </xdr:to>
    <xdr:cxnSp macro="">
      <xdr:nvCxnSpPr>
        <xdr:cNvPr id="314" name="直線コネクタ 313"/>
        <xdr:cNvCxnSpPr/>
      </xdr:nvCxnSpPr>
      <xdr:spPr>
        <a:xfrm flipV="1">
          <a:off x="14782800" y="6253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133350</xdr:rowOff>
    </xdr:from>
    <xdr:ext cx="736600" cy="251460"/>
    <xdr:sp macro="" textlink="">
      <xdr:nvSpPr>
        <xdr:cNvPr id="316" name="テキスト ボックス 315"/>
        <xdr:cNvSpPr txBox="1"/>
      </xdr:nvSpPr>
      <xdr:spPr>
        <a:xfrm>
          <a:off x="15290800" y="59626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99695</xdr:rowOff>
    </xdr:from>
    <xdr:to xmlns:xdr="http://schemas.openxmlformats.org/drawingml/2006/spreadsheetDrawing">
      <xdr:col>73</xdr:col>
      <xdr:colOff>180975</xdr:colOff>
      <xdr:row>36</xdr:row>
      <xdr:rowOff>118110</xdr:rowOff>
    </xdr:to>
    <xdr:cxnSp macro="">
      <xdr:nvCxnSpPr>
        <xdr:cNvPr id="317" name="直線コネクタ 316"/>
        <xdr:cNvCxnSpPr/>
      </xdr:nvCxnSpPr>
      <xdr:spPr>
        <a:xfrm flipV="1">
          <a:off x="13893800" y="62718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19" name="テキスト ボックス 318"/>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76835</xdr:rowOff>
    </xdr:from>
    <xdr:to xmlns:xdr="http://schemas.openxmlformats.org/drawingml/2006/spreadsheetDrawing">
      <xdr:col>69</xdr:col>
      <xdr:colOff>92075</xdr:colOff>
      <xdr:row>36</xdr:row>
      <xdr:rowOff>118110</xdr:rowOff>
    </xdr:to>
    <xdr:cxnSp macro="">
      <xdr:nvCxnSpPr>
        <xdr:cNvPr id="320" name="直線コネクタ 319"/>
        <xdr:cNvCxnSpPr/>
      </xdr:nvCxnSpPr>
      <xdr:spPr>
        <a:xfrm>
          <a:off x="13004800" y="62490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54380" cy="251460"/>
    <xdr:sp macro="" textlink="">
      <xdr:nvSpPr>
        <xdr:cNvPr id="322" name="テキスト ボックス 321"/>
        <xdr:cNvSpPr txBox="1"/>
      </xdr:nvSpPr>
      <xdr:spPr>
        <a:xfrm>
          <a:off x="13512800" y="59302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xdr:rowOff>
    </xdr:from>
    <xdr:to xmlns:xdr="http://schemas.openxmlformats.org/drawingml/2006/spreadsheetDrawing">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119380</xdr:rowOff>
    </xdr:from>
    <xdr:ext cx="762000" cy="259080"/>
    <xdr:sp macro="" textlink="">
      <xdr:nvSpPr>
        <xdr:cNvPr id="324" name="テキスト ボックス 323"/>
        <xdr:cNvSpPr txBox="1"/>
      </xdr:nvSpPr>
      <xdr:spPr>
        <a:xfrm>
          <a:off x="12623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6" name="テキスト ボックス 325"/>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27" name="テキスト ボックス 326"/>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29" name="テキスト ボックス 328"/>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30" name="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48260</xdr:rowOff>
    </xdr:from>
    <xdr:ext cx="762000" cy="259080"/>
    <xdr:sp macro="" textlink="">
      <xdr:nvSpPr>
        <xdr:cNvPr id="331" name="補助費等該当値テキスト"/>
        <xdr:cNvSpPr txBox="1"/>
      </xdr:nvSpPr>
      <xdr:spPr>
        <a:xfrm>
          <a:off x="165989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32" name="楕円 331"/>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116840</xdr:rowOff>
    </xdr:from>
    <xdr:ext cx="736600" cy="259080"/>
    <xdr:sp macro="" textlink="">
      <xdr:nvSpPr>
        <xdr:cNvPr id="333" name="テキスト ボックス 332"/>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34" name="楕円 333"/>
        <xdr:cNvSpPr/>
      </xdr:nvSpPr>
      <xdr:spPr>
        <a:xfrm>
          <a:off x="14732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1460"/>
    <xdr:sp macro="" textlink="">
      <xdr:nvSpPr>
        <xdr:cNvPr id="335" name="テキスト ボックス 334"/>
        <xdr:cNvSpPr txBox="1"/>
      </xdr:nvSpPr>
      <xdr:spPr>
        <a:xfrm>
          <a:off x="14401800" y="6307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67310</xdr:rowOff>
    </xdr:from>
    <xdr:to xmlns:xdr="http://schemas.openxmlformats.org/drawingml/2006/spreadsheetDrawing">
      <xdr:col>69</xdr:col>
      <xdr:colOff>142875</xdr:colOff>
      <xdr:row>36</xdr:row>
      <xdr:rowOff>168910</xdr:rowOff>
    </xdr:to>
    <xdr:sp macro="" textlink="">
      <xdr:nvSpPr>
        <xdr:cNvPr id="336" name="楕円 335"/>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153670</xdr:rowOff>
    </xdr:from>
    <xdr:ext cx="754380" cy="259080"/>
    <xdr:sp macro="" textlink="">
      <xdr:nvSpPr>
        <xdr:cNvPr id="337" name="テキスト ボックス 336"/>
        <xdr:cNvSpPr txBox="1"/>
      </xdr:nvSpPr>
      <xdr:spPr>
        <a:xfrm>
          <a:off x="13512800" y="63258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38" name="楕円 337"/>
        <xdr:cNvSpPr/>
      </xdr:nvSpPr>
      <xdr:spPr>
        <a:xfrm>
          <a:off x="12954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112395</xdr:rowOff>
    </xdr:from>
    <xdr:ext cx="762000" cy="251460"/>
    <xdr:sp macro="" textlink="">
      <xdr:nvSpPr>
        <xdr:cNvPr id="339" name="テキスト ボックス 338"/>
        <xdr:cNvSpPr txBox="1"/>
      </xdr:nvSpPr>
      <xdr:spPr>
        <a:xfrm>
          <a:off x="12623800" y="62845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公債費に係る経常収支比率は、前年度と比較して</a:t>
          </a:r>
          <a:r>
            <a:rPr kumimoji="1" lang="en-US" altLang="ja-JP" sz="1100">
              <a:latin typeface="ＭＳ Ｐゴシック"/>
              <a:ea typeface="ＭＳ Ｐゴシック"/>
            </a:rPr>
            <a:t>0.6</a:t>
          </a:r>
          <a:r>
            <a:rPr kumimoji="1" lang="ja-JP" altLang="en-US" sz="1100">
              <a:latin typeface="ＭＳ Ｐゴシック"/>
              <a:ea typeface="ＭＳ Ｐゴシック"/>
            </a:rPr>
            <a:t>ポイント上昇し、</a:t>
          </a:r>
          <a:r>
            <a:rPr kumimoji="1" lang="en-US" altLang="ja-JP" sz="1100">
              <a:latin typeface="ＭＳ Ｐゴシック"/>
              <a:ea typeface="ＭＳ Ｐゴシック"/>
            </a:rPr>
            <a:t>19.8</a:t>
          </a:r>
          <a:r>
            <a:rPr kumimoji="1" lang="ja-JP" altLang="en-US" sz="1100">
              <a:latin typeface="ＭＳ Ｐゴシック"/>
              <a:ea typeface="ＭＳ Ｐゴシック"/>
            </a:rPr>
            <a:t>％となり、全国平均や類似団体を上回っている状況です。この要因は、平成</a:t>
          </a:r>
          <a:r>
            <a:rPr kumimoji="1" lang="en-US" altLang="ja-JP" sz="1100">
              <a:latin typeface="ＭＳ Ｐゴシック"/>
              <a:ea typeface="ＭＳ Ｐゴシック"/>
            </a:rPr>
            <a:t>24</a:t>
          </a:r>
          <a:r>
            <a:rPr kumimoji="1" lang="ja-JP" altLang="en-US" sz="1100">
              <a:latin typeface="ＭＳ Ｐゴシック"/>
              <a:ea typeface="ＭＳ Ｐゴシック"/>
            </a:rPr>
            <a:t>年度から開始した複数の大型建設事業の地方債の償還が始まったことによるものです。</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今後は、令和元年度に完了した新庁舎建設や、令和4年度までの継続事業である内水対策事業などのにより、公債費がさらに上昇する見込みです。</a:t>
          </a:r>
          <a:endParaRPr kumimoji="1" lang="ja-JP" altLang="en-US" sz="1100">
            <a:latin typeface="ＭＳ Ｐゴシック"/>
            <a:ea typeface="ＭＳ Ｐゴシック"/>
          </a:endParaRPr>
        </a:p>
        <a:p>
          <a:r>
            <a:rPr kumimoji="1" lang="ja-JP" altLang="en-US" sz="1100">
              <a:latin typeface="ＭＳ Ｐゴシック"/>
              <a:ea typeface="ＭＳ Ｐゴシック"/>
            </a:rPr>
            <a:t>　地域経済活性化とのバランスを取りながら、新規借入を伴う事業の選択が必要です。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51" name="テキスト ボックス 350"/>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3" name="テキスト ボックス 352"/>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55" name="テキスト ボックス 354"/>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57" name="テキスト ボックス 356"/>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1460"/>
    <xdr:sp macro="" textlink="">
      <xdr:nvSpPr>
        <xdr:cNvPr id="359" name="テキスト ボックス 358"/>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61" name="テキスト ボックス 360"/>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63" name="テキスト ボックス 362"/>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16510</xdr:rowOff>
    </xdr:from>
    <xdr:to xmlns:xdr="http://schemas.openxmlformats.org/drawingml/2006/spreadsheetDrawing">
      <xdr:col>24</xdr:col>
      <xdr:colOff>25400</xdr:colOff>
      <xdr:row>75</xdr:row>
      <xdr:rowOff>27940</xdr:rowOff>
    </xdr:to>
    <xdr:cxnSp macro="">
      <xdr:nvCxnSpPr>
        <xdr:cNvPr id="371" name="直線コネクタ 370"/>
        <xdr:cNvCxnSpPr/>
      </xdr:nvCxnSpPr>
      <xdr:spPr>
        <a:xfrm>
          <a:off x="3987800" y="128752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16510</xdr:rowOff>
    </xdr:from>
    <xdr:to xmlns:xdr="http://schemas.openxmlformats.org/drawingml/2006/spreadsheetDrawing">
      <xdr:col>19</xdr:col>
      <xdr:colOff>187325</xdr:colOff>
      <xdr:row>75</xdr:row>
      <xdr:rowOff>20320</xdr:rowOff>
    </xdr:to>
    <xdr:cxnSp macro="">
      <xdr:nvCxnSpPr>
        <xdr:cNvPr id="374" name="直線コネクタ 373"/>
        <xdr:cNvCxnSpPr/>
      </xdr:nvCxnSpPr>
      <xdr:spPr>
        <a:xfrm flipV="1">
          <a:off x="3098800" y="12875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28980" cy="251460"/>
    <xdr:sp macro="" textlink="">
      <xdr:nvSpPr>
        <xdr:cNvPr id="376" name="テキスト ボックス 375"/>
        <xdr:cNvSpPr txBox="1"/>
      </xdr:nvSpPr>
      <xdr:spPr>
        <a:xfrm>
          <a:off x="3606800" y="1259332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155575</xdr:rowOff>
    </xdr:from>
    <xdr:to xmlns:xdr="http://schemas.openxmlformats.org/drawingml/2006/spreadsheetDrawing">
      <xdr:col>15</xdr:col>
      <xdr:colOff>98425</xdr:colOff>
      <xdr:row>75</xdr:row>
      <xdr:rowOff>20320</xdr:rowOff>
    </xdr:to>
    <xdr:cxnSp macro="">
      <xdr:nvCxnSpPr>
        <xdr:cNvPr id="377" name="直線コネクタ 376"/>
        <xdr:cNvCxnSpPr/>
      </xdr:nvCxnSpPr>
      <xdr:spPr>
        <a:xfrm>
          <a:off x="2209800" y="12842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155575</xdr:rowOff>
    </xdr:from>
    <xdr:to xmlns:xdr="http://schemas.openxmlformats.org/drawingml/2006/spreadsheetDrawing">
      <xdr:col>11</xdr:col>
      <xdr:colOff>9525</xdr:colOff>
      <xdr:row>75</xdr:row>
      <xdr:rowOff>3175</xdr:rowOff>
    </xdr:to>
    <xdr:cxnSp macro="">
      <xdr:nvCxnSpPr>
        <xdr:cNvPr id="380" name="直線コネクタ 379"/>
        <xdr:cNvCxnSpPr/>
      </xdr:nvCxnSpPr>
      <xdr:spPr>
        <a:xfrm flipV="1">
          <a:off x="1320800" y="12842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4380" cy="259080"/>
    <xdr:sp macro="" textlink="">
      <xdr:nvSpPr>
        <xdr:cNvPr id="382" name="テキスト ボックス 381"/>
        <xdr:cNvSpPr txBox="1"/>
      </xdr:nvSpPr>
      <xdr:spPr>
        <a:xfrm>
          <a:off x="1828800" y="129165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120650</xdr:rowOff>
    </xdr:from>
    <xdr:to xmlns:xdr="http://schemas.openxmlformats.org/drawingml/2006/spreadsheetDrawing">
      <xdr:col>6</xdr:col>
      <xdr:colOff>171450</xdr:colOff>
      <xdr:row>75</xdr:row>
      <xdr:rowOff>50165</xdr:rowOff>
    </xdr:to>
    <xdr:sp macro="" textlink="">
      <xdr:nvSpPr>
        <xdr:cNvPr id="383" name="フローチャート: 判断 382"/>
        <xdr:cNvSpPr/>
      </xdr:nvSpPr>
      <xdr:spPr>
        <a:xfrm>
          <a:off x="1270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60325</xdr:rowOff>
    </xdr:from>
    <xdr:ext cx="754380" cy="259080"/>
    <xdr:sp macro="" textlink="">
      <xdr:nvSpPr>
        <xdr:cNvPr id="384" name="テキスト ボックス 383"/>
        <xdr:cNvSpPr txBox="1"/>
      </xdr:nvSpPr>
      <xdr:spPr>
        <a:xfrm>
          <a:off x="939800" y="125761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87" name="テキスト ボックス 386"/>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148590</xdr:rowOff>
    </xdr:from>
    <xdr:to xmlns:xdr="http://schemas.openxmlformats.org/drawingml/2006/spreadsheetDrawing">
      <xdr:col>24</xdr:col>
      <xdr:colOff>76200</xdr:colOff>
      <xdr:row>75</xdr:row>
      <xdr:rowOff>78740</xdr:rowOff>
    </xdr:to>
    <xdr:sp macro="" textlink="">
      <xdr:nvSpPr>
        <xdr:cNvPr id="390" name="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120650</xdr:rowOff>
    </xdr:from>
    <xdr:ext cx="762000" cy="251460"/>
    <xdr:sp macro="" textlink="">
      <xdr:nvSpPr>
        <xdr:cNvPr id="391" name="公債費該当値テキスト"/>
        <xdr:cNvSpPr txBox="1"/>
      </xdr:nvSpPr>
      <xdr:spPr>
        <a:xfrm>
          <a:off x="4914900" y="12807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92" name="楕円 391"/>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28980" cy="251460"/>
    <xdr:sp macro="" textlink="">
      <xdr:nvSpPr>
        <xdr:cNvPr id="393" name="テキスト ボックス 392"/>
        <xdr:cNvSpPr txBox="1"/>
      </xdr:nvSpPr>
      <xdr:spPr>
        <a:xfrm>
          <a:off x="3606800" y="1291082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94" name="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95" name="テキスト ボックス 394"/>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104775</xdr:rowOff>
    </xdr:from>
    <xdr:to xmlns:xdr="http://schemas.openxmlformats.org/drawingml/2006/spreadsheetDrawing">
      <xdr:col>11</xdr:col>
      <xdr:colOff>60325</xdr:colOff>
      <xdr:row>75</xdr:row>
      <xdr:rowOff>34925</xdr:rowOff>
    </xdr:to>
    <xdr:sp macro="" textlink="">
      <xdr:nvSpPr>
        <xdr:cNvPr id="396" name="楕円 395"/>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45085</xdr:rowOff>
    </xdr:from>
    <xdr:ext cx="754380" cy="258445"/>
    <xdr:sp macro="" textlink="">
      <xdr:nvSpPr>
        <xdr:cNvPr id="397" name="テキスト ボックス 396"/>
        <xdr:cNvSpPr txBox="1"/>
      </xdr:nvSpPr>
      <xdr:spPr>
        <a:xfrm>
          <a:off x="1828800" y="1256093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123825</xdr:rowOff>
    </xdr:from>
    <xdr:to xmlns:xdr="http://schemas.openxmlformats.org/drawingml/2006/spreadsheetDrawing">
      <xdr:col>6</xdr:col>
      <xdr:colOff>171450</xdr:colOff>
      <xdr:row>75</xdr:row>
      <xdr:rowOff>53975</xdr:rowOff>
    </xdr:to>
    <xdr:sp macro="" textlink="">
      <xdr:nvSpPr>
        <xdr:cNvPr id="398" name="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38735</xdr:rowOff>
    </xdr:from>
    <xdr:ext cx="754380" cy="259080"/>
    <xdr:sp macro="" textlink="">
      <xdr:nvSpPr>
        <xdr:cNvPr id="399" name="テキスト ボックス 398"/>
        <xdr:cNvSpPr txBox="1"/>
      </xdr:nvSpPr>
      <xdr:spPr>
        <a:xfrm>
          <a:off x="939800" y="128974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公債費以外に係る経常収支比率は、前年度と比較して</a:t>
          </a:r>
          <a:r>
            <a:rPr kumimoji="1" lang="en-US" altLang="ja-JP" sz="1200">
              <a:latin typeface="ＭＳ Ｐゴシック"/>
              <a:ea typeface="ＭＳ Ｐゴシック"/>
            </a:rPr>
            <a:t>0.1</a:t>
          </a:r>
          <a:r>
            <a:rPr kumimoji="1" lang="ja-JP" altLang="en-US" sz="1200">
              <a:latin typeface="ＭＳ Ｐゴシック"/>
              <a:ea typeface="ＭＳ Ｐゴシック"/>
            </a:rPr>
            <a:t>ポイント減少しました。人件費及び維持補修費が前年度と比較して減少した結果です。</a:t>
          </a:r>
          <a:endParaRPr kumimoji="1" lang="en-US" altLang="ja-JP" sz="1200">
            <a:latin typeface="ＭＳ Ｐゴシック"/>
            <a:ea typeface="ＭＳ Ｐゴシック"/>
          </a:endParaRPr>
        </a:p>
        <a:p>
          <a:r>
            <a:rPr kumimoji="1" lang="ja-JP" altLang="en-US" sz="1200">
              <a:latin typeface="ＭＳ Ｐゴシック"/>
              <a:ea typeface="ＭＳ Ｐゴシック"/>
            </a:rPr>
            <a:t>　現行制度では、ふるさと納税は高水準で推移すると考えられ、公共施設の統廃合により、解体撤去経費も増加するため、今後は上昇傾向になると考えられます。類似施設の統廃合は、将来負担を減らすために必要不可欠であることから、公共施設等総合管理計画に基づきを進めることが重要です。</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11" name="テキスト ボックス 410"/>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13" name="テキスト ボックス 412"/>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5" name="テキスト ボックス 414"/>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17" name="テキスト ボックス 416"/>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19" name="テキスト ボックス 418"/>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21" name="テキスト ボックス 420"/>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23" name="テキスト ボックス 422"/>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143510</xdr:rowOff>
    </xdr:from>
    <xdr:to xmlns:xdr="http://schemas.openxmlformats.org/drawingml/2006/spreadsheetDrawing">
      <xdr:col>82</xdr:col>
      <xdr:colOff>107950</xdr:colOff>
      <xdr:row>75</xdr:row>
      <xdr:rowOff>147320</xdr:rowOff>
    </xdr:to>
    <xdr:cxnSp macro="">
      <xdr:nvCxnSpPr>
        <xdr:cNvPr id="430" name="直線コネクタ 429"/>
        <xdr:cNvCxnSpPr/>
      </xdr:nvCxnSpPr>
      <xdr:spPr>
        <a:xfrm flipV="1">
          <a:off x="15671800" y="13002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124460</xdr:rowOff>
    </xdr:from>
    <xdr:to xmlns:xdr="http://schemas.openxmlformats.org/drawingml/2006/spreadsheetDrawing">
      <xdr:col>78</xdr:col>
      <xdr:colOff>69850</xdr:colOff>
      <xdr:row>75</xdr:row>
      <xdr:rowOff>147320</xdr:rowOff>
    </xdr:to>
    <xdr:cxnSp macro="">
      <xdr:nvCxnSpPr>
        <xdr:cNvPr id="433" name="直線コネクタ 432"/>
        <xdr:cNvCxnSpPr/>
      </xdr:nvCxnSpPr>
      <xdr:spPr>
        <a:xfrm>
          <a:off x="14782800" y="12983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124460</xdr:rowOff>
    </xdr:from>
    <xdr:to xmlns:xdr="http://schemas.openxmlformats.org/drawingml/2006/spreadsheetDrawing">
      <xdr:col>73</xdr:col>
      <xdr:colOff>180975</xdr:colOff>
      <xdr:row>76</xdr:row>
      <xdr:rowOff>26670</xdr:rowOff>
    </xdr:to>
    <xdr:cxnSp macro="">
      <xdr:nvCxnSpPr>
        <xdr:cNvPr id="436" name="直線コネクタ 435"/>
        <xdr:cNvCxnSpPr/>
      </xdr:nvCxnSpPr>
      <xdr:spPr>
        <a:xfrm flipV="1">
          <a:off x="13893800" y="129832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127000</xdr:rowOff>
    </xdr:from>
    <xdr:to xmlns:xdr="http://schemas.openxmlformats.org/drawingml/2006/spreadsheetDrawing">
      <xdr:col>69</xdr:col>
      <xdr:colOff>92075</xdr:colOff>
      <xdr:row>76</xdr:row>
      <xdr:rowOff>26670</xdr:rowOff>
    </xdr:to>
    <xdr:cxnSp macro="">
      <xdr:nvCxnSpPr>
        <xdr:cNvPr id="439" name="直線コネクタ 438"/>
        <xdr:cNvCxnSpPr/>
      </xdr:nvCxnSpPr>
      <xdr:spPr>
        <a:xfrm>
          <a:off x="13004800" y="1281430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54380" cy="259080"/>
    <xdr:sp macro="" textlink="">
      <xdr:nvSpPr>
        <xdr:cNvPr id="441" name="テキスト ボックス 440"/>
        <xdr:cNvSpPr txBox="1"/>
      </xdr:nvSpPr>
      <xdr:spPr>
        <a:xfrm>
          <a:off x="13512800" y="131470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83185</xdr:rowOff>
    </xdr:from>
    <xdr:to xmlns:xdr="http://schemas.openxmlformats.org/drawingml/2006/spreadsheetDrawing">
      <xdr:col>65</xdr:col>
      <xdr:colOff>53975</xdr:colOff>
      <xdr:row>76</xdr:row>
      <xdr:rowOff>13335</xdr:rowOff>
    </xdr:to>
    <xdr:sp macro="" textlink="">
      <xdr:nvSpPr>
        <xdr:cNvPr id="442" name="フローチャート: 判断 441"/>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169545</xdr:rowOff>
    </xdr:from>
    <xdr:ext cx="762000" cy="251460"/>
    <xdr:sp macro="" textlink="">
      <xdr:nvSpPr>
        <xdr:cNvPr id="443" name="テキスト ボックス 442"/>
        <xdr:cNvSpPr txBox="1"/>
      </xdr:nvSpPr>
      <xdr:spPr>
        <a:xfrm>
          <a:off x="12623800" y="13028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5" name="テキスト ボックス 444"/>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6" name="テキスト ボックス 445"/>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48" name="テキスト ボックス 447"/>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92075</xdr:rowOff>
    </xdr:from>
    <xdr:to xmlns:xdr="http://schemas.openxmlformats.org/drawingml/2006/spreadsheetDrawing">
      <xdr:col>82</xdr:col>
      <xdr:colOff>158750</xdr:colOff>
      <xdr:row>76</xdr:row>
      <xdr:rowOff>22225</xdr:rowOff>
    </xdr:to>
    <xdr:sp macro="" textlink="">
      <xdr:nvSpPr>
        <xdr:cNvPr id="449" name="楕円 448"/>
        <xdr:cNvSpPr/>
      </xdr:nvSpPr>
      <xdr:spPr>
        <a:xfrm>
          <a:off x="164592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109220</xdr:rowOff>
    </xdr:from>
    <xdr:ext cx="762000" cy="251460"/>
    <xdr:sp macro="" textlink="">
      <xdr:nvSpPr>
        <xdr:cNvPr id="450" name="公債費以外該当値テキスト"/>
        <xdr:cNvSpPr txBox="1"/>
      </xdr:nvSpPr>
      <xdr:spPr>
        <a:xfrm>
          <a:off x="16598900" y="12796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96520</xdr:rowOff>
    </xdr:from>
    <xdr:to xmlns:xdr="http://schemas.openxmlformats.org/drawingml/2006/spreadsheetDrawing">
      <xdr:col>78</xdr:col>
      <xdr:colOff>120650</xdr:colOff>
      <xdr:row>76</xdr:row>
      <xdr:rowOff>26670</xdr:rowOff>
    </xdr:to>
    <xdr:sp macro="" textlink="">
      <xdr:nvSpPr>
        <xdr:cNvPr id="451" name="楕円 450"/>
        <xdr:cNvSpPr/>
      </xdr:nvSpPr>
      <xdr:spPr>
        <a:xfrm>
          <a:off x="15621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36830</xdr:rowOff>
    </xdr:from>
    <xdr:ext cx="736600" cy="259080"/>
    <xdr:sp macro="" textlink="">
      <xdr:nvSpPr>
        <xdr:cNvPr id="452" name="テキスト ボックス 451"/>
        <xdr:cNvSpPr txBox="1"/>
      </xdr:nvSpPr>
      <xdr:spPr>
        <a:xfrm>
          <a:off x="15290800" y="12724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73660</xdr:rowOff>
    </xdr:from>
    <xdr:to xmlns:xdr="http://schemas.openxmlformats.org/drawingml/2006/spreadsheetDrawing">
      <xdr:col>74</xdr:col>
      <xdr:colOff>31750</xdr:colOff>
      <xdr:row>76</xdr:row>
      <xdr:rowOff>3810</xdr:rowOff>
    </xdr:to>
    <xdr:sp macro="" textlink="">
      <xdr:nvSpPr>
        <xdr:cNvPr id="453" name="楕円 452"/>
        <xdr:cNvSpPr/>
      </xdr:nvSpPr>
      <xdr:spPr>
        <a:xfrm>
          <a:off x="147320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13970</xdr:rowOff>
    </xdr:from>
    <xdr:ext cx="762000" cy="259080"/>
    <xdr:sp macro="" textlink="">
      <xdr:nvSpPr>
        <xdr:cNvPr id="454" name="テキスト ボックス 453"/>
        <xdr:cNvSpPr txBox="1"/>
      </xdr:nvSpPr>
      <xdr:spPr>
        <a:xfrm>
          <a:off x="14401800" y="1270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147320</xdr:rowOff>
    </xdr:from>
    <xdr:to xmlns:xdr="http://schemas.openxmlformats.org/drawingml/2006/spreadsheetDrawing">
      <xdr:col>69</xdr:col>
      <xdr:colOff>142875</xdr:colOff>
      <xdr:row>76</xdr:row>
      <xdr:rowOff>77470</xdr:rowOff>
    </xdr:to>
    <xdr:sp macro="" textlink="">
      <xdr:nvSpPr>
        <xdr:cNvPr id="455" name="楕円 454"/>
        <xdr:cNvSpPr/>
      </xdr:nvSpPr>
      <xdr:spPr>
        <a:xfrm>
          <a:off x="13843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87630</xdr:rowOff>
    </xdr:from>
    <xdr:ext cx="754380" cy="251460"/>
    <xdr:sp macro="" textlink="">
      <xdr:nvSpPr>
        <xdr:cNvPr id="456" name="テキスト ボックス 455"/>
        <xdr:cNvSpPr txBox="1"/>
      </xdr:nvSpPr>
      <xdr:spPr>
        <a:xfrm>
          <a:off x="13512800" y="127749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76200</xdr:rowOff>
    </xdr:from>
    <xdr:to xmlns:xdr="http://schemas.openxmlformats.org/drawingml/2006/spreadsheetDrawing">
      <xdr:col>65</xdr:col>
      <xdr:colOff>53975</xdr:colOff>
      <xdr:row>75</xdr:row>
      <xdr:rowOff>6350</xdr:rowOff>
    </xdr:to>
    <xdr:sp macro="" textlink="">
      <xdr:nvSpPr>
        <xdr:cNvPr id="457" name="楕円 45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16510</xdr:rowOff>
    </xdr:from>
    <xdr:ext cx="762000" cy="259080"/>
    <xdr:sp macro="" textlink="">
      <xdr:nvSpPr>
        <xdr:cNvPr id="458" name="テキスト ボックス 457"/>
        <xdr:cNvSpPr txBox="1"/>
      </xdr:nvSpPr>
      <xdr:spPr>
        <a:xfrm>
          <a:off x="12623800" y="1253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新潟県魚沼市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54380" cy="259080"/>
    <xdr:sp macro="" textlink="">
      <xdr:nvSpPr>
        <xdr:cNvPr id="46" name="人口1人当たり決算額の推移最小値テキスト130"/>
        <xdr:cNvSpPr txBox="1"/>
      </xdr:nvSpPr>
      <xdr:spPr>
        <a:xfrm>
          <a:off x="5740400" y="35261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54380" cy="251460"/>
    <xdr:sp macro="" textlink="">
      <xdr:nvSpPr>
        <xdr:cNvPr id="48" name="人口1人当たり決算額の推移最大値テキスト130"/>
        <xdr:cNvSpPr txBox="1"/>
      </xdr:nvSpPr>
      <xdr:spPr>
        <a:xfrm>
          <a:off x="5740400" y="18161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71755</xdr:rowOff>
    </xdr:from>
    <xdr:to xmlns:xdr="http://schemas.openxmlformats.org/drawingml/2006/spreadsheetDrawing">
      <xdr:col>29</xdr:col>
      <xdr:colOff>127000</xdr:colOff>
      <xdr:row>16</xdr:row>
      <xdr:rowOff>99695</xdr:rowOff>
    </xdr:to>
    <xdr:cxnSp macro="">
      <xdr:nvCxnSpPr>
        <xdr:cNvPr id="50" name="直線コネクタ 49"/>
        <xdr:cNvCxnSpPr/>
      </xdr:nvCxnSpPr>
      <xdr:spPr>
        <a:xfrm flipV="1">
          <a:off x="5003800" y="286258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54380" cy="251460"/>
    <xdr:sp macro="" textlink="">
      <xdr:nvSpPr>
        <xdr:cNvPr id="51" name="人口1人当たり決算額の推移平均値テキスト130"/>
        <xdr:cNvSpPr txBox="1"/>
      </xdr:nvSpPr>
      <xdr:spPr>
        <a:xfrm>
          <a:off x="5740400" y="287718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99695</xdr:rowOff>
    </xdr:from>
    <xdr:to xmlns:xdr="http://schemas.openxmlformats.org/drawingml/2006/spreadsheetDrawing">
      <xdr:col>26</xdr:col>
      <xdr:colOff>50800</xdr:colOff>
      <xdr:row>16</xdr:row>
      <xdr:rowOff>168910</xdr:rowOff>
    </xdr:to>
    <xdr:cxnSp macro="">
      <xdr:nvCxnSpPr>
        <xdr:cNvPr id="53" name="直線コネクタ 52"/>
        <xdr:cNvCxnSpPr/>
      </xdr:nvCxnSpPr>
      <xdr:spPr>
        <a:xfrm flipV="1">
          <a:off x="4305300" y="2890520"/>
          <a:ext cx="6985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144145</xdr:rowOff>
    </xdr:from>
    <xdr:to xmlns:xdr="http://schemas.openxmlformats.org/drawingml/2006/spreadsheetDrawing">
      <xdr:col>22</xdr:col>
      <xdr:colOff>114300</xdr:colOff>
      <xdr:row>16</xdr:row>
      <xdr:rowOff>168910</xdr:rowOff>
    </xdr:to>
    <xdr:cxnSp macro="">
      <xdr:nvCxnSpPr>
        <xdr:cNvPr id="56" name="直線コネクタ 55"/>
        <xdr:cNvCxnSpPr/>
      </xdr:nvCxnSpPr>
      <xdr:spPr>
        <a:xfrm>
          <a:off x="3606800" y="293497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1460"/>
    <xdr:sp macro="" textlink="">
      <xdr:nvSpPr>
        <xdr:cNvPr id="58" name="テキスト ボックス 57"/>
        <xdr:cNvSpPr txBox="1"/>
      </xdr:nvSpPr>
      <xdr:spPr>
        <a:xfrm>
          <a:off x="3924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144145</xdr:rowOff>
    </xdr:from>
    <xdr:to xmlns:xdr="http://schemas.openxmlformats.org/drawingml/2006/spreadsheetDrawing">
      <xdr:col>18</xdr:col>
      <xdr:colOff>177800</xdr:colOff>
      <xdr:row>16</xdr:row>
      <xdr:rowOff>168910</xdr:rowOff>
    </xdr:to>
    <xdr:cxnSp macro="">
      <xdr:nvCxnSpPr>
        <xdr:cNvPr id="59" name="直線コネクタ 58"/>
        <xdr:cNvCxnSpPr/>
      </xdr:nvCxnSpPr>
      <xdr:spPr>
        <a:xfrm flipV="1">
          <a:off x="2908300" y="293497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1460"/>
    <xdr:sp macro="" textlink="">
      <xdr:nvSpPr>
        <xdr:cNvPr id="61" name="テキスト ボックス 60"/>
        <xdr:cNvSpPr txBox="1"/>
      </xdr:nvSpPr>
      <xdr:spPr>
        <a:xfrm>
          <a:off x="3225800" y="30511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70485</xdr:rowOff>
    </xdr:from>
    <xdr:to xmlns:xdr="http://schemas.openxmlformats.org/drawingml/2006/spreadsheetDrawing">
      <xdr:col>15</xdr:col>
      <xdr:colOff>101600</xdr:colOff>
      <xdr:row>18</xdr:row>
      <xdr:rowOff>635</xdr:rowOff>
    </xdr:to>
    <xdr:sp macro="" textlink="">
      <xdr:nvSpPr>
        <xdr:cNvPr id="62" name="フローチャート: 判断 61"/>
        <xdr:cNvSpPr/>
      </xdr:nvSpPr>
      <xdr:spPr>
        <a:xfrm>
          <a:off x="2857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156845</xdr:rowOff>
    </xdr:from>
    <xdr:ext cx="762000" cy="251460"/>
    <xdr:sp macro="" textlink="">
      <xdr:nvSpPr>
        <xdr:cNvPr id="63" name="テキスト ボックス 62"/>
        <xdr:cNvSpPr txBox="1"/>
      </xdr:nvSpPr>
      <xdr:spPr>
        <a:xfrm>
          <a:off x="2527300" y="3119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20955</xdr:rowOff>
    </xdr:from>
    <xdr:to xmlns:xdr="http://schemas.openxmlformats.org/drawingml/2006/spreadsheetDrawing">
      <xdr:col>29</xdr:col>
      <xdr:colOff>177800</xdr:colOff>
      <xdr:row>16</xdr:row>
      <xdr:rowOff>122555</xdr:rowOff>
    </xdr:to>
    <xdr:sp macro="" textlink="">
      <xdr:nvSpPr>
        <xdr:cNvPr id="69" name="楕円 68"/>
        <xdr:cNvSpPr/>
      </xdr:nvSpPr>
      <xdr:spPr>
        <a:xfrm>
          <a:off x="5600700" y="281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37465</xdr:rowOff>
    </xdr:from>
    <xdr:ext cx="754380" cy="259080"/>
    <xdr:sp macro="" textlink="">
      <xdr:nvSpPr>
        <xdr:cNvPr id="70" name="人口1人当たり決算額の推移該当値テキスト130"/>
        <xdr:cNvSpPr txBox="1"/>
      </xdr:nvSpPr>
      <xdr:spPr>
        <a:xfrm>
          <a:off x="5740400" y="26568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48895</xdr:rowOff>
    </xdr:from>
    <xdr:to xmlns:xdr="http://schemas.openxmlformats.org/drawingml/2006/spreadsheetDrawing">
      <xdr:col>26</xdr:col>
      <xdr:colOff>101600</xdr:colOff>
      <xdr:row>16</xdr:row>
      <xdr:rowOff>150495</xdr:rowOff>
    </xdr:to>
    <xdr:sp macro="" textlink="">
      <xdr:nvSpPr>
        <xdr:cNvPr id="71" name="楕円 70"/>
        <xdr:cNvSpPr/>
      </xdr:nvSpPr>
      <xdr:spPr>
        <a:xfrm>
          <a:off x="4953000" y="28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160655</xdr:rowOff>
    </xdr:from>
    <xdr:ext cx="736600" cy="259080"/>
    <xdr:sp macro="" textlink="">
      <xdr:nvSpPr>
        <xdr:cNvPr id="72" name="テキスト ボックス 71"/>
        <xdr:cNvSpPr txBox="1"/>
      </xdr:nvSpPr>
      <xdr:spPr>
        <a:xfrm>
          <a:off x="4622800" y="260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118110</xdr:rowOff>
    </xdr:from>
    <xdr:to xmlns:xdr="http://schemas.openxmlformats.org/drawingml/2006/spreadsheetDrawing">
      <xdr:col>22</xdr:col>
      <xdr:colOff>165100</xdr:colOff>
      <xdr:row>17</xdr:row>
      <xdr:rowOff>48260</xdr:rowOff>
    </xdr:to>
    <xdr:sp macro="" textlink="">
      <xdr:nvSpPr>
        <xdr:cNvPr id="73" name="楕円 72"/>
        <xdr:cNvSpPr/>
      </xdr:nvSpPr>
      <xdr:spPr>
        <a:xfrm>
          <a:off x="4254500" y="290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58420</xdr:rowOff>
    </xdr:from>
    <xdr:ext cx="762000" cy="259080"/>
    <xdr:sp macro="" textlink="">
      <xdr:nvSpPr>
        <xdr:cNvPr id="74" name="テキスト ボックス 73"/>
        <xdr:cNvSpPr txBox="1"/>
      </xdr:nvSpPr>
      <xdr:spPr>
        <a:xfrm>
          <a:off x="3924300" y="267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93345</xdr:rowOff>
    </xdr:from>
    <xdr:to xmlns:xdr="http://schemas.openxmlformats.org/drawingml/2006/spreadsheetDrawing">
      <xdr:col>19</xdr:col>
      <xdr:colOff>38100</xdr:colOff>
      <xdr:row>17</xdr:row>
      <xdr:rowOff>23495</xdr:rowOff>
    </xdr:to>
    <xdr:sp macro="" textlink="">
      <xdr:nvSpPr>
        <xdr:cNvPr id="75" name="楕円 74"/>
        <xdr:cNvSpPr/>
      </xdr:nvSpPr>
      <xdr:spPr>
        <a:xfrm>
          <a:off x="3556000" y="288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33655</xdr:rowOff>
    </xdr:from>
    <xdr:ext cx="762000" cy="258445"/>
    <xdr:sp macro="" textlink="">
      <xdr:nvSpPr>
        <xdr:cNvPr id="76" name="テキスト ボックス 75"/>
        <xdr:cNvSpPr txBox="1"/>
      </xdr:nvSpPr>
      <xdr:spPr>
        <a:xfrm>
          <a:off x="3225800" y="265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118110</xdr:rowOff>
    </xdr:from>
    <xdr:to xmlns:xdr="http://schemas.openxmlformats.org/drawingml/2006/spreadsheetDrawing">
      <xdr:col>15</xdr:col>
      <xdr:colOff>101600</xdr:colOff>
      <xdr:row>17</xdr:row>
      <xdr:rowOff>48260</xdr:rowOff>
    </xdr:to>
    <xdr:sp macro="" textlink="">
      <xdr:nvSpPr>
        <xdr:cNvPr id="77" name="楕円 76"/>
        <xdr:cNvSpPr/>
      </xdr:nvSpPr>
      <xdr:spPr>
        <a:xfrm>
          <a:off x="2857500" y="290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58420</xdr:rowOff>
    </xdr:from>
    <xdr:ext cx="762000" cy="259080"/>
    <xdr:sp macro="" textlink="">
      <xdr:nvSpPr>
        <xdr:cNvPr id="78" name="テキスト ボックス 77"/>
        <xdr:cNvSpPr txBox="1"/>
      </xdr:nvSpPr>
      <xdr:spPr>
        <a:xfrm>
          <a:off x="2527300" y="267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5" name="テキスト ボックス 104"/>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54380" cy="256540"/>
    <xdr:sp macro="" textlink="">
      <xdr:nvSpPr>
        <xdr:cNvPr id="108" name="人口1人当たり決算額の推移最小値テキスト445"/>
        <xdr:cNvSpPr txBox="1"/>
      </xdr:nvSpPr>
      <xdr:spPr>
        <a:xfrm>
          <a:off x="5740400" y="7577455"/>
          <a:ext cx="754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4380" cy="259715"/>
    <xdr:sp macro="" textlink="">
      <xdr:nvSpPr>
        <xdr:cNvPr id="110" name="人口1人当たり決算額の推移最大値テキスト445"/>
        <xdr:cNvSpPr txBox="1"/>
      </xdr:nvSpPr>
      <xdr:spPr>
        <a:xfrm>
          <a:off x="5740400" y="593915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329565</xdr:rowOff>
    </xdr:from>
    <xdr:to xmlns:xdr="http://schemas.openxmlformats.org/drawingml/2006/spreadsheetDrawing">
      <xdr:col>29</xdr:col>
      <xdr:colOff>127000</xdr:colOff>
      <xdr:row>38</xdr:row>
      <xdr:rowOff>1905</xdr:rowOff>
    </xdr:to>
    <xdr:cxnSp macro="">
      <xdr:nvCxnSpPr>
        <xdr:cNvPr id="112" name="直線コネクタ 111"/>
        <xdr:cNvCxnSpPr/>
      </xdr:nvCxnSpPr>
      <xdr:spPr>
        <a:xfrm flipV="1">
          <a:off x="5003800" y="7454265"/>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54380" cy="257175"/>
    <xdr:sp macro="" textlink="">
      <xdr:nvSpPr>
        <xdr:cNvPr id="113" name="人口1人当たり決算額の推移平均値テキスト445"/>
        <xdr:cNvSpPr txBox="1"/>
      </xdr:nvSpPr>
      <xdr:spPr>
        <a:xfrm>
          <a:off x="5740400" y="7439660"/>
          <a:ext cx="75438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340360</xdr:rowOff>
    </xdr:from>
    <xdr:to xmlns:xdr="http://schemas.openxmlformats.org/drawingml/2006/spreadsheetDrawing">
      <xdr:col>26</xdr:col>
      <xdr:colOff>50800</xdr:colOff>
      <xdr:row>38</xdr:row>
      <xdr:rowOff>1905</xdr:rowOff>
    </xdr:to>
    <xdr:cxnSp macro="">
      <xdr:nvCxnSpPr>
        <xdr:cNvPr id="115" name="直線コネクタ 114"/>
        <xdr:cNvCxnSpPr/>
      </xdr:nvCxnSpPr>
      <xdr:spPr>
        <a:xfrm>
          <a:off x="4305300" y="746506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340360</xdr:rowOff>
    </xdr:from>
    <xdr:to xmlns:xdr="http://schemas.openxmlformats.org/drawingml/2006/spreadsheetDrawing">
      <xdr:col>22</xdr:col>
      <xdr:colOff>114300</xdr:colOff>
      <xdr:row>38</xdr:row>
      <xdr:rowOff>8890</xdr:rowOff>
    </xdr:to>
    <xdr:cxnSp macro="">
      <xdr:nvCxnSpPr>
        <xdr:cNvPr id="118" name="直線コネクタ 117"/>
        <xdr:cNvCxnSpPr/>
      </xdr:nvCxnSpPr>
      <xdr:spPr>
        <a:xfrm flipV="1">
          <a:off x="3606800" y="746506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328295</xdr:rowOff>
    </xdr:from>
    <xdr:to xmlns:xdr="http://schemas.openxmlformats.org/drawingml/2006/spreadsheetDrawing">
      <xdr:col>18</xdr:col>
      <xdr:colOff>177800</xdr:colOff>
      <xdr:row>38</xdr:row>
      <xdr:rowOff>8890</xdr:rowOff>
    </xdr:to>
    <xdr:cxnSp macro="">
      <xdr:nvCxnSpPr>
        <xdr:cNvPr id="121" name="直線コネクタ 120"/>
        <xdr:cNvCxnSpPr/>
      </xdr:nvCxnSpPr>
      <xdr:spPr>
        <a:xfrm>
          <a:off x="2908300" y="745299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290195</xdr:rowOff>
    </xdr:from>
    <xdr:to xmlns:xdr="http://schemas.openxmlformats.org/drawingml/2006/spreadsheetDrawing">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33655</xdr:rowOff>
    </xdr:from>
    <xdr:ext cx="762000" cy="259080"/>
    <xdr:sp macro="" textlink="">
      <xdr:nvSpPr>
        <xdr:cNvPr id="125" name="テキスト ボックス 124"/>
        <xdr:cNvSpPr txBox="1"/>
      </xdr:nvSpPr>
      <xdr:spPr>
        <a:xfrm>
          <a:off x="2527300" y="7501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6" name="テキスト ボックス 125"/>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177800</xdr:colOff>
      <xdr:row>38</xdr:row>
      <xdr:rowOff>37465</xdr:rowOff>
    </xdr:to>
    <xdr:sp macro="" textlink="">
      <xdr:nvSpPr>
        <xdr:cNvPr id="131" name="楕円 130"/>
        <xdr:cNvSpPr/>
      </xdr:nvSpPr>
      <xdr:spPr>
        <a:xfrm>
          <a:off x="56007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123825</xdr:rowOff>
    </xdr:from>
    <xdr:ext cx="754380" cy="251460"/>
    <xdr:sp macro="" textlink="">
      <xdr:nvSpPr>
        <xdr:cNvPr id="132" name="人口1人当たり決算額の推移該当値テキスト445"/>
        <xdr:cNvSpPr txBox="1"/>
      </xdr:nvSpPr>
      <xdr:spPr>
        <a:xfrm>
          <a:off x="5740400" y="72485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294640</xdr:rowOff>
    </xdr:from>
    <xdr:to xmlns:xdr="http://schemas.openxmlformats.org/drawingml/2006/spreadsheetDrawing">
      <xdr:col>26</xdr:col>
      <xdr:colOff>101600</xdr:colOff>
      <xdr:row>38</xdr:row>
      <xdr:rowOff>52705</xdr:rowOff>
    </xdr:to>
    <xdr:sp macro="" textlink="">
      <xdr:nvSpPr>
        <xdr:cNvPr id="133" name="楕円 132"/>
        <xdr:cNvSpPr/>
      </xdr:nvSpPr>
      <xdr:spPr>
        <a:xfrm>
          <a:off x="4953000" y="74193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37465</xdr:rowOff>
    </xdr:from>
    <xdr:ext cx="736600" cy="259080"/>
    <xdr:sp macro="" textlink="">
      <xdr:nvSpPr>
        <xdr:cNvPr id="134" name="テキスト ボックス 133"/>
        <xdr:cNvSpPr txBox="1"/>
      </xdr:nvSpPr>
      <xdr:spPr>
        <a:xfrm>
          <a:off x="4622800" y="7505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288925</xdr:rowOff>
    </xdr:from>
    <xdr:to xmlns:xdr="http://schemas.openxmlformats.org/drawingml/2006/spreadsheetDrawing">
      <xdr:col>22</xdr:col>
      <xdr:colOff>165100</xdr:colOff>
      <xdr:row>38</xdr:row>
      <xdr:rowOff>48260</xdr:rowOff>
    </xdr:to>
    <xdr:sp macro="" textlink="">
      <xdr:nvSpPr>
        <xdr:cNvPr id="135" name="楕円 134"/>
        <xdr:cNvSpPr/>
      </xdr:nvSpPr>
      <xdr:spPr>
        <a:xfrm>
          <a:off x="42545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33020</xdr:rowOff>
    </xdr:from>
    <xdr:ext cx="762000" cy="252730"/>
    <xdr:sp macro="" textlink="">
      <xdr:nvSpPr>
        <xdr:cNvPr id="136" name="テキスト ボックス 135"/>
        <xdr:cNvSpPr txBox="1"/>
      </xdr:nvSpPr>
      <xdr:spPr>
        <a:xfrm>
          <a:off x="3924300" y="7500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300990</xdr:rowOff>
    </xdr:from>
    <xdr:to xmlns:xdr="http://schemas.openxmlformats.org/drawingml/2006/spreadsheetDrawing">
      <xdr:col>19</xdr:col>
      <xdr:colOff>38100</xdr:colOff>
      <xdr:row>38</xdr:row>
      <xdr:rowOff>59690</xdr:rowOff>
    </xdr:to>
    <xdr:sp macro="" textlink="">
      <xdr:nvSpPr>
        <xdr:cNvPr id="137" name="楕円 136"/>
        <xdr:cNvSpPr/>
      </xdr:nvSpPr>
      <xdr:spPr>
        <a:xfrm>
          <a:off x="3556000" y="742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44450</xdr:rowOff>
    </xdr:from>
    <xdr:ext cx="762000" cy="259080"/>
    <xdr:sp macro="" textlink="">
      <xdr:nvSpPr>
        <xdr:cNvPr id="138" name="テキスト ボックス 137"/>
        <xdr:cNvSpPr txBox="1"/>
      </xdr:nvSpPr>
      <xdr:spPr>
        <a:xfrm>
          <a:off x="32258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39" name="楕円 138"/>
        <xdr:cNvSpPr/>
      </xdr:nvSpPr>
      <xdr:spPr>
        <a:xfrm>
          <a:off x="2857500" y="7401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45720</xdr:rowOff>
    </xdr:from>
    <xdr:ext cx="762000" cy="259715"/>
    <xdr:sp macro="" textlink="">
      <xdr:nvSpPr>
        <xdr:cNvPr id="140" name="テキスト ボックス 139"/>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27,175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35,732
35,508
946.76
31,224,710
30,446,026
624,017
15,649,138
33,576,386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1300" cy="251460"/>
    <xdr:sp macro="" textlink="">
      <xdr:nvSpPr>
        <xdr:cNvPr id="42" name="テキスト ボックス 41"/>
        <xdr:cNvSpPr txBox="1"/>
      </xdr:nvSpPr>
      <xdr:spPr>
        <a:xfrm>
          <a:off x="513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1460"/>
    <xdr:sp macro="" textlink="">
      <xdr:nvSpPr>
        <xdr:cNvPr id="46" name="テキスト ボックス 45"/>
        <xdr:cNvSpPr txBox="1"/>
      </xdr:nvSpPr>
      <xdr:spPr>
        <a:xfrm>
          <a:off x="230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8010" cy="251460"/>
    <xdr:sp macro="" textlink="">
      <xdr:nvSpPr>
        <xdr:cNvPr id="50" name="テキスト ボックス 49"/>
        <xdr:cNvSpPr txBox="1"/>
      </xdr:nvSpPr>
      <xdr:spPr>
        <a:xfrm>
          <a:off x="166370" y="5664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8010" cy="258445"/>
    <xdr:sp macro="" textlink="">
      <xdr:nvSpPr>
        <xdr:cNvPr id="52" name="テキスト ボックス 51"/>
        <xdr:cNvSpPr txBox="1"/>
      </xdr:nvSpPr>
      <xdr:spPr>
        <a:xfrm>
          <a:off x="166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8010" cy="259080"/>
    <xdr:sp macro="" textlink="">
      <xdr:nvSpPr>
        <xdr:cNvPr id="54" name="テキスト ボックス 53"/>
        <xdr:cNvSpPr txBox="1"/>
      </xdr:nvSpPr>
      <xdr:spPr>
        <a:xfrm>
          <a:off x="166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6" name="テキスト ボックス 55"/>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1460"/>
    <xdr:sp macro="" textlink="">
      <xdr:nvSpPr>
        <xdr:cNvPr id="59" name="人件費最小値テキスト"/>
        <xdr:cNvSpPr txBox="1"/>
      </xdr:nvSpPr>
      <xdr:spPr>
        <a:xfrm>
          <a:off x="4686300" y="6647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20320</xdr:rowOff>
    </xdr:from>
    <xdr:to xmlns:xdr="http://schemas.openxmlformats.org/drawingml/2006/spreadsheetDrawing">
      <xdr:col>24</xdr:col>
      <xdr:colOff>63500</xdr:colOff>
      <xdr:row>35</xdr:row>
      <xdr:rowOff>52070</xdr:rowOff>
    </xdr:to>
    <xdr:cxnSp macro="">
      <xdr:nvCxnSpPr>
        <xdr:cNvPr id="63" name="直線コネクタ 62"/>
        <xdr:cNvCxnSpPr/>
      </xdr:nvCxnSpPr>
      <xdr:spPr>
        <a:xfrm>
          <a:off x="3797300" y="60210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1460"/>
    <xdr:sp macro="" textlink="">
      <xdr:nvSpPr>
        <xdr:cNvPr id="64" name="人件費平均値テキスト"/>
        <xdr:cNvSpPr txBox="1"/>
      </xdr:nvSpPr>
      <xdr:spPr>
        <a:xfrm>
          <a:off x="4686300" y="60534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20320</xdr:rowOff>
    </xdr:from>
    <xdr:to xmlns:xdr="http://schemas.openxmlformats.org/drawingml/2006/spreadsheetDrawing">
      <xdr:col>19</xdr:col>
      <xdr:colOff>177800</xdr:colOff>
      <xdr:row>35</xdr:row>
      <xdr:rowOff>40640</xdr:rowOff>
    </xdr:to>
    <xdr:cxnSp macro="">
      <xdr:nvCxnSpPr>
        <xdr:cNvPr id="66" name="直線コネクタ 65"/>
        <xdr:cNvCxnSpPr/>
      </xdr:nvCxnSpPr>
      <xdr:spPr>
        <a:xfrm flipV="1">
          <a:off x="2908300" y="6021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27050" cy="251460"/>
    <xdr:sp macro="" textlink="">
      <xdr:nvSpPr>
        <xdr:cNvPr id="68" name="テキスト ボックス 67"/>
        <xdr:cNvSpPr txBox="1"/>
      </xdr:nvSpPr>
      <xdr:spPr>
        <a:xfrm>
          <a:off x="3529965" y="61696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20320</xdr:rowOff>
    </xdr:from>
    <xdr:to xmlns:xdr="http://schemas.openxmlformats.org/drawingml/2006/spreadsheetDrawing">
      <xdr:col>15</xdr:col>
      <xdr:colOff>50800</xdr:colOff>
      <xdr:row>35</xdr:row>
      <xdr:rowOff>40640</xdr:rowOff>
    </xdr:to>
    <xdr:cxnSp macro="">
      <xdr:nvCxnSpPr>
        <xdr:cNvPr id="69" name="直線コネクタ 68"/>
        <xdr:cNvCxnSpPr/>
      </xdr:nvCxnSpPr>
      <xdr:spPr>
        <a:xfrm>
          <a:off x="2019300" y="6021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27050" cy="251460"/>
    <xdr:sp macro="" textlink="">
      <xdr:nvSpPr>
        <xdr:cNvPr id="71" name="テキスト ボックス 70"/>
        <xdr:cNvSpPr txBox="1"/>
      </xdr:nvSpPr>
      <xdr:spPr>
        <a:xfrm>
          <a:off x="2640965" y="6179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20320</xdr:rowOff>
    </xdr:from>
    <xdr:to xmlns:xdr="http://schemas.openxmlformats.org/drawingml/2006/spreadsheetDrawing">
      <xdr:col>10</xdr:col>
      <xdr:colOff>114300</xdr:colOff>
      <xdr:row>35</xdr:row>
      <xdr:rowOff>36195</xdr:rowOff>
    </xdr:to>
    <xdr:cxnSp macro="">
      <xdr:nvCxnSpPr>
        <xdr:cNvPr id="72" name="直線コネクタ 71"/>
        <xdr:cNvCxnSpPr/>
      </xdr:nvCxnSpPr>
      <xdr:spPr>
        <a:xfrm flipV="1">
          <a:off x="1130300" y="60210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27050" cy="259080"/>
    <xdr:sp macro="" textlink="">
      <xdr:nvSpPr>
        <xdr:cNvPr id="74" name="テキスト ボックス 73"/>
        <xdr:cNvSpPr txBox="1"/>
      </xdr:nvSpPr>
      <xdr:spPr>
        <a:xfrm>
          <a:off x="1751965" y="6187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149225</xdr:rowOff>
    </xdr:from>
    <xdr:to xmlns:xdr="http://schemas.openxmlformats.org/drawingml/2006/spreadsheetDrawing">
      <xdr:col>6</xdr:col>
      <xdr:colOff>38100</xdr:colOff>
      <xdr:row>36</xdr:row>
      <xdr:rowOff>79375</xdr:rowOff>
    </xdr:to>
    <xdr:sp macro="" textlink="">
      <xdr:nvSpPr>
        <xdr:cNvPr id="75" name="フローチャート: 判断 74"/>
        <xdr:cNvSpPr/>
      </xdr:nvSpPr>
      <xdr:spPr>
        <a:xfrm>
          <a:off x="1079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70485</xdr:rowOff>
    </xdr:from>
    <xdr:ext cx="527050" cy="259080"/>
    <xdr:sp macro="" textlink="">
      <xdr:nvSpPr>
        <xdr:cNvPr id="76" name="テキスト ボックス 75"/>
        <xdr:cNvSpPr txBox="1"/>
      </xdr:nvSpPr>
      <xdr:spPr>
        <a:xfrm>
          <a:off x="862965" y="6242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1270</xdr:rowOff>
    </xdr:from>
    <xdr:to xmlns:xdr="http://schemas.openxmlformats.org/drawingml/2006/spreadsheetDrawing">
      <xdr:col>24</xdr:col>
      <xdr:colOff>114300</xdr:colOff>
      <xdr:row>35</xdr:row>
      <xdr:rowOff>102870</xdr:rowOff>
    </xdr:to>
    <xdr:sp macro="" textlink="">
      <xdr:nvSpPr>
        <xdr:cNvPr id="82" name="楕円 81"/>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24130</xdr:rowOff>
    </xdr:from>
    <xdr:ext cx="534670" cy="259080"/>
    <xdr:sp macro="" textlink="">
      <xdr:nvSpPr>
        <xdr:cNvPr id="83" name="人件費該当値テキスト"/>
        <xdr:cNvSpPr txBox="1"/>
      </xdr:nvSpPr>
      <xdr:spPr>
        <a:xfrm>
          <a:off x="4686300" y="585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140970</xdr:rowOff>
    </xdr:from>
    <xdr:to xmlns:xdr="http://schemas.openxmlformats.org/drawingml/2006/spreadsheetDrawing">
      <xdr:col>20</xdr:col>
      <xdr:colOff>38100</xdr:colOff>
      <xdr:row>35</xdr:row>
      <xdr:rowOff>71120</xdr:rowOff>
    </xdr:to>
    <xdr:sp macro="" textlink="">
      <xdr:nvSpPr>
        <xdr:cNvPr id="84" name="楕円 83"/>
        <xdr:cNvSpPr/>
      </xdr:nvSpPr>
      <xdr:spPr>
        <a:xfrm>
          <a:off x="3746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87630</xdr:rowOff>
    </xdr:from>
    <xdr:ext cx="591185" cy="251460"/>
    <xdr:sp macro="" textlink="">
      <xdr:nvSpPr>
        <xdr:cNvPr id="85" name="テキスト ボックス 84"/>
        <xdr:cNvSpPr txBox="1"/>
      </xdr:nvSpPr>
      <xdr:spPr>
        <a:xfrm>
          <a:off x="3497580" y="57454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160655</xdr:rowOff>
    </xdr:from>
    <xdr:to xmlns:xdr="http://schemas.openxmlformats.org/drawingml/2006/spreadsheetDrawing">
      <xdr:col>15</xdr:col>
      <xdr:colOff>101600</xdr:colOff>
      <xdr:row>35</xdr:row>
      <xdr:rowOff>90805</xdr:rowOff>
    </xdr:to>
    <xdr:sp macro="" textlink="">
      <xdr:nvSpPr>
        <xdr:cNvPr id="86" name="楕円 85"/>
        <xdr:cNvSpPr/>
      </xdr:nvSpPr>
      <xdr:spPr>
        <a:xfrm>
          <a:off x="2857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107315</xdr:rowOff>
    </xdr:from>
    <xdr:ext cx="527050" cy="259080"/>
    <xdr:sp macro="" textlink="">
      <xdr:nvSpPr>
        <xdr:cNvPr id="87" name="テキスト ボックス 86"/>
        <xdr:cNvSpPr txBox="1"/>
      </xdr:nvSpPr>
      <xdr:spPr>
        <a:xfrm>
          <a:off x="2640965" y="5765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140970</xdr:rowOff>
    </xdr:from>
    <xdr:to xmlns:xdr="http://schemas.openxmlformats.org/drawingml/2006/spreadsheetDrawing">
      <xdr:col>10</xdr:col>
      <xdr:colOff>165100</xdr:colOff>
      <xdr:row>35</xdr:row>
      <xdr:rowOff>71120</xdr:rowOff>
    </xdr:to>
    <xdr:sp macro="" textlink="">
      <xdr:nvSpPr>
        <xdr:cNvPr id="88" name="楕円 87"/>
        <xdr:cNvSpPr/>
      </xdr:nvSpPr>
      <xdr:spPr>
        <a:xfrm>
          <a:off x="1968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87630</xdr:rowOff>
    </xdr:from>
    <xdr:ext cx="591185" cy="251460"/>
    <xdr:sp macro="" textlink="">
      <xdr:nvSpPr>
        <xdr:cNvPr id="89" name="テキスト ボックス 88"/>
        <xdr:cNvSpPr txBox="1"/>
      </xdr:nvSpPr>
      <xdr:spPr>
        <a:xfrm>
          <a:off x="1719580" y="57454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156845</xdr:rowOff>
    </xdr:from>
    <xdr:to xmlns:xdr="http://schemas.openxmlformats.org/drawingml/2006/spreadsheetDrawing">
      <xdr:col>6</xdr:col>
      <xdr:colOff>38100</xdr:colOff>
      <xdr:row>35</xdr:row>
      <xdr:rowOff>86995</xdr:rowOff>
    </xdr:to>
    <xdr:sp macro="" textlink="">
      <xdr:nvSpPr>
        <xdr:cNvPr id="90" name="楕円 89"/>
        <xdr:cNvSpPr/>
      </xdr:nvSpPr>
      <xdr:spPr>
        <a:xfrm>
          <a:off x="1079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103505</xdr:rowOff>
    </xdr:from>
    <xdr:ext cx="527050" cy="259080"/>
    <xdr:sp macro="" textlink="">
      <xdr:nvSpPr>
        <xdr:cNvPr id="91" name="テキスト ボックス 90"/>
        <xdr:cNvSpPr txBox="1"/>
      </xdr:nvSpPr>
      <xdr:spPr>
        <a:xfrm>
          <a:off x="862965" y="5761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1300" cy="251460"/>
    <xdr:sp macro="" textlink="">
      <xdr:nvSpPr>
        <xdr:cNvPr id="103" name="テキスト ボックス 102"/>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8010" cy="251460"/>
    <xdr:sp macro="" textlink="">
      <xdr:nvSpPr>
        <xdr:cNvPr id="105" name="テキスト ボックス 104"/>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8010" cy="251460"/>
    <xdr:sp macro="" textlink="">
      <xdr:nvSpPr>
        <xdr:cNvPr id="107" name="テキスト ボックス 106"/>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8010" cy="251460"/>
    <xdr:sp macro="" textlink="">
      <xdr:nvSpPr>
        <xdr:cNvPr id="109" name="テキスト ボックス 108"/>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1" name="テキスト ボックス 110"/>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1460"/>
    <xdr:sp macro="" textlink="">
      <xdr:nvSpPr>
        <xdr:cNvPr id="116" name="物件費最大値テキスト"/>
        <xdr:cNvSpPr txBox="1"/>
      </xdr:nvSpPr>
      <xdr:spPr>
        <a:xfrm>
          <a:off x="4686300" y="8384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170815</xdr:rowOff>
    </xdr:from>
    <xdr:to xmlns:xdr="http://schemas.openxmlformats.org/drawingml/2006/spreadsheetDrawing">
      <xdr:col>24</xdr:col>
      <xdr:colOff>63500</xdr:colOff>
      <xdr:row>55</xdr:row>
      <xdr:rowOff>110490</xdr:rowOff>
    </xdr:to>
    <xdr:cxnSp macro="">
      <xdr:nvCxnSpPr>
        <xdr:cNvPr id="118" name="直線コネクタ 117"/>
        <xdr:cNvCxnSpPr/>
      </xdr:nvCxnSpPr>
      <xdr:spPr>
        <a:xfrm flipV="1">
          <a:off x="3797300" y="942911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110490</xdr:rowOff>
    </xdr:from>
    <xdr:to xmlns:xdr="http://schemas.openxmlformats.org/drawingml/2006/spreadsheetDrawing">
      <xdr:col>19</xdr:col>
      <xdr:colOff>177800</xdr:colOff>
      <xdr:row>56</xdr:row>
      <xdr:rowOff>13970</xdr:rowOff>
    </xdr:to>
    <xdr:cxnSp macro="">
      <xdr:nvCxnSpPr>
        <xdr:cNvPr id="121" name="直線コネクタ 120"/>
        <xdr:cNvCxnSpPr/>
      </xdr:nvCxnSpPr>
      <xdr:spPr>
        <a:xfrm flipV="1">
          <a:off x="2908300" y="95402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27050" cy="251460"/>
    <xdr:sp macro="" textlink="">
      <xdr:nvSpPr>
        <xdr:cNvPr id="123" name="テキスト ボックス 122"/>
        <xdr:cNvSpPr txBox="1"/>
      </xdr:nvSpPr>
      <xdr:spPr>
        <a:xfrm>
          <a:off x="3529965" y="9756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13970</xdr:rowOff>
    </xdr:from>
    <xdr:to xmlns:xdr="http://schemas.openxmlformats.org/drawingml/2006/spreadsheetDrawing">
      <xdr:col>15</xdr:col>
      <xdr:colOff>50800</xdr:colOff>
      <xdr:row>56</xdr:row>
      <xdr:rowOff>15875</xdr:rowOff>
    </xdr:to>
    <xdr:cxnSp macro="">
      <xdr:nvCxnSpPr>
        <xdr:cNvPr id="124" name="直線コネクタ 123"/>
        <xdr:cNvCxnSpPr/>
      </xdr:nvCxnSpPr>
      <xdr:spPr>
        <a:xfrm flipV="1">
          <a:off x="2019300" y="9615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27050" cy="259080"/>
    <xdr:sp macro="" textlink="">
      <xdr:nvSpPr>
        <xdr:cNvPr id="126" name="テキスト ボックス 125"/>
        <xdr:cNvSpPr txBox="1"/>
      </xdr:nvSpPr>
      <xdr:spPr>
        <a:xfrm>
          <a:off x="2640965" y="9772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15875</xdr:rowOff>
    </xdr:from>
    <xdr:to xmlns:xdr="http://schemas.openxmlformats.org/drawingml/2006/spreadsheetDrawing">
      <xdr:col>10</xdr:col>
      <xdr:colOff>114300</xdr:colOff>
      <xdr:row>56</xdr:row>
      <xdr:rowOff>20320</xdr:rowOff>
    </xdr:to>
    <xdr:cxnSp macro="">
      <xdr:nvCxnSpPr>
        <xdr:cNvPr id="127" name="直線コネクタ 126"/>
        <xdr:cNvCxnSpPr/>
      </xdr:nvCxnSpPr>
      <xdr:spPr>
        <a:xfrm flipV="1">
          <a:off x="1130300" y="9617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27050" cy="251460"/>
    <xdr:sp macro="" textlink="">
      <xdr:nvSpPr>
        <xdr:cNvPr id="129" name="テキスト ボックス 128"/>
        <xdr:cNvSpPr txBox="1"/>
      </xdr:nvSpPr>
      <xdr:spPr>
        <a:xfrm>
          <a:off x="1751965" y="9780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109855</xdr:rowOff>
    </xdr:from>
    <xdr:to xmlns:xdr="http://schemas.openxmlformats.org/drawingml/2006/spreadsheetDrawing">
      <xdr:col>6</xdr:col>
      <xdr:colOff>38100</xdr:colOff>
      <xdr:row>57</xdr:row>
      <xdr:rowOff>40640</xdr:rowOff>
    </xdr:to>
    <xdr:sp macro="" textlink="">
      <xdr:nvSpPr>
        <xdr:cNvPr id="130" name="フローチャート: 判断 129"/>
        <xdr:cNvSpPr/>
      </xdr:nvSpPr>
      <xdr:spPr>
        <a:xfrm>
          <a:off x="1079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31115</xdr:rowOff>
    </xdr:from>
    <xdr:ext cx="527050" cy="251460"/>
    <xdr:sp macro="" textlink="">
      <xdr:nvSpPr>
        <xdr:cNvPr id="131" name="テキスト ボックス 130"/>
        <xdr:cNvSpPr txBox="1"/>
      </xdr:nvSpPr>
      <xdr:spPr>
        <a:xfrm>
          <a:off x="862965" y="9803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120650</xdr:rowOff>
    </xdr:from>
    <xdr:to xmlns:xdr="http://schemas.openxmlformats.org/drawingml/2006/spreadsheetDrawing">
      <xdr:col>24</xdr:col>
      <xdr:colOff>114300</xdr:colOff>
      <xdr:row>55</xdr:row>
      <xdr:rowOff>50165</xdr:rowOff>
    </xdr:to>
    <xdr:sp macro="" textlink="">
      <xdr:nvSpPr>
        <xdr:cNvPr id="137" name="楕円 136"/>
        <xdr:cNvSpPr/>
      </xdr:nvSpPr>
      <xdr:spPr>
        <a:xfrm>
          <a:off x="45847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143510</xdr:rowOff>
    </xdr:from>
    <xdr:ext cx="598805" cy="251460"/>
    <xdr:sp macro="" textlink="">
      <xdr:nvSpPr>
        <xdr:cNvPr id="138" name="物件費該当値テキスト"/>
        <xdr:cNvSpPr txBox="1"/>
      </xdr:nvSpPr>
      <xdr:spPr>
        <a:xfrm>
          <a:off x="4686300" y="92303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59690</xdr:rowOff>
    </xdr:from>
    <xdr:to xmlns:xdr="http://schemas.openxmlformats.org/drawingml/2006/spreadsheetDrawing">
      <xdr:col>20</xdr:col>
      <xdr:colOff>38100</xdr:colOff>
      <xdr:row>55</xdr:row>
      <xdr:rowOff>161290</xdr:rowOff>
    </xdr:to>
    <xdr:sp macro="" textlink="">
      <xdr:nvSpPr>
        <xdr:cNvPr id="139" name="楕円 138"/>
        <xdr:cNvSpPr/>
      </xdr:nvSpPr>
      <xdr:spPr>
        <a:xfrm>
          <a:off x="3746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6350</xdr:rowOff>
    </xdr:from>
    <xdr:ext cx="591185" cy="251460"/>
    <xdr:sp macro="" textlink="">
      <xdr:nvSpPr>
        <xdr:cNvPr id="140" name="テキスト ボックス 139"/>
        <xdr:cNvSpPr txBox="1"/>
      </xdr:nvSpPr>
      <xdr:spPr>
        <a:xfrm>
          <a:off x="3497580" y="92646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134620</xdr:rowOff>
    </xdr:from>
    <xdr:to xmlns:xdr="http://schemas.openxmlformats.org/drawingml/2006/spreadsheetDrawing">
      <xdr:col>15</xdr:col>
      <xdr:colOff>101600</xdr:colOff>
      <xdr:row>56</xdr:row>
      <xdr:rowOff>64770</xdr:rowOff>
    </xdr:to>
    <xdr:sp macro="" textlink="">
      <xdr:nvSpPr>
        <xdr:cNvPr id="141" name="楕円 140"/>
        <xdr:cNvSpPr/>
      </xdr:nvSpPr>
      <xdr:spPr>
        <a:xfrm>
          <a:off x="2857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81280</xdr:rowOff>
    </xdr:from>
    <xdr:ext cx="591185" cy="259080"/>
    <xdr:sp macro="" textlink="">
      <xdr:nvSpPr>
        <xdr:cNvPr id="142" name="テキスト ボックス 141"/>
        <xdr:cNvSpPr txBox="1"/>
      </xdr:nvSpPr>
      <xdr:spPr>
        <a:xfrm>
          <a:off x="2608580" y="93395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136525</xdr:rowOff>
    </xdr:from>
    <xdr:to xmlns:xdr="http://schemas.openxmlformats.org/drawingml/2006/spreadsheetDrawing">
      <xdr:col>10</xdr:col>
      <xdr:colOff>165100</xdr:colOff>
      <xdr:row>56</xdr:row>
      <xdr:rowOff>66675</xdr:rowOff>
    </xdr:to>
    <xdr:sp macro="" textlink="">
      <xdr:nvSpPr>
        <xdr:cNvPr id="143" name="楕円 142"/>
        <xdr:cNvSpPr/>
      </xdr:nvSpPr>
      <xdr:spPr>
        <a:xfrm>
          <a:off x="1968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83185</xdr:rowOff>
    </xdr:from>
    <xdr:ext cx="591185" cy="259080"/>
    <xdr:sp macro="" textlink="">
      <xdr:nvSpPr>
        <xdr:cNvPr id="144" name="テキスト ボックス 143"/>
        <xdr:cNvSpPr txBox="1"/>
      </xdr:nvSpPr>
      <xdr:spPr>
        <a:xfrm>
          <a:off x="1719580" y="93414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140970</xdr:rowOff>
    </xdr:from>
    <xdr:to xmlns:xdr="http://schemas.openxmlformats.org/drawingml/2006/spreadsheetDrawing">
      <xdr:col>6</xdr:col>
      <xdr:colOff>38100</xdr:colOff>
      <xdr:row>56</xdr:row>
      <xdr:rowOff>71120</xdr:rowOff>
    </xdr:to>
    <xdr:sp macro="" textlink="">
      <xdr:nvSpPr>
        <xdr:cNvPr id="145" name="楕円 144"/>
        <xdr:cNvSpPr/>
      </xdr:nvSpPr>
      <xdr:spPr>
        <a:xfrm>
          <a:off x="1079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87630</xdr:rowOff>
    </xdr:from>
    <xdr:ext cx="591185" cy="251460"/>
    <xdr:sp macro="" textlink="">
      <xdr:nvSpPr>
        <xdr:cNvPr id="146" name="テキスト ボックス 145"/>
        <xdr:cNvSpPr txBox="1"/>
      </xdr:nvSpPr>
      <xdr:spPr>
        <a:xfrm>
          <a:off x="830580" y="93459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5" name="テキスト ボックス 154"/>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300" cy="259080"/>
    <xdr:sp macro="" textlink="">
      <xdr:nvSpPr>
        <xdr:cNvPr id="158" name="テキスト ボックス 157"/>
        <xdr:cNvSpPr txBox="1"/>
      </xdr:nvSpPr>
      <xdr:spPr>
        <a:xfrm>
          <a:off x="513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1460"/>
    <xdr:sp macro="" textlink="">
      <xdr:nvSpPr>
        <xdr:cNvPr id="162" name="テキスト ボックス 161"/>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8" name="テキスト ボックス 167"/>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73</xdr:row>
      <xdr:rowOff>6350</xdr:rowOff>
    </xdr:from>
    <xdr:to xmlns:xdr="http://schemas.openxmlformats.org/drawingml/2006/spreadsheetDrawing">
      <xdr:col>24</xdr:col>
      <xdr:colOff>62865</xdr:colOff>
      <xdr:row>79</xdr:row>
      <xdr:rowOff>42545</xdr:rowOff>
    </xdr:to>
    <xdr:cxnSp macro="">
      <xdr:nvCxnSpPr>
        <xdr:cNvPr id="170" name="直線コネクタ 169"/>
        <xdr:cNvCxnSpPr/>
      </xdr:nvCxnSpPr>
      <xdr:spPr>
        <a:xfrm flipV="1">
          <a:off x="4633595" y="12522200"/>
          <a:ext cx="127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46355</xdr:rowOff>
    </xdr:from>
    <xdr:ext cx="313690" cy="259080"/>
    <xdr:sp macro="" textlink="">
      <xdr:nvSpPr>
        <xdr:cNvPr id="171" name="維持補修費最小値テキスト"/>
        <xdr:cNvSpPr txBox="1"/>
      </xdr:nvSpPr>
      <xdr:spPr>
        <a:xfrm>
          <a:off x="4686300" y="13590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42545</xdr:rowOff>
    </xdr:from>
    <xdr:to xmlns:xdr="http://schemas.openxmlformats.org/drawingml/2006/spreadsheetDrawing">
      <xdr:col>24</xdr:col>
      <xdr:colOff>152400</xdr:colOff>
      <xdr:row>79</xdr:row>
      <xdr:rowOff>42545</xdr:rowOff>
    </xdr:to>
    <xdr:cxnSp macro="">
      <xdr:nvCxnSpPr>
        <xdr:cNvPr id="172" name="直線コネクタ 171"/>
        <xdr:cNvCxnSpPr/>
      </xdr:nvCxnSpPr>
      <xdr:spPr>
        <a:xfrm>
          <a:off x="4546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123825</xdr:rowOff>
    </xdr:from>
    <xdr:ext cx="534670" cy="251460"/>
    <xdr:sp macro="" textlink="">
      <xdr:nvSpPr>
        <xdr:cNvPr id="173" name="維持補修費最大値テキスト"/>
        <xdr:cNvSpPr txBox="1"/>
      </xdr:nvSpPr>
      <xdr:spPr>
        <a:xfrm>
          <a:off x="4686300" y="12296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73</xdr:row>
      <xdr:rowOff>6350</xdr:rowOff>
    </xdr:from>
    <xdr:to xmlns:xdr="http://schemas.openxmlformats.org/drawingml/2006/spreadsheetDrawing">
      <xdr:col>24</xdr:col>
      <xdr:colOff>152400</xdr:colOff>
      <xdr:row>73</xdr:row>
      <xdr:rowOff>6350</xdr:rowOff>
    </xdr:to>
    <xdr:cxnSp macro="">
      <xdr:nvCxnSpPr>
        <xdr:cNvPr id="174" name="直線コネクタ 173"/>
        <xdr:cNvCxnSpPr/>
      </xdr:nvCxnSpPr>
      <xdr:spPr>
        <a:xfrm>
          <a:off x="4546600" y="1252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86360</xdr:rowOff>
    </xdr:from>
    <xdr:to xmlns:xdr="http://schemas.openxmlformats.org/drawingml/2006/spreadsheetDrawing">
      <xdr:col>24</xdr:col>
      <xdr:colOff>63500</xdr:colOff>
      <xdr:row>73</xdr:row>
      <xdr:rowOff>140335</xdr:rowOff>
    </xdr:to>
    <xdr:cxnSp macro="">
      <xdr:nvCxnSpPr>
        <xdr:cNvPr id="175" name="直線コネクタ 174"/>
        <xdr:cNvCxnSpPr/>
      </xdr:nvCxnSpPr>
      <xdr:spPr>
        <a:xfrm>
          <a:off x="3797300" y="1243076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15875</xdr:rowOff>
    </xdr:from>
    <xdr:ext cx="469900" cy="259080"/>
    <xdr:sp macro="" textlink="">
      <xdr:nvSpPr>
        <xdr:cNvPr id="176" name="維持補修費平均値テキスト"/>
        <xdr:cNvSpPr txBox="1"/>
      </xdr:nvSpPr>
      <xdr:spPr>
        <a:xfrm>
          <a:off x="4686300" y="13388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37465</xdr:rowOff>
    </xdr:from>
    <xdr:to xmlns:xdr="http://schemas.openxmlformats.org/drawingml/2006/spreadsheetDrawing">
      <xdr:col>24</xdr:col>
      <xdr:colOff>114300</xdr:colOff>
      <xdr:row>78</xdr:row>
      <xdr:rowOff>139065</xdr:rowOff>
    </xdr:to>
    <xdr:sp macro="" textlink="">
      <xdr:nvSpPr>
        <xdr:cNvPr id="177" name="フローチャート: 判断 176"/>
        <xdr:cNvSpPr/>
      </xdr:nvSpPr>
      <xdr:spPr>
        <a:xfrm>
          <a:off x="45847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68580</xdr:rowOff>
    </xdr:from>
    <xdr:to xmlns:xdr="http://schemas.openxmlformats.org/drawingml/2006/spreadsheetDrawing">
      <xdr:col>19</xdr:col>
      <xdr:colOff>177800</xdr:colOff>
      <xdr:row>72</xdr:row>
      <xdr:rowOff>86360</xdr:rowOff>
    </xdr:to>
    <xdr:cxnSp macro="">
      <xdr:nvCxnSpPr>
        <xdr:cNvPr id="178" name="直線コネクタ 177"/>
        <xdr:cNvCxnSpPr/>
      </xdr:nvCxnSpPr>
      <xdr:spPr>
        <a:xfrm>
          <a:off x="2908300" y="122415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19050</xdr:rowOff>
    </xdr:from>
    <xdr:to xmlns:xdr="http://schemas.openxmlformats.org/drawingml/2006/spreadsheetDrawing">
      <xdr:col>20</xdr:col>
      <xdr:colOff>38100</xdr:colOff>
      <xdr:row>78</xdr:row>
      <xdr:rowOff>120650</xdr:rowOff>
    </xdr:to>
    <xdr:sp macro="" textlink="">
      <xdr:nvSpPr>
        <xdr:cNvPr id="179" name="フローチャート: 判断 178"/>
        <xdr:cNvSpPr/>
      </xdr:nvSpPr>
      <xdr:spPr>
        <a:xfrm>
          <a:off x="3746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111760</xdr:rowOff>
    </xdr:from>
    <xdr:ext cx="462280" cy="251460"/>
    <xdr:sp macro="" textlink="">
      <xdr:nvSpPr>
        <xdr:cNvPr id="180" name="テキスト ボックス 179"/>
        <xdr:cNvSpPr txBox="1"/>
      </xdr:nvSpPr>
      <xdr:spPr>
        <a:xfrm>
          <a:off x="3562350" y="134848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68580</xdr:rowOff>
    </xdr:from>
    <xdr:to xmlns:xdr="http://schemas.openxmlformats.org/drawingml/2006/spreadsheetDrawing">
      <xdr:col>15</xdr:col>
      <xdr:colOff>50800</xdr:colOff>
      <xdr:row>73</xdr:row>
      <xdr:rowOff>125730</xdr:rowOff>
    </xdr:to>
    <xdr:cxnSp macro="">
      <xdr:nvCxnSpPr>
        <xdr:cNvPr id="181" name="直線コネクタ 180"/>
        <xdr:cNvCxnSpPr/>
      </xdr:nvCxnSpPr>
      <xdr:spPr>
        <a:xfrm flipV="1">
          <a:off x="2019300" y="1224153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12700</xdr:rowOff>
    </xdr:from>
    <xdr:to xmlns:xdr="http://schemas.openxmlformats.org/drawingml/2006/spreadsheetDrawing">
      <xdr:col>15</xdr:col>
      <xdr:colOff>101600</xdr:colOff>
      <xdr:row>78</xdr:row>
      <xdr:rowOff>114300</xdr:rowOff>
    </xdr:to>
    <xdr:sp macro="" textlink="">
      <xdr:nvSpPr>
        <xdr:cNvPr id="182" name="フローチャート: 判断 181"/>
        <xdr:cNvSpPr/>
      </xdr:nvSpPr>
      <xdr:spPr>
        <a:xfrm>
          <a:off x="2857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105410</xdr:rowOff>
    </xdr:from>
    <xdr:ext cx="462280" cy="259080"/>
    <xdr:sp macro="" textlink="">
      <xdr:nvSpPr>
        <xdr:cNvPr id="183" name="テキスト ボックス 182"/>
        <xdr:cNvSpPr txBox="1"/>
      </xdr:nvSpPr>
      <xdr:spPr>
        <a:xfrm>
          <a:off x="2673350" y="13478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125730</xdr:rowOff>
    </xdr:from>
    <xdr:to xmlns:xdr="http://schemas.openxmlformats.org/drawingml/2006/spreadsheetDrawing">
      <xdr:col>10</xdr:col>
      <xdr:colOff>114300</xdr:colOff>
      <xdr:row>73</xdr:row>
      <xdr:rowOff>146685</xdr:rowOff>
    </xdr:to>
    <xdr:cxnSp macro="">
      <xdr:nvCxnSpPr>
        <xdr:cNvPr id="184" name="直線コネクタ 183"/>
        <xdr:cNvCxnSpPr/>
      </xdr:nvCxnSpPr>
      <xdr:spPr>
        <a:xfrm flipV="1">
          <a:off x="1130300" y="126415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27940</xdr:rowOff>
    </xdr:from>
    <xdr:to xmlns:xdr="http://schemas.openxmlformats.org/drawingml/2006/spreadsheetDrawing">
      <xdr:col>10</xdr:col>
      <xdr:colOff>165100</xdr:colOff>
      <xdr:row>78</xdr:row>
      <xdr:rowOff>129540</xdr:rowOff>
    </xdr:to>
    <xdr:sp macro="" textlink="">
      <xdr:nvSpPr>
        <xdr:cNvPr id="185" name="フローチャート: 判断 184"/>
        <xdr:cNvSpPr/>
      </xdr:nvSpPr>
      <xdr:spPr>
        <a:xfrm>
          <a:off x="1968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120650</xdr:rowOff>
    </xdr:from>
    <xdr:ext cx="462280" cy="251460"/>
    <xdr:sp macro="" textlink="">
      <xdr:nvSpPr>
        <xdr:cNvPr id="186" name="テキスト ボックス 185"/>
        <xdr:cNvSpPr txBox="1"/>
      </xdr:nvSpPr>
      <xdr:spPr>
        <a:xfrm>
          <a:off x="1784350" y="134937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34290</xdr:rowOff>
    </xdr:from>
    <xdr:to xmlns:xdr="http://schemas.openxmlformats.org/drawingml/2006/spreadsheetDrawing">
      <xdr:col>6</xdr:col>
      <xdr:colOff>38100</xdr:colOff>
      <xdr:row>78</xdr:row>
      <xdr:rowOff>135890</xdr:rowOff>
    </xdr:to>
    <xdr:sp macro="" textlink="">
      <xdr:nvSpPr>
        <xdr:cNvPr id="187" name="フローチャート: 判断 186"/>
        <xdr:cNvSpPr/>
      </xdr:nvSpPr>
      <xdr:spPr>
        <a:xfrm>
          <a:off x="1079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127000</xdr:rowOff>
    </xdr:from>
    <xdr:ext cx="462280" cy="259080"/>
    <xdr:sp macro="" textlink="">
      <xdr:nvSpPr>
        <xdr:cNvPr id="188" name="テキスト ボックス 187"/>
        <xdr:cNvSpPr txBox="1"/>
      </xdr:nvSpPr>
      <xdr:spPr>
        <a:xfrm>
          <a:off x="895350" y="135001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89535</xdr:rowOff>
    </xdr:from>
    <xdr:to xmlns:xdr="http://schemas.openxmlformats.org/drawingml/2006/spreadsheetDrawing">
      <xdr:col>24</xdr:col>
      <xdr:colOff>114300</xdr:colOff>
      <xdr:row>74</xdr:row>
      <xdr:rowOff>19685</xdr:rowOff>
    </xdr:to>
    <xdr:sp macro="" textlink="">
      <xdr:nvSpPr>
        <xdr:cNvPr id="194" name="楕円 193"/>
        <xdr:cNvSpPr/>
      </xdr:nvSpPr>
      <xdr:spPr>
        <a:xfrm>
          <a:off x="45847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112395</xdr:rowOff>
    </xdr:from>
    <xdr:ext cx="534670" cy="251460"/>
    <xdr:sp macro="" textlink="">
      <xdr:nvSpPr>
        <xdr:cNvPr id="195" name="維持補修費該当値テキスト"/>
        <xdr:cNvSpPr txBox="1"/>
      </xdr:nvSpPr>
      <xdr:spPr>
        <a:xfrm>
          <a:off x="4686300" y="124567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35560</xdr:rowOff>
    </xdr:from>
    <xdr:to xmlns:xdr="http://schemas.openxmlformats.org/drawingml/2006/spreadsheetDrawing">
      <xdr:col>20</xdr:col>
      <xdr:colOff>38100</xdr:colOff>
      <xdr:row>72</xdr:row>
      <xdr:rowOff>137160</xdr:rowOff>
    </xdr:to>
    <xdr:sp macro="" textlink="">
      <xdr:nvSpPr>
        <xdr:cNvPr id="196" name="楕円 195"/>
        <xdr:cNvSpPr/>
      </xdr:nvSpPr>
      <xdr:spPr>
        <a:xfrm>
          <a:off x="3746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70</xdr:row>
      <xdr:rowOff>153670</xdr:rowOff>
    </xdr:from>
    <xdr:ext cx="527050" cy="259080"/>
    <xdr:sp macro="" textlink="">
      <xdr:nvSpPr>
        <xdr:cNvPr id="197" name="テキスト ボックス 196"/>
        <xdr:cNvSpPr txBox="1"/>
      </xdr:nvSpPr>
      <xdr:spPr>
        <a:xfrm>
          <a:off x="3529965" y="12155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17780</xdr:rowOff>
    </xdr:from>
    <xdr:to xmlns:xdr="http://schemas.openxmlformats.org/drawingml/2006/spreadsheetDrawing">
      <xdr:col>15</xdr:col>
      <xdr:colOff>101600</xdr:colOff>
      <xdr:row>71</xdr:row>
      <xdr:rowOff>119380</xdr:rowOff>
    </xdr:to>
    <xdr:sp macro="" textlink="">
      <xdr:nvSpPr>
        <xdr:cNvPr id="198" name="楕円 197"/>
        <xdr:cNvSpPr/>
      </xdr:nvSpPr>
      <xdr:spPr>
        <a:xfrm>
          <a:off x="2857500" y="121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69</xdr:row>
      <xdr:rowOff>135890</xdr:rowOff>
    </xdr:from>
    <xdr:ext cx="527050" cy="259080"/>
    <xdr:sp macro="" textlink="">
      <xdr:nvSpPr>
        <xdr:cNvPr id="199" name="テキスト ボックス 198"/>
        <xdr:cNvSpPr txBox="1"/>
      </xdr:nvSpPr>
      <xdr:spPr>
        <a:xfrm>
          <a:off x="2640965" y="11965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74930</xdr:rowOff>
    </xdr:from>
    <xdr:to xmlns:xdr="http://schemas.openxmlformats.org/drawingml/2006/spreadsheetDrawing">
      <xdr:col>10</xdr:col>
      <xdr:colOff>165100</xdr:colOff>
      <xdr:row>74</xdr:row>
      <xdr:rowOff>5080</xdr:rowOff>
    </xdr:to>
    <xdr:sp macro="" textlink="">
      <xdr:nvSpPr>
        <xdr:cNvPr id="200" name="楕円 199"/>
        <xdr:cNvSpPr/>
      </xdr:nvSpPr>
      <xdr:spPr>
        <a:xfrm>
          <a:off x="1968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21590</xdr:rowOff>
    </xdr:from>
    <xdr:ext cx="527050" cy="259080"/>
    <xdr:sp macro="" textlink="">
      <xdr:nvSpPr>
        <xdr:cNvPr id="201" name="テキスト ボックス 200"/>
        <xdr:cNvSpPr txBox="1"/>
      </xdr:nvSpPr>
      <xdr:spPr>
        <a:xfrm>
          <a:off x="1751965" y="123659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95885</xdr:rowOff>
    </xdr:from>
    <xdr:to xmlns:xdr="http://schemas.openxmlformats.org/drawingml/2006/spreadsheetDrawing">
      <xdr:col>6</xdr:col>
      <xdr:colOff>38100</xdr:colOff>
      <xdr:row>74</xdr:row>
      <xdr:rowOff>26035</xdr:rowOff>
    </xdr:to>
    <xdr:sp macro="" textlink="">
      <xdr:nvSpPr>
        <xdr:cNvPr id="202" name="楕円 201"/>
        <xdr:cNvSpPr/>
      </xdr:nvSpPr>
      <xdr:spPr>
        <a:xfrm>
          <a:off x="1079500" y="126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42545</xdr:rowOff>
    </xdr:from>
    <xdr:ext cx="527050" cy="251460"/>
    <xdr:sp macro="" textlink="">
      <xdr:nvSpPr>
        <xdr:cNvPr id="203" name="テキスト ボックス 202"/>
        <xdr:cNvSpPr txBox="1"/>
      </xdr:nvSpPr>
      <xdr:spPr>
        <a:xfrm>
          <a:off x="862965" y="123869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2" name="テキスト ボックス 211"/>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1460"/>
    <xdr:sp macro="" textlink="">
      <xdr:nvSpPr>
        <xdr:cNvPr id="214" name="テキスト ボックス 213"/>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51460"/>
    <xdr:sp macro="" textlink="">
      <xdr:nvSpPr>
        <xdr:cNvPr id="220" name="テキスト ボックス 219"/>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2" name="テキスト ボックス 221"/>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4" name="テキスト ボックス 223"/>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6" name="テキスト ボックス 225"/>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8" name="直線コネクタ 227"/>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9"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30" name="直線コネクタ 229"/>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1460"/>
    <xdr:sp macro="" textlink="">
      <xdr:nvSpPr>
        <xdr:cNvPr id="231" name="扶助費最大値テキスト"/>
        <xdr:cNvSpPr txBox="1"/>
      </xdr:nvSpPr>
      <xdr:spPr>
        <a:xfrm>
          <a:off x="4686300" y="15300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2" name="直線コネクタ 231"/>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53975</xdr:rowOff>
    </xdr:from>
    <xdr:to xmlns:xdr="http://schemas.openxmlformats.org/drawingml/2006/spreadsheetDrawing">
      <xdr:col>24</xdr:col>
      <xdr:colOff>63500</xdr:colOff>
      <xdr:row>98</xdr:row>
      <xdr:rowOff>69215</xdr:rowOff>
    </xdr:to>
    <xdr:cxnSp macro="">
      <xdr:nvCxnSpPr>
        <xdr:cNvPr id="233" name="直線コネクタ 232"/>
        <xdr:cNvCxnSpPr/>
      </xdr:nvCxnSpPr>
      <xdr:spPr>
        <a:xfrm flipV="1">
          <a:off x="3797300" y="168560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98805" cy="259080"/>
    <xdr:sp macro="" textlink="">
      <xdr:nvSpPr>
        <xdr:cNvPr id="234"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5" name="フローチャート: 判断 234"/>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55245</xdr:rowOff>
    </xdr:from>
    <xdr:to xmlns:xdr="http://schemas.openxmlformats.org/drawingml/2006/spreadsheetDrawing">
      <xdr:col>19</xdr:col>
      <xdr:colOff>177800</xdr:colOff>
      <xdr:row>98</xdr:row>
      <xdr:rowOff>69215</xdr:rowOff>
    </xdr:to>
    <xdr:cxnSp macro="">
      <xdr:nvCxnSpPr>
        <xdr:cNvPr id="236" name="直線コネクタ 235"/>
        <xdr:cNvCxnSpPr/>
      </xdr:nvCxnSpPr>
      <xdr:spPr>
        <a:xfrm>
          <a:off x="2908300" y="16857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7" name="フローチャート: 判断 236"/>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139065</xdr:rowOff>
    </xdr:from>
    <xdr:ext cx="527050" cy="259080"/>
    <xdr:sp macro="" textlink="">
      <xdr:nvSpPr>
        <xdr:cNvPr id="238" name="テキスト ボックス 237"/>
        <xdr:cNvSpPr txBox="1"/>
      </xdr:nvSpPr>
      <xdr:spPr>
        <a:xfrm>
          <a:off x="3529965" y="16255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55245</xdr:rowOff>
    </xdr:from>
    <xdr:to xmlns:xdr="http://schemas.openxmlformats.org/drawingml/2006/spreadsheetDrawing">
      <xdr:col>15</xdr:col>
      <xdr:colOff>50800</xdr:colOff>
      <xdr:row>98</xdr:row>
      <xdr:rowOff>69850</xdr:rowOff>
    </xdr:to>
    <xdr:cxnSp macro="">
      <xdr:nvCxnSpPr>
        <xdr:cNvPr id="239" name="直線コネクタ 238"/>
        <xdr:cNvCxnSpPr/>
      </xdr:nvCxnSpPr>
      <xdr:spPr>
        <a:xfrm flipV="1">
          <a:off x="2019300" y="168573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40" name="フローチャート: 判断 239"/>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27050" cy="259080"/>
    <xdr:sp macro="" textlink="">
      <xdr:nvSpPr>
        <xdr:cNvPr id="241" name="テキスト ボックス 240"/>
        <xdr:cNvSpPr txBox="1"/>
      </xdr:nvSpPr>
      <xdr:spPr>
        <a:xfrm>
          <a:off x="2640965" y="16265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69850</xdr:rowOff>
    </xdr:from>
    <xdr:to xmlns:xdr="http://schemas.openxmlformats.org/drawingml/2006/spreadsheetDrawing">
      <xdr:col>10</xdr:col>
      <xdr:colOff>114300</xdr:colOff>
      <xdr:row>98</xdr:row>
      <xdr:rowOff>125095</xdr:rowOff>
    </xdr:to>
    <xdr:cxnSp macro="">
      <xdr:nvCxnSpPr>
        <xdr:cNvPr id="242" name="直線コネクタ 241"/>
        <xdr:cNvCxnSpPr/>
      </xdr:nvCxnSpPr>
      <xdr:spPr>
        <a:xfrm flipV="1">
          <a:off x="1130300" y="168719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3" name="フローチャート: 判断 242"/>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27050" cy="259080"/>
    <xdr:sp macro="" textlink="">
      <xdr:nvSpPr>
        <xdr:cNvPr id="244" name="テキスト ボックス 243"/>
        <xdr:cNvSpPr txBox="1"/>
      </xdr:nvSpPr>
      <xdr:spPr>
        <a:xfrm>
          <a:off x="1751965" y="162661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33655</xdr:rowOff>
    </xdr:from>
    <xdr:to xmlns:xdr="http://schemas.openxmlformats.org/drawingml/2006/spreadsheetDrawing">
      <xdr:col>6</xdr:col>
      <xdr:colOff>38100</xdr:colOff>
      <xdr:row>97</xdr:row>
      <xdr:rowOff>135255</xdr:rowOff>
    </xdr:to>
    <xdr:sp macro="" textlink="">
      <xdr:nvSpPr>
        <xdr:cNvPr id="245" name="フローチャート: 判断 244"/>
        <xdr:cNvSpPr/>
      </xdr:nvSpPr>
      <xdr:spPr>
        <a:xfrm>
          <a:off x="107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151765</xdr:rowOff>
    </xdr:from>
    <xdr:ext cx="527050" cy="259080"/>
    <xdr:sp macro="" textlink="">
      <xdr:nvSpPr>
        <xdr:cNvPr id="246" name="テキスト ボックス 245"/>
        <xdr:cNvSpPr txBox="1"/>
      </xdr:nvSpPr>
      <xdr:spPr>
        <a:xfrm>
          <a:off x="862965" y="164395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3175</xdr:rowOff>
    </xdr:from>
    <xdr:to xmlns:xdr="http://schemas.openxmlformats.org/drawingml/2006/spreadsheetDrawing">
      <xdr:col>24</xdr:col>
      <xdr:colOff>114300</xdr:colOff>
      <xdr:row>98</xdr:row>
      <xdr:rowOff>104775</xdr:rowOff>
    </xdr:to>
    <xdr:sp macro="" textlink="">
      <xdr:nvSpPr>
        <xdr:cNvPr id="252" name="楕円 251"/>
        <xdr:cNvSpPr/>
      </xdr:nvSpPr>
      <xdr:spPr>
        <a:xfrm>
          <a:off x="45847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153035</xdr:rowOff>
    </xdr:from>
    <xdr:ext cx="534670" cy="259080"/>
    <xdr:sp macro="" textlink="">
      <xdr:nvSpPr>
        <xdr:cNvPr id="253" name="扶助費該当値テキスト"/>
        <xdr:cNvSpPr txBox="1"/>
      </xdr:nvSpPr>
      <xdr:spPr>
        <a:xfrm>
          <a:off x="4686300" y="1678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18415</xdr:rowOff>
    </xdr:from>
    <xdr:to xmlns:xdr="http://schemas.openxmlformats.org/drawingml/2006/spreadsheetDrawing">
      <xdr:col>20</xdr:col>
      <xdr:colOff>38100</xdr:colOff>
      <xdr:row>98</xdr:row>
      <xdr:rowOff>120650</xdr:rowOff>
    </xdr:to>
    <xdr:sp macro="" textlink="">
      <xdr:nvSpPr>
        <xdr:cNvPr id="254" name="楕円 253"/>
        <xdr:cNvSpPr/>
      </xdr:nvSpPr>
      <xdr:spPr>
        <a:xfrm>
          <a:off x="3746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111125</xdr:rowOff>
    </xdr:from>
    <xdr:ext cx="527050" cy="251460"/>
    <xdr:sp macro="" textlink="">
      <xdr:nvSpPr>
        <xdr:cNvPr id="255" name="テキスト ボックス 254"/>
        <xdr:cNvSpPr txBox="1"/>
      </xdr:nvSpPr>
      <xdr:spPr>
        <a:xfrm>
          <a:off x="3529965" y="16913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4445</xdr:rowOff>
    </xdr:from>
    <xdr:to xmlns:xdr="http://schemas.openxmlformats.org/drawingml/2006/spreadsheetDrawing">
      <xdr:col>15</xdr:col>
      <xdr:colOff>101600</xdr:colOff>
      <xdr:row>98</xdr:row>
      <xdr:rowOff>106045</xdr:rowOff>
    </xdr:to>
    <xdr:sp macro="" textlink="">
      <xdr:nvSpPr>
        <xdr:cNvPr id="256" name="楕円 255"/>
        <xdr:cNvSpPr/>
      </xdr:nvSpPr>
      <xdr:spPr>
        <a:xfrm>
          <a:off x="2857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97790</xdr:rowOff>
    </xdr:from>
    <xdr:ext cx="527050" cy="251460"/>
    <xdr:sp macro="" textlink="">
      <xdr:nvSpPr>
        <xdr:cNvPr id="257" name="テキスト ボックス 256"/>
        <xdr:cNvSpPr txBox="1"/>
      </xdr:nvSpPr>
      <xdr:spPr>
        <a:xfrm>
          <a:off x="2640965" y="168998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19050</xdr:rowOff>
    </xdr:from>
    <xdr:to xmlns:xdr="http://schemas.openxmlformats.org/drawingml/2006/spreadsheetDrawing">
      <xdr:col>10</xdr:col>
      <xdr:colOff>165100</xdr:colOff>
      <xdr:row>98</xdr:row>
      <xdr:rowOff>120650</xdr:rowOff>
    </xdr:to>
    <xdr:sp macro="" textlink="">
      <xdr:nvSpPr>
        <xdr:cNvPr id="258" name="楕円 257"/>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111760</xdr:rowOff>
    </xdr:from>
    <xdr:ext cx="527050" cy="251460"/>
    <xdr:sp macro="" textlink="">
      <xdr:nvSpPr>
        <xdr:cNvPr id="259" name="テキスト ボックス 258"/>
        <xdr:cNvSpPr txBox="1"/>
      </xdr:nvSpPr>
      <xdr:spPr>
        <a:xfrm>
          <a:off x="1751965" y="16913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74930</xdr:rowOff>
    </xdr:from>
    <xdr:to xmlns:xdr="http://schemas.openxmlformats.org/drawingml/2006/spreadsheetDrawing">
      <xdr:col>6</xdr:col>
      <xdr:colOff>38100</xdr:colOff>
      <xdr:row>99</xdr:row>
      <xdr:rowOff>4445</xdr:rowOff>
    </xdr:to>
    <xdr:sp macro="" textlink="">
      <xdr:nvSpPr>
        <xdr:cNvPr id="260" name="楕円 259"/>
        <xdr:cNvSpPr/>
      </xdr:nvSpPr>
      <xdr:spPr>
        <a:xfrm>
          <a:off x="1079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167005</xdr:rowOff>
    </xdr:from>
    <xdr:ext cx="527050" cy="251460"/>
    <xdr:sp macro="" textlink="">
      <xdr:nvSpPr>
        <xdr:cNvPr id="261" name="テキスト ボックス 260"/>
        <xdr:cNvSpPr txBox="1"/>
      </xdr:nvSpPr>
      <xdr:spPr>
        <a:xfrm>
          <a:off x="862965" y="169691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0" name="テキスト ボックス 269"/>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2" name="直線コネクタ 271"/>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1300" cy="251460"/>
    <xdr:sp macro="" textlink="">
      <xdr:nvSpPr>
        <xdr:cNvPr id="273" name="テキスト ボックス 272"/>
        <xdr:cNvSpPr txBox="1"/>
      </xdr:nvSpPr>
      <xdr:spPr>
        <a:xfrm>
          <a:off x="6355080" y="6398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8010" cy="251460"/>
    <xdr:sp macro="" textlink="">
      <xdr:nvSpPr>
        <xdr:cNvPr id="275" name="テキスト ボックス 274"/>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6" name="直線コネクタ 275"/>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88010" cy="251460"/>
    <xdr:sp macro="" textlink="">
      <xdr:nvSpPr>
        <xdr:cNvPr id="277" name="テキスト ボックス 276"/>
        <xdr:cNvSpPr txBox="1"/>
      </xdr:nvSpPr>
      <xdr:spPr>
        <a:xfrm>
          <a:off x="6008370" y="525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79" name="テキスト ボックス 278"/>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81" name="直線コネクタ 280"/>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1460"/>
    <xdr:sp macro="" textlink="">
      <xdr:nvSpPr>
        <xdr:cNvPr id="282" name="補助費等最小値テキスト"/>
        <xdr:cNvSpPr txBox="1"/>
      </xdr:nvSpPr>
      <xdr:spPr>
        <a:xfrm>
          <a:off x="10528300" y="64331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3" name="直線コネクタ 282"/>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1460"/>
    <xdr:sp macro="" textlink="">
      <xdr:nvSpPr>
        <xdr:cNvPr id="284" name="補助費等最大値テキスト"/>
        <xdr:cNvSpPr txBox="1"/>
      </xdr:nvSpPr>
      <xdr:spPr>
        <a:xfrm>
          <a:off x="10528300" y="50133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5" name="直線コネクタ 284"/>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64135</xdr:rowOff>
    </xdr:from>
    <xdr:to xmlns:xdr="http://schemas.openxmlformats.org/drawingml/2006/spreadsheetDrawing">
      <xdr:col>55</xdr:col>
      <xdr:colOff>0</xdr:colOff>
      <xdr:row>35</xdr:row>
      <xdr:rowOff>83185</xdr:rowOff>
    </xdr:to>
    <xdr:cxnSp macro="">
      <xdr:nvCxnSpPr>
        <xdr:cNvPr id="286" name="直線コネクタ 285"/>
        <xdr:cNvCxnSpPr/>
      </xdr:nvCxnSpPr>
      <xdr:spPr>
        <a:xfrm flipV="1">
          <a:off x="9639300" y="606488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33020</xdr:rowOff>
    </xdr:from>
    <xdr:ext cx="534670" cy="259080"/>
    <xdr:sp macro="" textlink="">
      <xdr:nvSpPr>
        <xdr:cNvPr id="287" name="補助費等平均値テキスト"/>
        <xdr:cNvSpPr txBox="1"/>
      </xdr:nvSpPr>
      <xdr:spPr>
        <a:xfrm>
          <a:off x="10528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8" name="フローチャート: 判断 287"/>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79375</xdr:rowOff>
    </xdr:from>
    <xdr:to xmlns:xdr="http://schemas.openxmlformats.org/drawingml/2006/spreadsheetDrawing">
      <xdr:col>50</xdr:col>
      <xdr:colOff>114300</xdr:colOff>
      <xdr:row>35</xdr:row>
      <xdr:rowOff>83185</xdr:rowOff>
    </xdr:to>
    <xdr:cxnSp macro="">
      <xdr:nvCxnSpPr>
        <xdr:cNvPr id="289" name="直線コネクタ 288"/>
        <xdr:cNvCxnSpPr/>
      </xdr:nvCxnSpPr>
      <xdr:spPr>
        <a:xfrm>
          <a:off x="8750300" y="60801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90" name="フローチャート: 判断 289"/>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10795</xdr:rowOff>
    </xdr:from>
    <xdr:ext cx="527050" cy="258445"/>
    <xdr:sp macro="" textlink="">
      <xdr:nvSpPr>
        <xdr:cNvPr id="291" name="テキスト ボックス 290"/>
        <xdr:cNvSpPr txBox="1"/>
      </xdr:nvSpPr>
      <xdr:spPr>
        <a:xfrm>
          <a:off x="9371965" y="61829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79375</xdr:rowOff>
    </xdr:from>
    <xdr:to xmlns:xdr="http://schemas.openxmlformats.org/drawingml/2006/spreadsheetDrawing">
      <xdr:col>45</xdr:col>
      <xdr:colOff>177800</xdr:colOff>
      <xdr:row>35</xdr:row>
      <xdr:rowOff>89535</xdr:rowOff>
    </xdr:to>
    <xdr:cxnSp macro="">
      <xdr:nvCxnSpPr>
        <xdr:cNvPr id="292" name="直線コネクタ 291"/>
        <xdr:cNvCxnSpPr/>
      </xdr:nvCxnSpPr>
      <xdr:spPr>
        <a:xfrm flipV="1">
          <a:off x="7861300" y="6080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3" name="フローチャート: 判断 292"/>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17780</xdr:rowOff>
    </xdr:from>
    <xdr:ext cx="527050" cy="251460"/>
    <xdr:sp macro="" textlink="">
      <xdr:nvSpPr>
        <xdr:cNvPr id="294" name="テキスト ボックス 293"/>
        <xdr:cNvSpPr txBox="1"/>
      </xdr:nvSpPr>
      <xdr:spPr>
        <a:xfrm>
          <a:off x="8482965" y="6189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88265</xdr:rowOff>
    </xdr:from>
    <xdr:to xmlns:xdr="http://schemas.openxmlformats.org/drawingml/2006/spreadsheetDrawing">
      <xdr:col>41</xdr:col>
      <xdr:colOff>50800</xdr:colOff>
      <xdr:row>35</xdr:row>
      <xdr:rowOff>89535</xdr:rowOff>
    </xdr:to>
    <xdr:cxnSp macro="">
      <xdr:nvCxnSpPr>
        <xdr:cNvPr id="295" name="直線コネクタ 294"/>
        <xdr:cNvCxnSpPr/>
      </xdr:nvCxnSpPr>
      <xdr:spPr>
        <a:xfrm>
          <a:off x="6972300" y="6089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6" name="フローチャート: 判断 295"/>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27050" cy="251460"/>
    <xdr:sp macro="" textlink="">
      <xdr:nvSpPr>
        <xdr:cNvPr id="297" name="テキスト ボックス 296"/>
        <xdr:cNvSpPr txBox="1"/>
      </xdr:nvSpPr>
      <xdr:spPr>
        <a:xfrm>
          <a:off x="7593965" y="6213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109855</xdr:rowOff>
    </xdr:from>
    <xdr:to xmlns:xdr="http://schemas.openxmlformats.org/drawingml/2006/spreadsheetDrawing">
      <xdr:col>36</xdr:col>
      <xdr:colOff>165100</xdr:colOff>
      <xdr:row>36</xdr:row>
      <xdr:rowOff>40640</xdr:rowOff>
    </xdr:to>
    <xdr:sp macro="" textlink="">
      <xdr:nvSpPr>
        <xdr:cNvPr id="298" name="フローチャート: 判断 297"/>
        <xdr:cNvSpPr/>
      </xdr:nvSpPr>
      <xdr:spPr>
        <a:xfrm>
          <a:off x="692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31115</xdr:rowOff>
    </xdr:from>
    <xdr:ext cx="527050" cy="251460"/>
    <xdr:sp macro="" textlink="">
      <xdr:nvSpPr>
        <xdr:cNvPr id="299" name="テキスト ボックス 298"/>
        <xdr:cNvSpPr txBox="1"/>
      </xdr:nvSpPr>
      <xdr:spPr>
        <a:xfrm>
          <a:off x="6704965" y="6203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13335</xdr:rowOff>
    </xdr:from>
    <xdr:to xmlns:xdr="http://schemas.openxmlformats.org/drawingml/2006/spreadsheetDrawing">
      <xdr:col>55</xdr:col>
      <xdr:colOff>50800</xdr:colOff>
      <xdr:row>35</xdr:row>
      <xdr:rowOff>114935</xdr:rowOff>
    </xdr:to>
    <xdr:sp macro="" textlink="">
      <xdr:nvSpPr>
        <xdr:cNvPr id="305" name="楕円 304"/>
        <xdr:cNvSpPr/>
      </xdr:nvSpPr>
      <xdr:spPr>
        <a:xfrm>
          <a:off x="10426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36195</xdr:rowOff>
    </xdr:from>
    <xdr:ext cx="534670" cy="259080"/>
    <xdr:sp macro="" textlink="">
      <xdr:nvSpPr>
        <xdr:cNvPr id="306" name="補助費等該当値テキスト"/>
        <xdr:cNvSpPr txBox="1"/>
      </xdr:nvSpPr>
      <xdr:spPr>
        <a:xfrm>
          <a:off x="10528300" y="586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32385</xdr:rowOff>
    </xdr:from>
    <xdr:to xmlns:xdr="http://schemas.openxmlformats.org/drawingml/2006/spreadsheetDrawing">
      <xdr:col>50</xdr:col>
      <xdr:colOff>165100</xdr:colOff>
      <xdr:row>35</xdr:row>
      <xdr:rowOff>133985</xdr:rowOff>
    </xdr:to>
    <xdr:sp macro="" textlink="">
      <xdr:nvSpPr>
        <xdr:cNvPr id="307" name="楕円 306"/>
        <xdr:cNvSpPr/>
      </xdr:nvSpPr>
      <xdr:spPr>
        <a:xfrm>
          <a:off x="9588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150495</xdr:rowOff>
    </xdr:from>
    <xdr:ext cx="527050" cy="259080"/>
    <xdr:sp macro="" textlink="">
      <xdr:nvSpPr>
        <xdr:cNvPr id="308" name="テキスト ボックス 307"/>
        <xdr:cNvSpPr txBox="1"/>
      </xdr:nvSpPr>
      <xdr:spPr>
        <a:xfrm>
          <a:off x="9371965" y="58083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29210</xdr:rowOff>
    </xdr:from>
    <xdr:to xmlns:xdr="http://schemas.openxmlformats.org/drawingml/2006/spreadsheetDrawing">
      <xdr:col>46</xdr:col>
      <xdr:colOff>38100</xdr:colOff>
      <xdr:row>35</xdr:row>
      <xdr:rowOff>130175</xdr:rowOff>
    </xdr:to>
    <xdr:sp macro="" textlink="">
      <xdr:nvSpPr>
        <xdr:cNvPr id="309" name="楕円 308"/>
        <xdr:cNvSpPr/>
      </xdr:nvSpPr>
      <xdr:spPr>
        <a:xfrm>
          <a:off x="8699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147320</xdr:rowOff>
    </xdr:from>
    <xdr:ext cx="527050" cy="259080"/>
    <xdr:sp macro="" textlink="">
      <xdr:nvSpPr>
        <xdr:cNvPr id="310" name="テキスト ボックス 309"/>
        <xdr:cNvSpPr txBox="1"/>
      </xdr:nvSpPr>
      <xdr:spPr>
        <a:xfrm>
          <a:off x="8482965" y="5805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38735</xdr:rowOff>
    </xdr:from>
    <xdr:to xmlns:xdr="http://schemas.openxmlformats.org/drawingml/2006/spreadsheetDrawing">
      <xdr:col>41</xdr:col>
      <xdr:colOff>101600</xdr:colOff>
      <xdr:row>35</xdr:row>
      <xdr:rowOff>140335</xdr:rowOff>
    </xdr:to>
    <xdr:sp macro="" textlink="">
      <xdr:nvSpPr>
        <xdr:cNvPr id="311" name="楕円 310"/>
        <xdr:cNvSpPr/>
      </xdr:nvSpPr>
      <xdr:spPr>
        <a:xfrm>
          <a:off x="781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156845</xdr:rowOff>
    </xdr:from>
    <xdr:ext cx="527050" cy="251460"/>
    <xdr:sp macro="" textlink="">
      <xdr:nvSpPr>
        <xdr:cNvPr id="312" name="テキスト ボックス 311"/>
        <xdr:cNvSpPr txBox="1"/>
      </xdr:nvSpPr>
      <xdr:spPr>
        <a:xfrm>
          <a:off x="7593965" y="58146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37465</xdr:rowOff>
    </xdr:from>
    <xdr:to xmlns:xdr="http://schemas.openxmlformats.org/drawingml/2006/spreadsheetDrawing">
      <xdr:col>36</xdr:col>
      <xdr:colOff>165100</xdr:colOff>
      <xdr:row>35</xdr:row>
      <xdr:rowOff>139065</xdr:rowOff>
    </xdr:to>
    <xdr:sp macro="" textlink="">
      <xdr:nvSpPr>
        <xdr:cNvPr id="313" name="楕円 312"/>
        <xdr:cNvSpPr/>
      </xdr:nvSpPr>
      <xdr:spPr>
        <a:xfrm>
          <a:off x="6921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155575</xdr:rowOff>
    </xdr:from>
    <xdr:ext cx="527050" cy="251460"/>
    <xdr:sp macro="" textlink="">
      <xdr:nvSpPr>
        <xdr:cNvPr id="314" name="テキスト ボックス 313"/>
        <xdr:cNvSpPr txBox="1"/>
      </xdr:nvSpPr>
      <xdr:spPr>
        <a:xfrm>
          <a:off x="6704965" y="5813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3" name="テキスト ボックス 32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300" cy="251460"/>
    <xdr:sp macro="" textlink="">
      <xdr:nvSpPr>
        <xdr:cNvPr id="326" name="テキスト ボックス 325"/>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010" cy="251460"/>
    <xdr:sp macro="" textlink="">
      <xdr:nvSpPr>
        <xdr:cNvPr id="328" name="テキスト ボックス 327"/>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010" cy="251460"/>
    <xdr:sp macro="" textlink="">
      <xdr:nvSpPr>
        <xdr:cNvPr id="330" name="テキスト ボックス 329"/>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8010" cy="251460"/>
    <xdr:sp macro="" textlink="">
      <xdr:nvSpPr>
        <xdr:cNvPr id="332" name="テキスト ボックス 331"/>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34" name="テキスト ボックス 333"/>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6" name="直線コネクタ 335"/>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1460"/>
    <xdr:sp macro="" textlink="">
      <xdr:nvSpPr>
        <xdr:cNvPr id="337" name="普通建設事業費最小値テキスト"/>
        <xdr:cNvSpPr txBox="1"/>
      </xdr:nvSpPr>
      <xdr:spPr>
        <a:xfrm>
          <a:off x="10528300" y="9986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8" name="直線コネクタ 337"/>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9"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40" name="直線コネクタ 339"/>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81915</xdr:rowOff>
    </xdr:from>
    <xdr:to xmlns:xdr="http://schemas.openxmlformats.org/drawingml/2006/spreadsheetDrawing">
      <xdr:col>55</xdr:col>
      <xdr:colOff>0</xdr:colOff>
      <xdr:row>56</xdr:row>
      <xdr:rowOff>38100</xdr:rowOff>
    </xdr:to>
    <xdr:cxnSp macro="">
      <xdr:nvCxnSpPr>
        <xdr:cNvPr id="341" name="直線コネクタ 340"/>
        <xdr:cNvCxnSpPr/>
      </xdr:nvCxnSpPr>
      <xdr:spPr>
        <a:xfrm flipV="1">
          <a:off x="9639300" y="9340215"/>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2"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3" name="フローチャート: 判断 342"/>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38100</xdr:rowOff>
    </xdr:from>
    <xdr:to xmlns:xdr="http://schemas.openxmlformats.org/drawingml/2006/spreadsheetDrawing">
      <xdr:col>50</xdr:col>
      <xdr:colOff>114300</xdr:colOff>
      <xdr:row>56</xdr:row>
      <xdr:rowOff>73025</xdr:rowOff>
    </xdr:to>
    <xdr:cxnSp macro="">
      <xdr:nvCxnSpPr>
        <xdr:cNvPr id="344" name="直線コネクタ 343"/>
        <xdr:cNvCxnSpPr/>
      </xdr:nvCxnSpPr>
      <xdr:spPr>
        <a:xfrm flipV="1">
          <a:off x="8750300" y="963930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5" name="フローチャート: 判断 344"/>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27050" cy="251460"/>
    <xdr:sp macro="" textlink="">
      <xdr:nvSpPr>
        <xdr:cNvPr id="346" name="テキスト ボックス 345"/>
        <xdr:cNvSpPr txBox="1"/>
      </xdr:nvSpPr>
      <xdr:spPr>
        <a:xfrm>
          <a:off x="9371965" y="9736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81915</xdr:rowOff>
    </xdr:from>
    <xdr:to xmlns:xdr="http://schemas.openxmlformats.org/drawingml/2006/spreadsheetDrawing">
      <xdr:col>45</xdr:col>
      <xdr:colOff>177800</xdr:colOff>
      <xdr:row>56</xdr:row>
      <xdr:rowOff>73025</xdr:rowOff>
    </xdr:to>
    <xdr:cxnSp macro="">
      <xdr:nvCxnSpPr>
        <xdr:cNvPr id="347" name="直線コネクタ 346"/>
        <xdr:cNvCxnSpPr/>
      </xdr:nvCxnSpPr>
      <xdr:spPr>
        <a:xfrm>
          <a:off x="7861300" y="9340215"/>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8" name="フローチャート: 判断 347"/>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27050" cy="259080"/>
    <xdr:sp macro="" textlink="">
      <xdr:nvSpPr>
        <xdr:cNvPr id="349" name="テキスト ボックス 348"/>
        <xdr:cNvSpPr txBox="1"/>
      </xdr:nvSpPr>
      <xdr:spPr>
        <a:xfrm>
          <a:off x="8482965" y="9718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81915</xdr:rowOff>
    </xdr:from>
    <xdr:to xmlns:xdr="http://schemas.openxmlformats.org/drawingml/2006/spreadsheetDrawing">
      <xdr:col>41</xdr:col>
      <xdr:colOff>50800</xdr:colOff>
      <xdr:row>55</xdr:row>
      <xdr:rowOff>127635</xdr:rowOff>
    </xdr:to>
    <xdr:cxnSp macro="">
      <xdr:nvCxnSpPr>
        <xdr:cNvPr id="350" name="直線コネクタ 349"/>
        <xdr:cNvCxnSpPr/>
      </xdr:nvCxnSpPr>
      <xdr:spPr>
        <a:xfrm flipV="1">
          <a:off x="6972300" y="934021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51" name="フローチャート: 判断 350"/>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27050" cy="251460"/>
    <xdr:sp macro="" textlink="">
      <xdr:nvSpPr>
        <xdr:cNvPr id="352" name="テキスト ボックス 351"/>
        <xdr:cNvSpPr txBox="1"/>
      </xdr:nvSpPr>
      <xdr:spPr>
        <a:xfrm>
          <a:off x="7593965" y="9744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29845</xdr:rowOff>
    </xdr:from>
    <xdr:to xmlns:xdr="http://schemas.openxmlformats.org/drawingml/2006/spreadsheetDrawing">
      <xdr:col>36</xdr:col>
      <xdr:colOff>165100</xdr:colOff>
      <xdr:row>56</xdr:row>
      <xdr:rowOff>132080</xdr:rowOff>
    </xdr:to>
    <xdr:sp macro="" textlink="">
      <xdr:nvSpPr>
        <xdr:cNvPr id="353" name="フローチャート: 判断 352"/>
        <xdr:cNvSpPr/>
      </xdr:nvSpPr>
      <xdr:spPr>
        <a:xfrm>
          <a:off x="6921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122555</xdr:rowOff>
    </xdr:from>
    <xdr:ext cx="527050" cy="251460"/>
    <xdr:sp macro="" textlink="">
      <xdr:nvSpPr>
        <xdr:cNvPr id="354" name="テキスト ボックス 353"/>
        <xdr:cNvSpPr txBox="1"/>
      </xdr:nvSpPr>
      <xdr:spPr>
        <a:xfrm>
          <a:off x="6704965" y="9723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31115</xdr:rowOff>
    </xdr:from>
    <xdr:to xmlns:xdr="http://schemas.openxmlformats.org/drawingml/2006/spreadsheetDrawing">
      <xdr:col>55</xdr:col>
      <xdr:colOff>50800</xdr:colOff>
      <xdr:row>54</xdr:row>
      <xdr:rowOff>132715</xdr:rowOff>
    </xdr:to>
    <xdr:sp macro="" textlink="">
      <xdr:nvSpPr>
        <xdr:cNvPr id="360" name="楕円 359"/>
        <xdr:cNvSpPr/>
      </xdr:nvSpPr>
      <xdr:spPr>
        <a:xfrm>
          <a:off x="104267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53975</xdr:rowOff>
    </xdr:from>
    <xdr:ext cx="598805" cy="251460"/>
    <xdr:sp macro="" textlink="">
      <xdr:nvSpPr>
        <xdr:cNvPr id="361" name="普通建設事業費該当値テキスト"/>
        <xdr:cNvSpPr txBox="1"/>
      </xdr:nvSpPr>
      <xdr:spPr>
        <a:xfrm>
          <a:off x="10528300" y="91408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62" name="楕円 361"/>
        <xdr:cNvSpPr/>
      </xdr:nvSpPr>
      <xdr:spPr>
        <a:xfrm>
          <a:off x="9588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105410</xdr:rowOff>
    </xdr:from>
    <xdr:ext cx="527050" cy="259080"/>
    <xdr:sp macro="" textlink="">
      <xdr:nvSpPr>
        <xdr:cNvPr id="363" name="テキスト ボックス 362"/>
        <xdr:cNvSpPr txBox="1"/>
      </xdr:nvSpPr>
      <xdr:spPr>
        <a:xfrm>
          <a:off x="9371965" y="9363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22225</xdr:rowOff>
    </xdr:from>
    <xdr:to xmlns:xdr="http://schemas.openxmlformats.org/drawingml/2006/spreadsheetDrawing">
      <xdr:col>46</xdr:col>
      <xdr:colOff>38100</xdr:colOff>
      <xdr:row>56</xdr:row>
      <xdr:rowOff>123825</xdr:rowOff>
    </xdr:to>
    <xdr:sp macro="" textlink="">
      <xdr:nvSpPr>
        <xdr:cNvPr id="364" name="楕円 363"/>
        <xdr:cNvSpPr/>
      </xdr:nvSpPr>
      <xdr:spPr>
        <a:xfrm>
          <a:off x="8699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140335</xdr:rowOff>
    </xdr:from>
    <xdr:ext cx="527050" cy="259080"/>
    <xdr:sp macro="" textlink="">
      <xdr:nvSpPr>
        <xdr:cNvPr id="365" name="テキスト ボックス 364"/>
        <xdr:cNvSpPr txBox="1"/>
      </xdr:nvSpPr>
      <xdr:spPr>
        <a:xfrm>
          <a:off x="8482965" y="93986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31115</xdr:rowOff>
    </xdr:from>
    <xdr:to xmlns:xdr="http://schemas.openxmlformats.org/drawingml/2006/spreadsheetDrawing">
      <xdr:col>41</xdr:col>
      <xdr:colOff>101600</xdr:colOff>
      <xdr:row>54</xdr:row>
      <xdr:rowOff>132715</xdr:rowOff>
    </xdr:to>
    <xdr:sp macro="" textlink="">
      <xdr:nvSpPr>
        <xdr:cNvPr id="366" name="楕円 365"/>
        <xdr:cNvSpPr/>
      </xdr:nvSpPr>
      <xdr:spPr>
        <a:xfrm>
          <a:off x="7810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149225</xdr:rowOff>
    </xdr:from>
    <xdr:ext cx="591185" cy="259080"/>
    <xdr:sp macro="" textlink="">
      <xdr:nvSpPr>
        <xdr:cNvPr id="367" name="テキスト ボックス 366"/>
        <xdr:cNvSpPr txBox="1"/>
      </xdr:nvSpPr>
      <xdr:spPr>
        <a:xfrm>
          <a:off x="7561580" y="90646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76835</xdr:rowOff>
    </xdr:from>
    <xdr:to xmlns:xdr="http://schemas.openxmlformats.org/drawingml/2006/spreadsheetDrawing">
      <xdr:col>36</xdr:col>
      <xdr:colOff>165100</xdr:colOff>
      <xdr:row>56</xdr:row>
      <xdr:rowOff>6985</xdr:rowOff>
    </xdr:to>
    <xdr:sp macro="" textlink="">
      <xdr:nvSpPr>
        <xdr:cNvPr id="368" name="楕円 367"/>
        <xdr:cNvSpPr/>
      </xdr:nvSpPr>
      <xdr:spPr>
        <a:xfrm>
          <a:off x="6921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23495</xdr:rowOff>
    </xdr:from>
    <xdr:ext cx="591185" cy="259080"/>
    <xdr:sp macro="" textlink="">
      <xdr:nvSpPr>
        <xdr:cNvPr id="369" name="テキスト ボックス 368"/>
        <xdr:cNvSpPr txBox="1"/>
      </xdr:nvSpPr>
      <xdr:spPr>
        <a:xfrm>
          <a:off x="6672580" y="92817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78" name="テキスト ボックス 377"/>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81" name="テキスト ボックス 380"/>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8010" cy="251460"/>
    <xdr:sp macro="" textlink="">
      <xdr:nvSpPr>
        <xdr:cNvPr id="385" name="テキスト ボックス 384"/>
        <xdr:cNvSpPr txBox="1"/>
      </xdr:nvSpPr>
      <xdr:spPr>
        <a:xfrm>
          <a:off x="6008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8010" cy="259080"/>
    <xdr:sp macro="" textlink="">
      <xdr:nvSpPr>
        <xdr:cNvPr id="387" name="テキスト ボックス 386"/>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389" name="テキスト ボックス 388"/>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1" name="テキスト ボックス 39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3" name="直線コネクタ 392"/>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5" name="直線コネクタ 39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1460"/>
    <xdr:sp macro="" textlink="">
      <xdr:nvSpPr>
        <xdr:cNvPr id="396" name="普通建設事業費 （ うち新規整備　）最大値テキスト"/>
        <xdr:cNvSpPr txBox="1"/>
      </xdr:nvSpPr>
      <xdr:spPr>
        <a:xfrm>
          <a:off x="10528300" y="120999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7" name="直線コネクタ 396"/>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32385</xdr:rowOff>
    </xdr:from>
    <xdr:to xmlns:xdr="http://schemas.openxmlformats.org/drawingml/2006/spreadsheetDrawing">
      <xdr:col>55</xdr:col>
      <xdr:colOff>0</xdr:colOff>
      <xdr:row>79</xdr:row>
      <xdr:rowOff>43815</xdr:rowOff>
    </xdr:to>
    <xdr:cxnSp macro="">
      <xdr:nvCxnSpPr>
        <xdr:cNvPr id="398" name="直線コネクタ 397"/>
        <xdr:cNvCxnSpPr/>
      </xdr:nvCxnSpPr>
      <xdr:spPr>
        <a:xfrm flipV="1">
          <a:off x="9639300" y="135769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9"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400" name="フローチャート: 判断 399"/>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101600</xdr:rowOff>
    </xdr:from>
    <xdr:to xmlns:xdr="http://schemas.openxmlformats.org/drawingml/2006/spreadsheetDrawing">
      <xdr:col>50</xdr:col>
      <xdr:colOff>114300</xdr:colOff>
      <xdr:row>79</xdr:row>
      <xdr:rowOff>43815</xdr:rowOff>
    </xdr:to>
    <xdr:cxnSp macro="">
      <xdr:nvCxnSpPr>
        <xdr:cNvPr id="401" name="直線コネクタ 400"/>
        <xdr:cNvCxnSpPr/>
      </xdr:nvCxnSpPr>
      <xdr:spPr>
        <a:xfrm>
          <a:off x="8750300" y="1347470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2" name="フローチャート: 判断 401"/>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27050" cy="259080"/>
    <xdr:sp macro="" textlink="">
      <xdr:nvSpPr>
        <xdr:cNvPr id="403" name="テキスト ボックス 402"/>
        <xdr:cNvSpPr txBox="1"/>
      </xdr:nvSpPr>
      <xdr:spPr>
        <a:xfrm>
          <a:off x="9371965" y="13126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17780</xdr:rowOff>
    </xdr:from>
    <xdr:to xmlns:xdr="http://schemas.openxmlformats.org/drawingml/2006/spreadsheetDrawing">
      <xdr:col>45</xdr:col>
      <xdr:colOff>177800</xdr:colOff>
      <xdr:row>78</xdr:row>
      <xdr:rowOff>101600</xdr:rowOff>
    </xdr:to>
    <xdr:cxnSp macro="">
      <xdr:nvCxnSpPr>
        <xdr:cNvPr id="404" name="直線コネクタ 403"/>
        <xdr:cNvCxnSpPr/>
      </xdr:nvCxnSpPr>
      <xdr:spPr>
        <a:xfrm>
          <a:off x="7861300" y="12876530"/>
          <a:ext cx="889000" cy="598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5" name="フローチャート: 判断 404"/>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27050" cy="251460"/>
    <xdr:sp macro="" textlink="">
      <xdr:nvSpPr>
        <xdr:cNvPr id="406" name="テキスト ボックス 405"/>
        <xdr:cNvSpPr txBox="1"/>
      </xdr:nvSpPr>
      <xdr:spPr>
        <a:xfrm>
          <a:off x="8482965" y="13107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137795</xdr:rowOff>
    </xdr:from>
    <xdr:to xmlns:xdr="http://schemas.openxmlformats.org/drawingml/2006/spreadsheetDrawing">
      <xdr:col>41</xdr:col>
      <xdr:colOff>50800</xdr:colOff>
      <xdr:row>75</xdr:row>
      <xdr:rowOff>17780</xdr:rowOff>
    </xdr:to>
    <xdr:cxnSp macro="">
      <xdr:nvCxnSpPr>
        <xdr:cNvPr id="407" name="直線コネクタ 406"/>
        <xdr:cNvCxnSpPr/>
      </xdr:nvCxnSpPr>
      <xdr:spPr>
        <a:xfrm>
          <a:off x="6972300" y="128250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8" name="フローチャート: 判断 407"/>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31115</xdr:rowOff>
    </xdr:from>
    <xdr:ext cx="527050" cy="251460"/>
    <xdr:sp macro="" textlink="">
      <xdr:nvSpPr>
        <xdr:cNvPr id="409" name="テキスト ボックス 408"/>
        <xdr:cNvSpPr txBox="1"/>
      </xdr:nvSpPr>
      <xdr:spPr>
        <a:xfrm>
          <a:off x="7593965" y="13404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144780</xdr:rowOff>
    </xdr:from>
    <xdr:to xmlns:xdr="http://schemas.openxmlformats.org/drawingml/2006/spreadsheetDrawing">
      <xdr:col>36</xdr:col>
      <xdr:colOff>165100</xdr:colOff>
      <xdr:row>77</xdr:row>
      <xdr:rowOff>74930</xdr:rowOff>
    </xdr:to>
    <xdr:sp macro="" textlink="">
      <xdr:nvSpPr>
        <xdr:cNvPr id="410" name="フローチャート: 判断 409"/>
        <xdr:cNvSpPr/>
      </xdr:nvSpPr>
      <xdr:spPr>
        <a:xfrm>
          <a:off x="6921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66675</xdr:rowOff>
    </xdr:from>
    <xdr:ext cx="527050" cy="251460"/>
    <xdr:sp macro="" textlink="">
      <xdr:nvSpPr>
        <xdr:cNvPr id="411" name="テキスト ボックス 410"/>
        <xdr:cNvSpPr txBox="1"/>
      </xdr:nvSpPr>
      <xdr:spPr>
        <a:xfrm>
          <a:off x="6704965" y="13268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153035</xdr:rowOff>
    </xdr:from>
    <xdr:to xmlns:xdr="http://schemas.openxmlformats.org/drawingml/2006/spreadsheetDrawing">
      <xdr:col>55</xdr:col>
      <xdr:colOff>50800</xdr:colOff>
      <xdr:row>79</xdr:row>
      <xdr:rowOff>83185</xdr:rowOff>
    </xdr:to>
    <xdr:sp macro="" textlink="">
      <xdr:nvSpPr>
        <xdr:cNvPr id="417" name="楕円 416"/>
        <xdr:cNvSpPr/>
      </xdr:nvSpPr>
      <xdr:spPr>
        <a:xfrm>
          <a:off x="10426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67945</xdr:rowOff>
    </xdr:from>
    <xdr:ext cx="469900" cy="258445"/>
    <xdr:sp macro="" textlink="">
      <xdr:nvSpPr>
        <xdr:cNvPr id="418" name="普通建設事業費 （ うち新規整備　）該当値テキスト"/>
        <xdr:cNvSpPr txBox="1"/>
      </xdr:nvSpPr>
      <xdr:spPr>
        <a:xfrm>
          <a:off x="10528300" y="13441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164465</xdr:rowOff>
    </xdr:from>
    <xdr:to xmlns:xdr="http://schemas.openxmlformats.org/drawingml/2006/spreadsheetDrawing">
      <xdr:col>50</xdr:col>
      <xdr:colOff>165100</xdr:colOff>
      <xdr:row>79</xdr:row>
      <xdr:rowOff>94615</xdr:rowOff>
    </xdr:to>
    <xdr:sp macro="" textlink="">
      <xdr:nvSpPr>
        <xdr:cNvPr id="419" name="楕円 418"/>
        <xdr:cNvSpPr/>
      </xdr:nvSpPr>
      <xdr:spPr>
        <a:xfrm>
          <a:off x="9588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79</xdr:row>
      <xdr:rowOff>86360</xdr:rowOff>
    </xdr:from>
    <xdr:ext cx="313690" cy="251460"/>
    <xdr:sp macro="" textlink="">
      <xdr:nvSpPr>
        <xdr:cNvPr id="420" name="テキスト ボックス 419"/>
        <xdr:cNvSpPr txBox="1"/>
      </xdr:nvSpPr>
      <xdr:spPr>
        <a:xfrm>
          <a:off x="9482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50800</xdr:rowOff>
    </xdr:from>
    <xdr:to xmlns:xdr="http://schemas.openxmlformats.org/drawingml/2006/spreadsheetDrawing">
      <xdr:col>46</xdr:col>
      <xdr:colOff>38100</xdr:colOff>
      <xdr:row>78</xdr:row>
      <xdr:rowOff>152400</xdr:rowOff>
    </xdr:to>
    <xdr:sp macro="" textlink="">
      <xdr:nvSpPr>
        <xdr:cNvPr id="421" name="楕円 420"/>
        <xdr:cNvSpPr/>
      </xdr:nvSpPr>
      <xdr:spPr>
        <a:xfrm>
          <a:off x="869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143510</xdr:rowOff>
    </xdr:from>
    <xdr:ext cx="527050" cy="251460"/>
    <xdr:sp macro="" textlink="">
      <xdr:nvSpPr>
        <xdr:cNvPr id="422" name="テキスト ボックス 421"/>
        <xdr:cNvSpPr txBox="1"/>
      </xdr:nvSpPr>
      <xdr:spPr>
        <a:xfrm>
          <a:off x="8482965" y="135166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138430</xdr:rowOff>
    </xdr:from>
    <xdr:to xmlns:xdr="http://schemas.openxmlformats.org/drawingml/2006/spreadsheetDrawing">
      <xdr:col>41</xdr:col>
      <xdr:colOff>101600</xdr:colOff>
      <xdr:row>75</xdr:row>
      <xdr:rowOff>68580</xdr:rowOff>
    </xdr:to>
    <xdr:sp macro="" textlink="">
      <xdr:nvSpPr>
        <xdr:cNvPr id="423" name="楕円 422"/>
        <xdr:cNvSpPr/>
      </xdr:nvSpPr>
      <xdr:spPr>
        <a:xfrm>
          <a:off x="7810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85090</xdr:rowOff>
    </xdr:from>
    <xdr:ext cx="527050" cy="259080"/>
    <xdr:sp macro="" textlink="">
      <xdr:nvSpPr>
        <xdr:cNvPr id="424" name="テキスト ボックス 423"/>
        <xdr:cNvSpPr txBox="1"/>
      </xdr:nvSpPr>
      <xdr:spPr>
        <a:xfrm>
          <a:off x="7593965" y="12600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86995</xdr:rowOff>
    </xdr:from>
    <xdr:to xmlns:xdr="http://schemas.openxmlformats.org/drawingml/2006/spreadsheetDrawing">
      <xdr:col>36</xdr:col>
      <xdr:colOff>165100</xdr:colOff>
      <xdr:row>75</xdr:row>
      <xdr:rowOff>17780</xdr:rowOff>
    </xdr:to>
    <xdr:sp macro="" textlink="">
      <xdr:nvSpPr>
        <xdr:cNvPr id="425" name="楕円 424"/>
        <xdr:cNvSpPr/>
      </xdr:nvSpPr>
      <xdr:spPr>
        <a:xfrm>
          <a:off x="6921500" y="12774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73</xdr:row>
      <xdr:rowOff>33655</xdr:rowOff>
    </xdr:from>
    <xdr:ext cx="591185" cy="258445"/>
    <xdr:sp macro="" textlink="">
      <xdr:nvSpPr>
        <xdr:cNvPr id="426" name="テキスト ボックス 425"/>
        <xdr:cNvSpPr txBox="1"/>
      </xdr:nvSpPr>
      <xdr:spPr>
        <a:xfrm>
          <a:off x="6672580" y="125495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35" name="テキスト ボックス 43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1300" cy="259080"/>
    <xdr:sp macro="" textlink="">
      <xdr:nvSpPr>
        <xdr:cNvPr id="438" name="テキスト ボックス 437"/>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0" name="テキスト ボックス 43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010" cy="251460"/>
    <xdr:sp macro="" textlink="">
      <xdr:nvSpPr>
        <xdr:cNvPr id="442" name="テキスト ボックス 441"/>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010" cy="259080"/>
    <xdr:sp macro="" textlink="">
      <xdr:nvSpPr>
        <xdr:cNvPr id="444" name="テキスト ボックス 443"/>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8010" cy="259080"/>
    <xdr:sp macro="" textlink="">
      <xdr:nvSpPr>
        <xdr:cNvPr id="446" name="テキスト ボックス 445"/>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48" name="テキスト ボックス 447"/>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50" name="直線コネクタ 449"/>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51"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2" name="直線コネクタ 451"/>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3"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4" name="直線コネクタ 453"/>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86360</xdr:rowOff>
    </xdr:from>
    <xdr:to xmlns:xdr="http://schemas.openxmlformats.org/drawingml/2006/spreadsheetDrawing">
      <xdr:col>55</xdr:col>
      <xdr:colOff>0</xdr:colOff>
      <xdr:row>95</xdr:row>
      <xdr:rowOff>69850</xdr:rowOff>
    </xdr:to>
    <xdr:cxnSp macro="">
      <xdr:nvCxnSpPr>
        <xdr:cNvPr id="455" name="直線コネクタ 454"/>
        <xdr:cNvCxnSpPr/>
      </xdr:nvCxnSpPr>
      <xdr:spPr>
        <a:xfrm flipV="1">
          <a:off x="9639300" y="15859760"/>
          <a:ext cx="838200" cy="497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1460"/>
    <xdr:sp macro="" textlink="">
      <xdr:nvSpPr>
        <xdr:cNvPr id="456" name="普通建設事業費 （ うち更新整備　）平均値テキスト"/>
        <xdr:cNvSpPr txBox="1"/>
      </xdr:nvSpPr>
      <xdr:spPr>
        <a:xfrm>
          <a:off x="10528300" y="165461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7" name="フローチャート: 判断 456"/>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69850</xdr:rowOff>
    </xdr:from>
    <xdr:to xmlns:xdr="http://schemas.openxmlformats.org/drawingml/2006/spreadsheetDrawing">
      <xdr:col>50</xdr:col>
      <xdr:colOff>114300</xdr:colOff>
      <xdr:row>96</xdr:row>
      <xdr:rowOff>92075</xdr:rowOff>
    </xdr:to>
    <xdr:cxnSp macro="">
      <xdr:nvCxnSpPr>
        <xdr:cNvPr id="458" name="直線コネクタ 457"/>
        <xdr:cNvCxnSpPr/>
      </xdr:nvCxnSpPr>
      <xdr:spPr>
        <a:xfrm flipV="1">
          <a:off x="8750300" y="16357600"/>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9" name="フローチャート: 判断 458"/>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27050" cy="258445"/>
    <xdr:sp macro="" textlink="">
      <xdr:nvSpPr>
        <xdr:cNvPr id="460" name="テキスト ボックス 459"/>
        <xdr:cNvSpPr txBox="1"/>
      </xdr:nvSpPr>
      <xdr:spPr>
        <a:xfrm>
          <a:off x="9371965" y="16721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92075</xdr:rowOff>
    </xdr:from>
    <xdr:to xmlns:xdr="http://schemas.openxmlformats.org/drawingml/2006/spreadsheetDrawing">
      <xdr:col>45</xdr:col>
      <xdr:colOff>177800</xdr:colOff>
      <xdr:row>96</xdr:row>
      <xdr:rowOff>112395</xdr:rowOff>
    </xdr:to>
    <xdr:cxnSp macro="">
      <xdr:nvCxnSpPr>
        <xdr:cNvPr id="461" name="直線コネクタ 460"/>
        <xdr:cNvCxnSpPr/>
      </xdr:nvCxnSpPr>
      <xdr:spPr>
        <a:xfrm flipV="1">
          <a:off x="7861300" y="16551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2" name="フローチャート: 判断 461"/>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27050" cy="259080"/>
    <xdr:sp macro="" textlink="">
      <xdr:nvSpPr>
        <xdr:cNvPr id="463" name="テキスト ボックス 462"/>
        <xdr:cNvSpPr txBox="1"/>
      </xdr:nvSpPr>
      <xdr:spPr>
        <a:xfrm>
          <a:off x="8482965" y="16713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112395</xdr:rowOff>
    </xdr:from>
    <xdr:to xmlns:xdr="http://schemas.openxmlformats.org/drawingml/2006/spreadsheetDrawing">
      <xdr:col>41</xdr:col>
      <xdr:colOff>50800</xdr:colOff>
      <xdr:row>98</xdr:row>
      <xdr:rowOff>159385</xdr:rowOff>
    </xdr:to>
    <xdr:cxnSp macro="">
      <xdr:nvCxnSpPr>
        <xdr:cNvPr id="464" name="直線コネクタ 463"/>
        <xdr:cNvCxnSpPr/>
      </xdr:nvCxnSpPr>
      <xdr:spPr>
        <a:xfrm flipV="1">
          <a:off x="6972300" y="16571595"/>
          <a:ext cx="8890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5" name="フローチャート: 判断 464"/>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27050" cy="251460"/>
    <xdr:sp macro="" textlink="">
      <xdr:nvSpPr>
        <xdr:cNvPr id="466" name="テキスト ボックス 465"/>
        <xdr:cNvSpPr txBox="1"/>
      </xdr:nvSpPr>
      <xdr:spPr>
        <a:xfrm>
          <a:off x="7593965" y="167627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153035</xdr:rowOff>
    </xdr:from>
    <xdr:to xmlns:xdr="http://schemas.openxmlformats.org/drawingml/2006/spreadsheetDrawing">
      <xdr:col>36</xdr:col>
      <xdr:colOff>165100</xdr:colOff>
      <xdr:row>98</xdr:row>
      <xdr:rowOff>83185</xdr:rowOff>
    </xdr:to>
    <xdr:sp macro="" textlink="">
      <xdr:nvSpPr>
        <xdr:cNvPr id="467" name="フローチャート: 判断 466"/>
        <xdr:cNvSpPr/>
      </xdr:nvSpPr>
      <xdr:spPr>
        <a:xfrm>
          <a:off x="6921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99695</xdr:rowOff>
    </xdr:from>
    <xdr:ext cx="527050" cy="251460"/>
    <xdr:sp macro="" textlink="">
      <xdr:nvSpPr>
        <xdr:cNvPr id="468" name="テキスト ボックス 467"/>
        <xdr:cNvSpPr txBox="1"/>
      </xdr:nvSpPr>
      <xdr:spPr>
        <a:xfrm>
          <a:off x="6704965" y="165588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34925</xdr:rowOff>
    </xdr:from>
    <xdr:to xmlns:xdr="http://schemas.openxmlformats.org/drawingml/2006/spreadsheetDrawing">
      <xdr:col>55</xdr:col>
      <xdr:colOff>50800</xdr:colOff>
      <xdr:row>92</xdr:row>
      <xdr:rowOff>136525</xdr:rowOff>
    </xdr:to>
    <xdr:sp macro="" textlink="">
      <xdr:nvSpPr>
        <xdr:cNvPr id="474" name="楕円 473"/>
        <xdr:cNvSpPr/>
      </xdr:nvSpPr>
      <xdr:spPr>
        <a:xfrm>
          <a:off x="10426700" y="15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57785</xdr:rowOff>
    </xdr:from>
    <xdr:ext cx="598805" cy="259080"/>
    <xdr:sp macro="" textlink="">
      <xdr:nvSpPr>
        <xdr:cNvPr id="475" name="普通建設事業費 （ うち更新整備　）該当値テキスト"/>
        <xdr:cNvSpPr txBox="1"/>
      </xdr:nvSpPr>
      <xdr:spPr>
        <a:xfrm>
          <a:off x="10528300" y="15659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19050</xdr:rowOff>
    </xdr:from>
    <xdr:to xmlns:xdr="http://schemas.openxmlformats.org/drawingml/2006/spreadsheetDrawing">
      <xdr:col>50</xdr:col>
      <xdr:colOff>165100</xdr:colOff>
      <xdr:row>95</xdr:row>
      <xdr:rowOff>120650</xdr:rowOff>
    </xdr:to>
    <xdr:sp macro="" textlink="">
      <xdr:nvSpPr>
        <xdr:cNvPr id="476" name="楕円 475"/>
        <xdr:cNvSpPr/>
      </xdr:nvSpPr>
      <xdr:spPr>
        <a:xfrm>
          <a:off x="9588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137160</xdr:rowOff>
    </xdr:from>
    <xdr:ext cx="527050" cy="259080"/>
    <xdr:sp macro="" textlink="">
      <xdr:nvSpPr>
        <xdr:cNvPr id="477" name="テキスト ボックス 476"/>
        <xdr:cNvSpPr txBox="1"/>
      </xdr:nvSpPr>
      <xdr:spPr>
        <a:xfrm>
          <a:off x="9371965" y="16082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41275</xdr:rowOff>
    </xdr:from>
    <xdr:to xmlns:xdr="http://schemas.openxmlformats.org/drawingml/2006/spreadsheetDrawing">
      <xdr:col>46</xdr:col>
      <xdr:colOff>38100</xdr:colOff>
      <xdr:row>96</xdr:row>
      <xdr:rowOff>143510</xdr:rowOff>
    </xdr:to>
    <xdr:sp macro="" textlink="">
      <xdr:nvSpPr>
        <xdr:cNvPr id="478" name="楕円 477"/>
        <xdr:cNvSpPr/>
      </xdr:nvSpPr>
      <xdr:spPr>
        <a:xfrm>
          <a:off x="8699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159385</xdr:rowOff>
    </xdr:from>
    <xdr:ext cx="527050" cy="258445"/>
    <xdr:sp macro="" textlink="">
      <xdr:nvSpPr>
        <xdr:cNvPr id="479" name="テキスト ボックス 478"/>
        <xdr:cNvSpPr txBox="1"/>
      </xdr:nvSpPr>
      <xdr:spPr>
        <a:xfrm>
          <a:off x="8482965" y="162756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61595</xdr:rowOff>
    </xdr:from>
    <xdr:to xmlns:xdr="http://schemas.openxmlformats.org/drawingml/2006/spreadsheetDrawing">
      <xdr:col>41</xdr:col>
      <xdr:colOff>101600</xdr:colOff>
      <xdr:row>96</xdr:row>
      <xdr:rowOff>163195</xdr:rowOff>
    </xdr:to>
    <xdr:sp macro="" textlink="">
      <xdr:nvSpPr>
        <xdr:cNvPr id="480" name="楕円 479"/>
        <xdr:cNvSpPr/>
      </xdr:nvSpPr>
      <xdr:spPr>
        <a:xfrm>
          <a:off x="7810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8255</xdr:rowOff>
    </xdr:from>
    <xdr:ext cx="527050" cy="251460"/>
    <xdr:sp macro="" textlink="">
      <xdr:nvSpPr>
        <xdr:cNvPr id="481" name="テキスト ボックス 480"/>
        <xdr:cNvSpPr txBox="1"/>
      </xdr:nvSpPr>
      <xdr:spPr>
        <a:xfrm>
          <a:off x="7593965" y="162960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109220</xdr:rowOff>
    </xdr:from>
    <xdr:to xmlns:xdr="http://schemas.openxmlformats.org/drawingml/2006/spreadsheetDrawing">
      <xdr:col>36</xdr:col>
      <xdr:colOff>165100</xdr:colOff>
      <xdr:row>99</xdr:row>
      <xdr:rowOff>38735</xdr:rowOff>
    </xdr:to>
    <xdr:sp macro="" textlink="">
      <xdr:nvSpPr>
        <xdr:cNvPr id="482" name="楕円 481"/>
        <xdr:cNvSpPr/>
      </xdr:nvSpPr>
      <xdr:spPr>
        <a:xfrm>
          <a:off x="6921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30480</xdr:rowOff>
    </xdr:from>
    <xdr:ext cx="462280" cy="251460"/>
    <xdr:sp macro="" textlink="">
      <xdr:nvSpPr>
        <xdr:cNvPr id="483" name="テキスト ボックス 482"/>
        <xdr:cNvSpPr txBox="1"/>
      </xdr:nvSpPr>
      <xdr:spPr>
        <a:xfrm>
          <a:off x="6737350" y="170040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92" name="テキスト ボックス 491"/>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1300" cy="259080"/>
    <xdr:sp macro="" textlink="">
      <xdr:nvSpPr>
        <xdr:cNvPr id="495" name="テキスト ボックス 494"/>
        <xdr:cNvSpPr txBox="1"/>
      </xdr:nvSpPr>
      <xdr:spPr>
        <a:xfrm>
          <a:off x="12197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1460"/>
    <xdr:sp macro="" textlink="">
      <xdr:nvSpPr>
        <xdr:cNvPr id="497" name="テキスト ボックス 496"/>
        <xdr:cNvSpPr txBox="1"/>
      </xdr:nvSpPr>
      <xdr:spPr>
        <a:xfrm>
          <a:off x="11914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9" name="テキスト ボックス 49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1" name="テキスト ボックス 500"/>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3" name="テキスト ボックス 50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8010" cy="259080"/>
    <xdr:sp macro="" textlink="">
      <xdr:nvSpPr>
        <xdr:cNvPr id="505" name="テキスト ボックス 504"/>
        <xdr:cNvSpPr txBox="1"/>
      </xdr:nvSpPr>
      <xdr:spPr>
        <a:xfrm>
          <a:off x="11850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07" name="テキスト ボックス 506"/>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9" name="直線コネクタ 508"/>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0"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1" name="直線コネクタ 51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2"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3" name="直線コネクタ 512"/>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106680</xdr:rowOff>
    </xdr:from>
    <xdr:to xmlns:xdr="http://schemas.openxmlformats.org/drawingml/2006/spreadsheetDrawing">
      <xdr:col>85</xdr:col>
      <xdr:colOff>127000</xdr:colOff>
      <xdr:row>39</xdr:row>
      <xdr:rowOff>29210</xdr:rowOff>
    </xdr:to>
    <xdr:cxnSp macro="">
      <xdr:nvCxnSpPr>
        <xdr:cNvPr id="514" name="直線コネクタ 513"/>
        <xdr:cNvCxnSpPr/>
      </xdr:nvCxnSpPr>
      <xdr:spPr>
        <a:xfrm>
          <a:off x="15481300" y="66217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77470</xdr:rowOff>
    </xdr:from>
    <xdr:ext cx="534670" cy="251460"/>
    <xdr:sp macro="" textlink="">
      <xdr:nvSpPr>
        <xdr:cNvPr id="515" name="災害復旧事業費平均値テキスト"/>
        <xdr:cNvSpPr txBox="1"/>
      </xdr:nvSpPr>
      <xdr:spPr>
        <a:xfrm>
          <a:off x="16370300" y="6421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6" name="フローチャート: 判断 515"/>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106680</xdr:rowOff>
    </xdr:from>
    <xdr:to xmlns:xdr="http://schemas.openxmlformats.org/drawingml/2006/spreadsheetDrawing">
      <xdr:col>81</xdr:col>
      <xdr:colOff>50800</xdr:colOff>
      <xdr:row>38</xdr:row>
      <xdr:rowOff>125095</xdr:rowOff>
    </xdr:to>
    <xdr:cxnSp macro="">
      <xdr:nvCxnSpPr>
        <xdr:cNvPr id="517" name="直線コネクタ 516"/>
        <xdr:cNvCxnSpPr/>
      </xdr:nvCxnSpPr>
      <xdr:spPr>
        <a:xfrm flipV="1">
          <a:off x="14592300" y="66217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8" name="フローチャート: 判断 517"/>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2280" cy="259080"/>
    <xdr:sp macro="" textlink="">
      <xdr:nvSpPr>
        <xdr:cNvPr id="519" name="テキスト ボックス 518"/>
        <xdr:cNvSpPr txBox="1"/>
      </xdr:nvSpPr>
      <xdr:spPr>
        <a:xfrm>
          <a:off x="15246350" y="66782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125095</xdr:rowOff>
    </xdr:from>
    <xdr:to xmlns:xdr="http://schemas.openxmlformats.org/drawingml/2006/spreadsheetDrawing">
      <xdr:col>76</xdr:col>
      <xdr:colOff>114300</xdr:colOff>
      <xdr:row>39</xdr:row>
      <xdr:rowOff>99060</xdr:rowOff>
    </xdr:to>
    <xdr:cxnSp macro="">
      <xdr:nvCxnSpPr>
        <xdr:cNvPr id="520" name="直線コネクタ 519"/>
        <xdr:cNvCxnSpPr/>
      </xdr:nvCxnSpPr>
      <xdr:spPr>
        <a:xfrm flipV="1">
          <a:off x="13703300" y="664019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21" name="フローチャート: 判断 520"/>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2280" cy="251460"/>
    <xdr:sp macro="" textlink="">
      <xdr:nvSpPr>
        <xdr:cNvPr id="522" name="テキスト ボックス 521"/>
        <xdr:cNvSpPr txBox="1"/>
      </xdr:nvSpPr>
      <xdr:spPr>
        <a:xfrm>
          <a:off x="14357350" y="67405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23" name="直線コネクタ 522"/>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4" name="フローチャート: 判断 523"/>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2280" cy="251460"/>
    <xdr:sp macro="" textlink="">
      <xdr:nvSpPr>
        <xdr:cNvPr id="525" name="テキスト ボックス 524"/>
        <xdr:cNvSpPr txBox="1"/>
      </xdr:nvSpPr>
      <xdr:spPr>
        <a:xfrm>
          <a:off x="13468350" y="64414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7620</xdr:rowOff>
    </xdr:from>
    <xdr:to xmlns:xdr="http://schemas.openxmlformats.org/drawingml/2006/spreadsheetDrawing">
      <xdr:col>67</xdr:col>
      <xdr:colOff>101600</xdr:colOff>
      <xdr:row>39</xdr:row>
      <xdr:rowOff>109220</xdr:rowOff>
    </xdr:to>
    <xdr:sp macro="" textlink="">
      <xdr:nvSpPr>
        <xdr:cNvPr id="526" name="フローチャート: 判断 525"/>
        <xdr:cNvSpPr/>
      </xdr:nvSpPr>
      <xdr:spPr>
        <a:xfrm>
          <a:off x="1276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125730</xdr:rowOff>
    </xdr:from>
    <xdr:ext cx="462280" cy="259080"/>
    <xdr:sp macro="" textlink="">
      <xdr:nvSpPr>
        <xdr:cNvPr id="527" name="テキスト ボックス 526"/>
        <xdr:cNvSpPr txBox="1"/>
      </xdr:nvSpPr>
      <xdr:spPr>
        <a:xfrm>
          <a:off x="12579350" y="6469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149860</xdr:rowOff>
    </xdr:from>
    <xdr:to xmlns:xdr="http://schemas.openxmlformats.org/drawingml/2006/spreadsheetDrawing">
      <xdr:col>85</xdr:col>
      <xdr:colOff>177800</xdr:colOff>
      <xdr:row>39</xdr:row>
      <xdr:rowOff>80010</xdr:rowOff>
    </xdr:to>
    <xdr:sp macro="" textlink="">
      <xdr:nvSpPr>
        <xdr:cNvPr id="533" name="楕円 532"/>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64770</xdr:rowOff>
    </xdr:from>
    <xdr:ext cx="469900" cy="251460"/>
    <xdr:sp macro="" textlink="">
      <xdr:nvSpPr>
        <xdr:cNvPr id="534" name="災害復旧事業費該当値テキスト"/>
        <xdr:cNvSpPr txBox="1"/>
      </xdr:nvSpPr>
      <xdr:spPr>
        <a:xfrm>
          <a:off x="16370300" y="6579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55880</xdr:rowOff>
    </xdr:from>
    <xdr:to xmlns:xdr="http://schemas.openxmlformats.org/drawingml/2006/spreadsheetDrawing">
      <xdr:col>81</xdr:col>
      <xdr:colOff>101600</xdr:colOff>
      <xdr:row>38</xdr:row>
      <xdr:rowOff>157480</xdr:rowOff>
    </xdr:to>
    <xdr:sp macro="" textlink="">
      <xdr:nvSpPr>
        <xdr:cNvPr id="535" name="楕円 534"/>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2540</xdr:rowOff>
    </xdr:from>
    <xdr:ext cx="527050" cy="259080"/>
    <xdr:sp macro="" textlink="">
      <xdr:nvSpPr>
        <xdr:cNvPr id="536" name="テキスト ボックス 535"/>
        <xdr:cNvSpPr txBox="1"/>
      </xdr:nvSpPr>
      <xdr:spPr>
        <a:xfrm>
          <a:off x="15213965" y="6346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74930</xdr:rowOff>
    </xdr:from>
    <xdr:to xmlns:xdr="http://schemas.openxmlformats.org/drawingml/2006/spreadsheetDrawing">
      <xdr:col>76</xdr:col>
      <xdr:colOff>165100</xdr:colOff>
      <xdr:row>39</xdr:row>
      <xdr:rowOff>4445</xdr:rowOff>
    </xdr:to>
    <xdr:sp macro="" textlink="">
      <xdr:nvSpPr>
        <xdr:cNvPr id="537" name="楕円 536"/>
        <xdr:cNvSpPr/>
      </xdr:nvSpPr>
      <xdr:spPr>
        <a:xfrm>
          <a:off x="14541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20955</xdr:rowOff>
    </xdr:from>
    <xdr:ext cx="462280" cy="251460"/>
    <xdr:sp macro="" textlink="">
      <xdr:nvSpPr>
        <xdr:cNvPr id="538" name="テキスト ボックス 537"/>
        <xdr:cNvSpPr txBox="1"/>
      </xdr:nvSpPr>
      <xdr:spPr>
        <a:xfrm>
          <a:off x="14357350" y="63646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39" name="楕円 538"/>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1935" cy="259080"/>
    <xdr:sp macro="" textlink="">
      <xdr:nvSpPr>
        <xdr:cNvPr id="540" name="テキスト ボックス 539"/>
        <xdr:cNvSpPr txBox="1"/>
      </xdr:nvSpPr>
      <xdr:spPr>
        <a:xfrm>
          <a:off x="13578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41" name="楕円 540"/>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1935" cy="259080"/>
    <xdr:sp macro="" textlink="">
      <xdr:nvSpPr>
        <xdr:cNvPr id="542" name="テキスト ボックス 541"/>
        <xdr:cNvSpPr txBox="1"/>
      </xdr:nvSpPr>
      <xdr:spPr>
        <a:xfrm>
          <a:off x="1268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51" name="テキスト ボックス 550"/>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3" name="直線コネクタ 55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1300" cy="259080"/>
    <xdr:sp macro="" textlink="">
      <xdr:nvSpPr>
        <xdr:cNvPr id="554" name="テキスト ボックス 553"/>
        <xdr:cNvSpPr txBox="1"/>
      </xdr:nvSpPr>
      <xdr:spPr>
        <a:xfrm>
          <a:off x="12197080" y="963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1300" cy="259080"/>
    <xdr:sp macro="" textlink="">
      <xdr:nvSpPr>
        <xdr:cNvPr id="556" name="テキスト ボックス 555"/>
        <xdr:cNvSpPr txBox="1"/>
      </xdr:nvSpPr>
      <xdr:spPr>
        <a:xfrm>
          <a:off x="12197080" y="8874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58" name="テキスト ボックス 557"/>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0" name="直線コネクタ 559"/>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1"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3"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4" name="直線コネクタ 56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5" name="直線コネクタ 564"/>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6"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7" name="フローチャート: 判断 566"/>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8" name="直線コネクタ 567"/>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9" name="フローチャート: 判断 568"/>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1935" cy="251460"/>
    <xdr:sp macro="" textlink="">
      <xdr:nvSpPr>
        <xdr:cNvPr id="570" name="テキスト ボックス 569"/>
        <xdr:cNvSpPr txBox="1"/>
      </xdr:nvSpPr>
      <xdr:spPr>
        <a:xfrm>
          <a:off x="15356840" y="8741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1" name="直線コネクタ 570"/>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2" name="フローチャート: 判断 57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1935" cy="251460"/>
    <xdr:sp macro="" textlink="">
      <xdr:nvSpPr>
        <xdr:cNvPr id="573" name="テキスト ボックス 572"/>
        <xdr:cNvSpPr txBox="1"/>
      </xdr:nvSpPr>
      <xdr:spPr>
        <a:xfrm>
          <a:off x="14467840" y="8741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4" name="直線コネクタ 573"/>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5" name="フローチャート: 判断 574"/>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1935" cy="251460"/>
    <xdr:sp macro="" textlink="">
      <xdr:nvSpPr>
        <xdr:cNvPr id="576" name="テキスト ボックス 575"/>
        <xdr:cNvSpPr txBox="1"/>
      </xdr:nvSpPr>
      <xdr:spPr>
        <a:xfrm>
          <a:off x="13578840" y="8741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7" name="フローチャート: 判断 576"/>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1935" cy="259080"/>
    <xdr:sp macro="" textlink="">
      <xdr:nvSpPr>
        <xdr:cNvPr id="578" name="テキスト ボックス 577"/>
        <xdr:cNvSpPr txBox="1"/>
      </xdr:nvSpPr>
      <xdr:spPr>
        <a:xfrm>
          <a:off x="12689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4" name="楕円 583"/>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5"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6" name="楕円 585"/>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1935" cy="259080"/>
    <xdr:sp macro="" textlink="">
      <xdr:nvSpPr>
        <xdr:cNvPr id="587" name="テキスト ボックス 586"/>
        <xdr:cNvSpPr txBox="1"/>
      </xdr:nvSpPr>
      <xdr:spPr>
        <a:xfrm>
          <a:off x="15356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楕円 587"/>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1935" cy="259080"/>
    <xdr:sp macro="" textlink="">
      <xdr:nvSpPr>
        <xdr:cNvPr id="589" name="テキスト ボックス 588"/>
        <xdr:cNvSpPr txBox="1"/>
      </xdr:nvSpPr>
      <xdr:spPr>
        <a:xfrm>
          <a:off x="14467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0" name="楕円 589"/>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1935" cy="259080"/>
    <xdr:sp macro="" textlink="">
      <xdr:nvSpPr>
        <xdr:cNvPr id="591" name="テキスト ボックス 590"/>
        <xdr:cNvSpPr txBox="1"/>
      </xdr:nvSpPr>
      <xdr:spPr>
        <a:xfrm>
          <a:off x="13578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2" name="楕円 591"/>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1935" cy="259080"/>
    <xdr:sp macro="" textlink="">
      <xdr:nvSpPr>
        <xdr:cNvPr id="593" name="テキスト ボックス 592"/>
        <xdr:cNvSpPr txBox="1"/>
      </xdr:nvSpPr>
      <xdr:spPr>
        <a:xfrm>
          <a:off x="12689840" y="9503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02" name="テキスト ボックス 601"/>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4" name="直線コネクタ 60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300" cy="259080"/>
    <xdr:sp macro="" textlink="">
      <xdr:nvSpPr>
        <xdr:cNvPr id="605" name="テキスト ボックス 604"/>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6" name="直線コネクタ 60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8010" cy="251460"/>
    <xdr:sp macro="" textlink="">
      <xdr:nvSpPr>
        <xdr:cNvPr id="607" name="テキスト ボックス 606"/>
        <xdr:cNvSpPr txBox="1"/>
      </xdr:nvSpPr>
      <xdr:spPr>
        <a:xfrm>
          <a:off x="11850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8" name="直線コネクタ 60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8010" cy="259080"/>
    <xdr:sp macro="" textlink="">
      <xdr:nvSpPr>
        <xdr:cNvPr id="609" name="テキスト ボックス 608"/>
        <xdr:cNvSpPr txBox="1"/>
      </xdr:nvSpPr>
      <xdr:spPr>
        <a:xfrm>
          <a:off x="11850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0" name="直線コネクタ 60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8010" cy="251460"/>
    <xdr:sp macro="" textlink="">
      <xdr:nvSpPr>
        <xdr:cNvPr id="611" name="テキスト ボックス 610"/>
        <xdr:cNvSpPr txBox="1"/>
      </xdr:nvSpPr>
      <xdr:spPr>
        <a:xfrm>
          <a:off x="11850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2" name="直線コネクタ 61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8010" cy="258445"/>
    <xdr:sp macro="" textlink="">
      <xdr:nvSpPr>
        <xdr:cNvPr id="613" name="テキスト ボックス 612"/>
        <xdr:cNvSpPr txBox="1"/>
      </xdr:nvSpPr>
      <xdr:spPr>
        <a:xfrm>
          <a:off x="11850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4" name="直線コネクタ 61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010" cy="259080"/>
    <xdr:sp macro="" textlink="">
      <xdr:nvSpPr>
        <xdr:cNvPr id="615" name="テキスト ボックス 614"/>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17" name="テキスト ボックス 616"/>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9" name="直線コネクタ 618"/>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20"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21" name="直線コネクタ 620"/>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2"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3" name="直線コネクタ 622"/>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151130</xdr:rowOff>
    </xdr:from>
    <xdr:to xmlns:xdr="http://schemas.openxmlformats.org/drawingml/2006/spreadsheetDrawing">
      <xdr:col>85</xdr:col>
      <xdr:colOff>127000</xdr:colOff>
      <xdr:row>77</xdr:row>
      <xdr:rowOff>159385</xdr:rowOff>
    </xdr:to>
    <xdr:cxnSp macro="">
      <xdr:nvCxnSpPr>
        <xdr:cNvPr id="624" name="直線コネクタ 623"/>
        <xdr:cNvCxnSpPr/>
      </xdr:nvCxnSpPr>
      <xdr:spPr>
        <a:xfrm flipV="1">
          <a:off x="15481300" y="133527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1460"/>
    <xdr:sp macro="" textlink="">
      <xdr:nvSpPr>
        <xdr:cNvPr id="625" name="公債費平均値テキスト"/>
        <xdr:cNvSpPr txBox="1"/>
      </xdr:nvSpPr>
      <xdr:spPr>
        <a:xfrm>
          <a:off x="16370300" y="13345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6" name="フローチャート: 判断 625"/>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158115</xdr:rowOff>
    </xdr:from>
    <xdr:to xmlns:xdr="http://schemas.openxmlformats.org/drawingml/2006/spreadsheetDrawing">
      <xdr:col>81</xdr:col>
      <xdr:colOff>50800</xdr:colOff>
      <xdr:row>77</xdr:row>
      <xdr:rowOff>159385</xdr:rowOff>
    </xdr:to>
    <xdr:cxnSp macro="">
      <xdr:nvCxnSpPr>
        <xdr:cNvPr id="627" name="直線コネクタ 626"/>
        <xdr:cNvCxnSpPr/>
      </xdr:nvCxnSpPr>
      <xdr:spPr>
        <a:xfrm>
          <a:off x="14592300" y="13359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8" name="フローチャート: 判断 627"/>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27050" cy="259080"/>
    <xdr:sp macro="" textlink="">
      <xdr:nvSpPr>
        <xdr:cNvPr id="629" name="テキスト ボックス 628"/>
        <xdr:cNvSpPr txBox="1"/>
      </xdr:nvSpPr>
      <xdr:spPr>
        <a:xfrm>
          <a:off x="15213965" y="13457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158115</xdr:rowOff>
    </xdr:from>
    <xdr:to xmlns:xdr="http://schemas.openxmlformats.org/drawingml/2006/spreadsheetDrawing">
      <xdr:col>76</xdr:col>
      <xdr:colOff>114300</xdr:colOff>
      <xdr:row>78</xdr:row>
      <xdr:rowOff>13335</xdr:rowOff>
    </xdr:to>
    <xdr:cxnSp macro="">
      <xdr:nvCxnSpPr>
        <xdr:cNvPr id="630" name="直線コネクタ 629"/>
        <xdr:cNvCxnSpPr/>
      </xdr:nvCxnSpPr>
      <xdr:spPr>
        <a:xfrm flipV="1">
          <a:off x="13703300" y="133597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31" name="フローチャート: 判断 630"/>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27050" cy="259080"/>
    <xdr:sp macro="" textlink="">
      <xdr:nvSpPr>
        <xdr:cNvPr id="632" name="テキスト ボックス 631"/>
        <xdr:cNvSpPr txBox="1"/>
      </xdr:nvSpPr>
      <xdr:spPr>
        <a:xfrm>
          <a:off x="14324965" y="13456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160020</xdr:rowOff>
    </xdr:from>
    <xdr:to xmlns:xdr="http://schemas.openxmlformats.org/drawingml/2006/spreadsheetDrawing">
      <xdr:col>71</xdr:col>
      <xdr:colOff>177800</xdr:colOff>
      <xdr:row>78</xdr:row>
      <xdr:rowOff>13335</xdr:rowOff>
    </xdr:to>
    <xdr:cxnSp macro="">
      <xdr:nvCxnSpPr>
        <xdr:cNvPr id="633" name="直線コネクタ 632"/>
        <xdr:cNvCxnSpPr/>
      </xdr:nvCxnSpPr>
      <xdr:spPr>
        <a:xfrm>
          <a:off x="12814300" y="133616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4" name="フローチャート: 判断 633"/>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27050" cy="259080"/>
    <xdr:sp macro="" textlink="">
      <xdr:nvSpPr>
        <xdr:cNvPr id="635" name="テキスト ボックス 634"/>
        <xdr:cNvSpPr txBox="1"/>
      </xdr:nvSpPr>
      <xdr:spPr>
        <a:xfrm>
          <a:off x="13435965" y="134537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3810</xdr:rowOff>
    </xdr:from>
    <xdr:to xmlns:xdr="http://schemas.openxmlformats.org/drawingml/2006/spreadsheetDrawing">
      <xdr:col>67</xdr:col>
      <xdr:colOff>101600</xdr:colOff>
      <xdr:row>78</xdr:row>
      <xdr:rowOff>105410</xdr:rowOff>
    </xdr:to>
    <xdr:sp macro="" textlink="">
      <xdr:nvSpPr>
        <xdr:cNvPr id="636" name="フローチャート: 判断 635"/>
        <xdr:cNvSpPr/>
      </xdr:nvSpPr>
      <xdr:spPr>
        <a:xfrm>
          <a:off x="12763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96520</xdr:rowOff>
    </xdr:from>
    <xdr:ext cx="527050" cy="259080"/>
    <xdr:sp macro="" textlink="">
      <xdr:nvSpPr>
        <xdr:cNvPr id="637" name="テキスト ボックス 636"/>
        <xdr:cNvSpPr txBox="1"/>
      </xdr:nvSpPr>
      <xdr:spPr>
        <a:xfrm>
          <a:off x="12546965" y="13469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100330</xdr:rowOff>
    </xdr:from>
    <xdr:to xmlns:xdr="http://schemas.openxmlformats.org/drawingml/2006/spreadsheetDrawing">
      <xdr:col>85</xdr:col>
      <xdr:colOff>177800</xdr:colOff>
      <xdr:row>78</xdr:row>
      <xdr:rowOff>30480</xdr:rowOff>
    </xdr:to>
    <xdr:sp macro="" textlink="">
      <xdr:nvSpPr>
        <xdr:cNvPr id="643" name="楕円 642"/>
        <xdr:cNvSpPr/>
      </xdr:nvSpPr>
      <xdr:spPr>
        <a:xfrm>
          <a:off x="162687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123190</xdr:rowOff>
    </xdr:from>
    <xdr:ext cx="534670" cy="251460"/>
    <xdr:sp macro="" textlink="">
      <xdr:nvSpPr>
        <xdr:cNvPr id="644" name="公債費該当値テキスト"/>
        <xdr:cNvSpPr txBox="1"/>
      </xdr:nvSpPr>
      <xdr:spPr>
        <a:xfrm>
          <a:off x="16370300" y="131533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109220</xdr:rowOff>
    </xdr:from>
    <xdr:to xmlns:xdr="http://schemas.openxmlformats.org/drawingml/2006/spreadsheetDrawing">
      <xdr:col>81</xdr:col>
      <xdr:colOff>101600</xdr:colOff>
      <xdr:row>78</xdr:row>
      <xdr:rowOff>38735</xdr:rowOff>
    </xdr:to>
    <xdr:sp macro="" textlink="">
      <xdr:nvSpPr>
        <xdr:cNvPr id="645" name="楕円 644"/>
        <xdr:cNvSpPr/>
      </xdr:nvSpPr>
      <xdr:spPr>
        <a:xfrm>
          <a:off x="15430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55245</xdr:rowOff>
    </xdr:from>
    <xdr:ext cx="527050" cy="251460"/>
    <xdr:sp macro="" textlink="">
      <xdr:nvSpPr>
        <xdr:cNvPr id="646" name="テキスト ボックス 645"/>
        <xdr:cNvSpPr txBox="1"/>
      </xdr:nvSpPr>
      <xdr:spPr>
        <a:xfrm>
          <a:off x="15213965" y="130854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107315</xdr:rowOff>
    </xdr:from>
    <xdr:to xmlns:xdr="http://schemas.openxmlformats.org/drawingml/2006/spreadsheetDrawing">
      <xdr:col>76</xdr:col>
      <xdr:colOff>165100</xdr:colOff>
      <xdr:row>78</xdr:row>
      <xdr:rowOff>37465</xdr:rowOff>
    </xdr:to>
    <xdr:sp macro="" textlink="">
      <xdr:nvSpPr>
        <xdr:cNvPr id="647" name="楕円 646"/>
        <xdr:cNvSpPr/>
      </xdr:nvSpPr>
      <xdr:spPr>
        <a:xfrm>
          <a:off x="14541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53975</xdr:rowOff>
    </xdr:from>
    <xdr:ext cx="527050" cy="251460"/>
    <xdr:sp macro="" textlink="">
      <xdr:nvSpPr>
        <xdr:cNvPr id="648" name="テキスト ボックス 647"/>
        <xdr:cNvSpPr txBox="1"/>
      </xdr:nvSpPr>
      <xdr:spPr>
        <a:xfrm>
          <a:off x="14324965" y="13084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133985</xdr:rowOff>
    </xdr:from>
    <xdr:to xmlns:xdr="http://schemas.openxmlformats.org/drawingml/2006/spreadsheetDrawing">
      <xdr:col>72</xdr:col>
      <xdr:colOff>38100</xdr:colOff>
      <xdr:row>78</xdr:row>
      <xdr:rowOff>64135</xdr:rowOff>
    </xdr:to>
    <xdr:sp macro="" textlink="">
      <xdr:nvSpPr>
        <xdr:cNvPr id="649" name="楕円 648"/>
        <xdr:cNvSpPr/>
      </xdr:nvSpPr>
      <xdr:spPr>
        <a:xfrm>
          <a:off x="13652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80645</xdr:rowOff>
    </xdr:from>
    <xdr:ext cx="527050" cy="259080"/>
    <xdr:sp macro="" textlink="">
      <xdr:nvSpPr>
        <xdr:cNvPr id="650" name="テキスト ボックス 649"/>
        <xdr:cNvSpPr txBox="1"/>
      </xdr:nvSpPr>
      <xdr:spPr>
        <a:xfrm>
          <a:off x="13435965" y="13110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109220</xdr:rowOff>
    </xdr:from>
    <xdr:to xmlns:xdr="http://schemas.openxmlformats.org/drawingml/2006/spreadsheetDrawing">
      <xdr:col>67</xdr:col>
      <xdr:colOff>101600</xdr:colOff>
      <xdr:row>78</xdr:row>
      <xdr:rowOff>39370</xdr:rowOff>
    </xdr:to>
    <xdr:sp macro="" textlink="">
      <xdr:nvSpPr>
        <xdr:cNvPr id="651" name="楕円 650"/>
        <xdr:cNvSpPr/>
      </xdr:nvSpPr>
      <xdr:spPr>
        <a:xfrm>
          <a:off x="12763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55880</xdr:rowOff>
    </xdr:from>
    <xdr:ext cx="527050" cy="259080"/>
    <xdr:sp macro="" textlink="">
      <xdr:nvSpPr>
        <xdr:cNvPr id="652" name="テキスト ボックス 651"/>
        <xdr:cNvSpPr txBox="1"/>
      </xdr:nvSpPr>
      <xdr:spPr>
        <a:xfrm>
          <a:off x="12546965" y="13086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61" name="テキスト ボックス 660"/>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64" name="テキスト ボックス 663"/>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8010" cy="251460"/>
    <xdr:sp macro="" textlink="">
      <xdr:nvSpPr>
        <xdr:cNvPr id="666" name="テキスト ボックス 665"/>
        <xdr:cNvSpPr txBox="1"/>
      </xdr:nvSpPr>
      <xdr:spPr>
        <a:xfrm>
          <a:off x="11850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8010" cy="251460"/>
    <xdr:sp macro="" textlink="">
      <xdr:nvSpPr>
        <xdr:cNvPr id="668" name="テキスト ボックス 667"/>
        <xdr:cNvSpPr txBox="1"/>
      </xdr:nvSpPr>
      <xdr:spPr>
        <a:xfrm>
          <a:off x="11850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8010" cy="251460"/>
    <xdr:sp macro="" textlink="">
      <xdr:nvSpPr>
        <xdr:cNvPr id="670" name="テキスト ボックス 669"/>
        <xdr:cNvSpPr txBox="1"/>
      </xdr:nvSpPr>
      <xdr:spPr>
        <a:xfrm>
          <a:off x="11850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72" name="テキスト ボックス 671"/>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4" name="直線コネクタ 673"/>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5"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6" name="直線コネクタ 675"/>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7"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8" name="直線コネクタ 677"/>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151765</xdr:rowOff>
    </xdr:from>
    <xdr:to xmlns:xdr="http://schemas.openxmlformats.org/drawingml/2006/spreadsheetDrawing">
      <xdr:col>85</xdr:col>
      <xdr:colOff>127000</xdr:colOff>
      <xdr:row>97</xdr:row>
      <xdr:rowOff>161925</xdr:rowOff>
    </xdr:to>
    <xdr:cxnSp macro="">
      <xdr:nvCxnSpPr>
        <xdr:cNvPr id="679" name="直線コネクタ 678"/>
        <xdr:cNvCxnSpPr/>
      </xdr:nvCxnSpPr>
      <xdr:spPr>
        <a:xfrm flipV="1">
          <a:off x="15481300" y="16610965"/>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1460"/>
    <xdr:sp macro="" textlink="">
      <xdr:nvSpPr>
        <xdr:cNvPr id="680" name="積立金平均値テキスト"/>
        <xdr:cNvSpPr txBox="1"/>
      </xdr:nvSpPr>
      <xdr:spPr>
        <a:xfrm>
          <a:off x="16370300" y="16752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81" name="フローチャート: 判断 680"/>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74930</xdr:rowOff>
    </xdr:from>
    <xdr:to xmlns:xdr="http://schemas.openxmlformats.org/drawingml/2006/spreadsheetDrawing">
      <xdr:col>81</xdr:col>
      <xdr:colOff>50800</xdr:colOff>
      <xdr:row>97</xdr:row>
      <xdr:rowOff>161925</xdr:rowOff>
    </xdr:to>
    <xdr:cxnSp macro="">
      <xdr:nvCxnSpPr>
        <xdr:cNvPr id="682" name="直線コネクタ 681"/>
        <xdr:cNvCxnSpPr/>
      </xdr:nvCxnSpPr>
      <xdr:spPr>
        <a:xfrm>
          <a:off x="14592300" y="167055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3" name="フローチャート: 判断 682"/>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27050" cy="259080"/>
    <xdr:sp macro="" textlink="">
      <xdr:nvSpPr>
        <xdr:cNvPr id="684" name="テキスト ボックス 683"/>
        <xdr:cNvSpPr txBox="1"/>
      </xdr:nvSpPr>
      <xdr:spPr>
        <a:xfrm>
          <a:off x="15213965" y="16885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74930</xdr:rowOff>
    </xdr:from>
    <xdr:to xmlns:xdr="http://schemas.openxmlformats.org/drawingml/2006/spreadsheetDrawing">
      <xdr:col>76</xdr:col>
      <xdr:colOff>114300</xdr:colOff>
      <xdr:row>98</xdr:row>
      <xdr:rowOff>22860</xdr:rowOff>
    </xdr:to>
    <xdr:cxnSp macro="">
      <xdr:nvCxnSpPr>
        <xdr:cNvPr id="685" name="直線コネクタ 684"/>
        <xdr:cNvCxnSpPr/>
      </xdr:nvCxnSpPr>
      <xdr:spPr>
        <a:xfrm flipV="1">
          <a:off x="13703300" y="167055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6" name="フローチャート: 判断 685"/>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27050" cy="251460"/>
    <xdr:sp macro="" textlink="">
      <xdr:nvSpPr>
        <xdr:cNvPr id="687" name="テキスト ボックス 686"/>
        <xdr:cNvSpPr txBox="1"/>
      </xdr:nvSpPr>
      <xdr:spPr>
        <a:xfrm>
          <a:off x="14324965" y="16891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101600</xdr:rowOff>
    </xdr:from>
    <xdr:to xmlns:xdr="http://schemas.openxmlformats.org/drawingml/2006/spreadsheetDrawing">
      <xdr:col>71</xdr:col>
      <xdr:colOff>177800</xdr:colOff>
      <xdr:row>98</xdr:row>
      <xdr:rowOff>22860</xdr:rowOff>
    </xdr:to>
    <xdr:cxnSp macro="">
      <xdr:nvCxnSpPr>
        <xdr:cNvPr id="688" name="直線コネクタ 687"/>
        <xdr:cNvCxnSpPr/>
      </xdr:nvCxnSpPr>
      <xdr:spPr>
        <a:xfrm>
          <a:off x="12814300" y="1673225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9" name="フローチャート: 判断 688"/>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27050" cy="259080"/>
    <xdr:sp macro="" textlink="">
      <xdr:nvSpPr>
        <xdr:cNvPr id="690" name="テキスト ボックス 689"/>
        <xdr:cNvSpPr txBox="1"/>
      </xdr:nvSpPr>
      <xdr:spPr>
        <a:xfrm>
          <a:off x="13435965" y="16887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156845</xdr:rowOff>
    </xdr:from>
    <xdr:to xmlns:xdr="http://schemas.openxmlformats.org/drawingml/2006/spreadsheetDrawing">
      <xdr:col>67</xdr:col>
      <xdr:colOff>101600</xdr:colOff>
      <xdr:row>98</xdr:row>
      <xdr:rowOff>86995</xdr:rowOff>
    </xdr:to>
    <xdr:sp macro="" textlink="">
      <xdr:nvSpPr>
        <xdr:cNvPr id="691" name="フローチャート: 判断 690"/>
        <xdr:cNvSpPr/>
      </xdr:nvSpPr>
      <xdr:spPr>
        <a:xfrm>
          <a:off x="12763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78105</xdr:rowOff>
    </xdr:from>
    <xdr:ext cx="527050" cy="251460"/>
    <xdr:sp macro="" textlink="">
      <xdr:nvSpPr>
        <xdr:cNvPr id="692" name="テキスト ボックス 691"/>
        <xdr:cNvSpPr txBox="1"/>
      </xdr:nvSpPr>
      <xdr:spPr>
        <a:xfrm>
          <a:off x="12546965" y="168802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100965</xdr:rowOff>
    </xdr:from>
    <xdr:to xmlns:xdr="http://schemas.openxmlformats.org/drawingml/2006/spreadsheetDrawing">
      <xdr:col>85</xdr:col>
      <xdr:colOff>177800</xdr:colOff>
      <xdr:row>97</xdr:row>
      <xdr:rowOff>31115</xdr:rowOff>
    </xdr:to>
    <xdr:sp macro="" textlink="">
      <xdr:nvSpPr>
        <xdr:cNvPr id="698" name="楕円 697"/>
        <xdr:cNvSpPr/>
      </xdr:nvSpPr>
      <xdr:spPr>
        <a:xfrm>
          <a:off x="16268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123825</xdr:rowOff>
    </xdr:from>
    <xdr:ext cx="534670" cy="251460"/>
    <xdr:sp macro="" textlink="">
      <xdr:nvSpPr>
        <xdr:cNvPr id="699" name="積立金該当値テキスト"/>
        <xdr:cNvSpPr txBox="1"/>
      </xdr:nvSpPr>
      <xdr:spPr>
        <a:xfrm>
          <a:off x="16370300" y="164115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111125</xdr:rowOff>
    </xdr:from>
    <xdr:to xmlns:xdr="http://schemas.openxmlformats.org/drawingml/2006/spreadsheetDrawing">
      <xdr:col>81</xdr:col>
      <xdr:colOff>101600</xdr:colOff>
      <xdr:row>98</xdr:row>
      <xdr:rowOff>41275</xdr:rowOff>
    </xdr:to>
    <xdr:sp macro="" textlink="">
      <xdr:nvSpPr>
        <xdr:cNvPr id="700" name="楕円 699"/>
        <xdr:cNvSpPr/>
      </xdr:nvSpPr>
      <xdr:spPr>
        <a:xfrm>
          <a:off x="15430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57785</xdr:rowOff>
    </xdr:from>
    <xdr:ext cx="527050" cy="259080"/>
    <xdr:sp macro="" textlink="">
      <xdr:nvSpPr>
        <xdr:cNvPr id="701" name="テキスト ボックス 700"/>
        <xdr:cNvSpPr txBox="1"/>
      </xdr:nvSpPr>
      <xdr:spPr>
        <a:xfrm>
          <a:off x="15213965" y="16516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24130</xdr:rowOff>
    </xdr:from>
    <xdr:to xmlns:xdr="http://schemas.openxmlformats.org/drawingml/2006/spreadsheetDrawing">
      <xdr:col>76</xdr:col>
      <xdr:colOff>165100</xdr:colOff>
      <xdr:row>97</xdr:row>
      <xdr:rowOff>125730</xdr:rowOff>
    </xdr:to>
    <xdr:sp macro="" textlink="">
      <xdr:nvSpPr>
        <xdr:cNvPr id="702" name="楕円 701"/>
        <xdr:cNvSpPr/>
      </xdr:nvSpPr>
      <xdr:spPr>
        <a:xfrm>
          <a:off x="14541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142240</xdr:rowOff>
    </xdr:from>
    <xdr:ext cx="527050" cy="259080"/>
    <xdr:sp macro="" textlink="">
      <xdr:nvSpPr>
        <xdr:cNvPr id="703" name="テキスト ボックス 702"/>
        <xdr:cNvSpPr txBox="1"/>
      </xdr:nvSpPr>
      <xdr:spPr>
        <a:xfrm>
          <a:off x="14324965" y="164299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143510</xdr:rowOff>
    </xdr:from>
    <xdr:to xmlns:xdr="http://schemas.openxmlformats.org/drawingml/2006/spreadsheetDrawing">
      <xdr:col>72</xdr:col>
      <xdr:colOff>38100</xdr:colOff>
      <xdr:row>98</xdr:row>
      <xdr:rowOff>73660</xdr:rowOff>
    </xdr:to>
    <xdr:sp macro="" textlink="">
      <xdr:nvSpPr>
        <xdr:cNvPr id="704" name="楕円 703"/>
        <xdr:cNvSpPr/>
      </xdr:nvSpPr>
      <xdr:spPr>
        <a:xfrm>
          <a:off x="13652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90170</xdr:rowOff>
    </xdr:from>
    <xdr:ext cx="527050" cy="259080"/>
    <xdr:sp macro="" textlink="">
      <xdr:nvSpPr>
        <xdr:cNvPr id="705" name="テキスト ボックス 704"/>
        <xdr:cNvSpPr txBox="1"/>
      </xdr:nvSpPr>
      <xdr:spPr>
        <a:xfrm>
          <a:off x="13435965" y="16549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50800</xdr:rowOff>
    </xdr:from>
    <xdr:to xmlns:xdr="http://schemas.openxmlformats.org/drawingml/2006/spreadsheetDrawing">
      <xdr:col>67</xdr:col>
      <xdr:colOff>101600</xdr:colOff>
      <xdr:row>97</xdr:row>
      <xdr:rowOff>152400</xdr:rowOff>
    </xdr:to>
    <xdr:sp macro="" textlink="">
      <xdr:nvSpPr>
        <xdr:cNvPr id="706" name="楕円 705"/>
        <xdr:cNvSpPr/>
      </xdr:nvSpPr>
      <xdr:spPr>
        <a:xfrm>
          <a:off x="12763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168910</xdr:rowOff>
    </xdr:from>
    <xdr:ext cx="527050" cy="251460"/>
    <xdr:sp macro="" textlink="">
      <xdr:nvSpPr>
        <xdr:cNvPr id="707" name="テキスト ボックス 706"/>
        <xdr:cNvSpPr txBox="1"/>
      </xdr:nvSpPr>
      <xdr:spPr>
        <a:xfrm>
          <a:off x="12546965" y="164566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6" name="テキスト ボックス 715"/>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19" name="テキスト ボックス 718"/>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1460"/>
    <xdr:sp macro="" textlink="">
      <xdr:nvSpPr>
        <xdr:cNvPr id="721" name="テキスト ボックス 720"/>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1460"/>
    <xdr:sp macro="" textlink="">
      <xdr:nvSpPr>
        <xdr:cNvPr id="723" name="テキスト ボックス 722"/>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1460"/>
    <xdr:sp macro="" textlink="">
      <xdr:nvSpPr>
        <xdr:cNvPr id="725" name="テキスト ボックス 724"/>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7" name="テキスト ボックス 726"/>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0"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2"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3" name="直線コネクタ 732"/>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34925</xdr:rowOff>
    </xdr:from>
    <xdr:to xmlns:xdr="http://schemas.openxmlformats.org/drawingml/2006/spreadsheetDrawing">
      <xdr:col>116</xdr:col>
      <xdr:colOff>63500</xdr:colOff>
      <xdr:row>34</xdr:row>
      <xdr:rowOff>80010</xdr:rowOff>
    </xdr:to>
    <xdr:cxnSp macro="">
      <xdr:nvCxnSpPr>
        <xdr:cNvPr id="734" name="直線コネクタ 733"/>
        <xdr:cNvCxnSpPr/>
      </xdr:nvCxnSpPr>
      <xdr:spPr>
        <a:xfrm>
          <a:off x="21323300" y="5692775"/>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123190</xdr:rowOff>
    </xdr:from>
    <xdr:ext cx="469900" cy="251460"/>
    <xdr:sp macro="" textlink="">
      <xdr:nvSpPr>
        <xdr:cNvPr id="735" name="投資及び出資金平均値テキスト"/>
        <xdr:cNvSpPr txBox="1"/>
      </xdr:nvSpPr>
      <xdr:spPr>
        <a:xfrm>
          <a:off x="22212300" y="64668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6" name="フローチャート: 判断 735"/>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32</xdr:row>
      <xdr:rowOff>110490</xdr:rowOff>
    </xdr:from>
    <xdr:to xmlns:xdr="http://schemas.openxmlformats.org/drawingml/2006/spreadsheetDrawing">
      <xdr:col>111</xdr:col>
      <xdr:colOff>177800</xdr:colOff>
      <xdr:row>33</xdr:row>
      <xdr:rowOff>34925</xdr:rowOff>
    </xdr:to>
    <xdr:cxnSp macro="">
      <xdr:nvCxnSpPr>
        <xdr:cNvPr id="737" name="直線コネクタ 736"/>
        <xdr:cNvCxnSpPr/>
      </xdr:nvCxnSpPr>
      <xdr:spPr>
        <a:xfrm>
          <a:off x="20434300" y="559689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8" name="フローチャート: 判断 737"/>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73025</xdr:rowOff>
    </xdr:from>
    <xdr:ext cx="462280" cy="259080"/>
    <xdr:sp macro="" textlink="">
      <xdr:nvSpPr>
        <xdr:cNvPr id="739" name="テキスト ボックス 738"/>
        <xdr:cNvSpPr txBox="1"/>
      </xdr:nvSpPr>
      <xdr:spPr>
        <a:xfrm>
          <a:off x="21088350" y="65881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32</xdr:row>
      <xdr:rowOff>110490</xdr:rowOff>
    </xdr:from>
    <xdr:to xmlns:xdr="http://schemas.openxmlformats.org/drawingml/2006/spreadsheetDrawing">
      <xdr:col>107</xdr:col>
      <xdr:colOff>50800</xdr:colOff>
      <xdr:row>33</xdr:row>
      <xdr:rowOff>50800</xdr:rowOff>
    </xdr:to>
    <xdr:cxnSp macro="">
      <xdr:nvCxnSpPr>
        <xdr:cNvPr id="740" name="直線コネクタ 739"/>
        <xdr:cNvCxnSpPr/>
      </xdr:nvCxnSpPr>
      <xdr:spPr>
        <a:xfrm flipV="1">
          <a:off x="19545300" y="55968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41" name="フローチャート: 判断 740"/>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82550</xdr:rowOff>
    </xdr:from>
    <xdr:ext cx="462280" cy="259080"/>
    <xdr:sp macro="" textlink="">
      <xdr:nvSpPr>
        <xdr:cNvPr id="742" name="テキスト ボックス 741"/>
        <xdr:cNvSpPr txBox="1"/>
      </xdr:nvSpPr>
      <xdr:spPr>
        <a:xfrm>
          <a:off x="20199350" y="65976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31</xdr:row>
      <xdr:rowOff>18415</xdr:rowOff>
    </xdr:from>
    <xdr:to xmlns:xdr="http://schemas.openxmlformats.org/drawingml/2006/spreadsheetDrawing">
      <xdr:col>102</xdr:col>
      <xdr:colOff>114300</xdr:colOff>
      <xdr:row>33</xdr:row>
      <xdr:rowOff>50800</xdr:rowOff>
    </xdr:to>
    <xdr:cxnSp macro="">
      <xdr:nvCxnSpPr>
        <xdr:cNvPr id="743" name="直線コネクタ 742"/>
        <xdr:cNvCxnSpPr/>
      </xdr:nvCxnSpPr>
      <xdr:spPr>
        <a:xfrm>
          <a:off x="18656300" y="5333365"/>
          <a:ext cx="889000"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4" name="フローチャート: 判断 743"/>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92710</xdr:rowOff>
    </xdr:from>
    <xdr:ext cx="462280" cy="259080"/>
    <xdr:sp macro="" textlink="">
      <xdr:nvSpPr>
        <xdr:cNvPr id="745" name="テキスト ボックス 744"/>
        <xdr:cNvSpPr txBox="1"/>
      </xdr:nvSpPr>
      <xdr:spPr>
        <a:xfrm>
          <a:off x="19310350" y="66078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130810</xdr:rowOff>
    </xdr:from>
    <xdr:to xmlns:xdr="http://schemas.openxmlformats.org/drawingml/2006/spreadsheetDrawing">
      <xdr:col>98</xdr:col>
      <xdr:colOff>38100</xdr:colOff>
      <xdr:row>38</xdr:row>
      <xdr:rowOff>60960</xdr:rowOff>
    </xdr:to>
    <xdr:sp macro="" textlink="">
      <xdr:nvSpPr>
        <xdr:cNvPr id="746" name="フローチャート: 判断 745"/>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52070</xdr:rowOff>
    </xdr:from>
    <xdr:ext cx="462280" cy="251460"/>
    <xdr:sp macro="" textlink="">
      <xdr:nvSpPr>
        <xdr:cNvPr id="747" name="テキスト ボックス 746"/>
        <xdr:cNvSpPr txBox="1"/>
      </xdr:nvSpPr>
      <xdr:spPr>
        <a:xfrm>
          <a:off x="18421350" y="65671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29210</xdr:rowOff>
    </xdr:from>
    <xdr:to xmlns:xdr="http://schemas.openxmlformats.org/drawingml/2006/spreadsheetDrawing">
      <xdr:col>116</xdr:col>
      <xdr:colOff>114300</xdr:colOff>
      <xdr:row>34</xdr:row>
      <xdr:rowOff>130810</xdr:rowOff>
    </xdr:to>
    <xdr:sp macro="" textlink="">
      <xdr:nvSpPr>
        <xdr:cNvPr id="753" name="楕円 752"/>
        <xdr:cNvSpPr/>
      </xdr:nvSpPr>
      <xdr:spPr>
        <a:xfrm>
          <a:off x="22110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52070</xdr:rowOff>
    </xdr:from>
    <xdr:ext cx="534670" cy="251460"/>
    <xdr:sp macro="" textlink="">
      <xdr:nvSpPr>
        <xdr:cNvPr id="754" name="投資及び出資金該当値テキスト"/>
        <xdr:cNvSpPr txBox="1"/>
      </xdr:nvSpPr>
      <xdr:spPr>
        <a:xfrm>
          <a:off x="22212300" y="57099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155575</xdr:rowOff>
    </xdr:from>
    <xdr:to xmlns:xdr="http://schemas.openxmlformats.org/drawingml/2006/spreadsheetDrawing">
      <xdr:col>112</xdr:col>
      <xdr:colOff>38100</xdr:colOff>
      <xdr:row>33</xdr:row>
      <xdr:rowOff>86360</xdr:rowOff>
    </xdr:to>
    <xdr:sp macro="" textlink="">
      <xdr:nvSpPr>
        <xdr:cNvPr id="755" name="楕円 754"/>
        <xdr:cNvSpPr/>
      </xdr:nvSpPr>
      <xdr:spPr>
        <a:xfrm>
          <a:off x="21272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31</xdr:row>
      <xdr:rowOff>102235</xdr:rowOff>
    </xdr:from>
    <xdr:ext cx="527050" cy="258445"/>
    <xdr:sp macro="" textlink="">
      <xdr:nvSpPr>
        <xdr:cNvPr id="756" name="テキスト ボックス 755"/>
        <xdr:cNvSpPr txBox="1"/>
      </xdr:nvSpPr>
      <xdr:spPr>
        <a:xfrm>
          <a:off x="21055965" y="54171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32</xdr:row>
      <xdr:rowOff>59690</xdr:rowOff>
    </xdr:from>
    <xdr:to xmlns:xdr="http://schemas.openxmlformats.org/drawingml/2006/spreadsheetDrawing">
      <xdr:col>107</xdr:col>
      <xdr:colOff>101600</xdr:colOff>
      <xdr:row>32</xdr:row>
      <xdr:rowOff>161290</xdr:rowOff>
    </xdr:to>
    <xdr:sp macro="" textlink="">
      <xdr:nvSpPr>
        <xdr:cNvPr id="757" name="楕円 756"/>
        <xdr:cNvSpPr/>
      </xdr:nvSpPr>
      <xdr:spPr>
        <a:xfrm>
          <a:off x="20383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31</xdr:row>
      <xdr:rowOff>6350</xdr:rowOff>
    </xdr:from>
    <xdr:ext cx="527050" cy="251460"/>
    <xdr:sp macro="" textlink="">
      <xdr:nvSpPr>
        <xdr:cNvPr id="758" name="テキスト ボックス 757"/>
        <xdr:cNvSpPr txBox="1"/>
      </xdr:nvSpPr>
      <xdr:spPr>
        <a:xfrm>
          <a:off x="20166965" y="53213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33</xdr:row>
      <xdr:rowOff>0</xdr:rowOff>
    </xdr:from>
    <xdr:to xmlns:xdr="http://schemas.openxmlformats.org/drawingml/2006/spreadsheetDrawing">
      <xdr:col>102</xdr:col>
      <xdr:colOff>165100</xdr:colOff>
      <xdr:row>33</xdr:row>
      <xdr:rowOff>101600</xdr:rowOff>
    </xdr:to>
    <xdr:sp macro="" textlink="">
      <xdr:nvSpPr>
        <xdr:cNvPr id="759" name="楕円 758"/>
        <xdr:cNvSpPr/>
      </xdr:nvSpPr>
      <xdr:spPr>
        <a:xfrm>
          <a:off x="1949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31</xdr:row>
      <xdr:rowOff>118110</xdr:rowOff>
    </xdr:from>
    <xdr:ext cx="527050" cy="259080"/>
    <xdr:sp macro="" textlink="">
      <xdr:nvSpPr>
        <xdr:cNvPr id="760" name="テキスト ボックス 759"/>
        <xdr:cNvSpPr txBox="1"/>
      </xdr:nvSpPr>
      <xdr:spPr>
        <a:xfrm>
          <a:off x="19277965" y="5433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30</xdr:row>
      <xdr:rowOff>139065</xdr:rowOff>
    </xdr:from>
    <xdr:to xmlns:xdr="http://schemas.openxmlformats.org/drawingml/2006/spreadsheetDrawing">
      <xdr:col>98</xdr:col>
      <xdr:colOff>38100</xdr:colOff>
      <xdr:row>31</xdr:row>
      <xdr:rowOff>69215</xdr:rowOff>
    </xdr:to>
    <xdr:sp macro="" textlink="">
      <xdr:nvSpPr>
        <xdr:cNvPr id="761" name="楕円 760"/>
        <xdr:cNvSpPr/>
      </xdr:nvSpPr>
      <xdr:spPr>
        <a:xfrm>
          <a:off x="18605500" y="52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29</xdr:row>
      <xdr:rowOff>86360</xdr:rowOff>
    </xdr:from>
    <xdr:ext cx="527050" cy="251460"/>
    <xdr:sp macro="" textlink="">
      <xdr:nvSpPr>
        <xdr:cNvPr id="762" name="テキスト ボックス 761"/>
        <xdr:cNvSpPr txBox="1"/>
      </xdr:nvSpPr>
      <xdr:spPr>
        <a:xfrm>
          <a:off x="18388965" y="5058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1" name="テキスト ボックス 770"/>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3" name="直線コネクタ 77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300" cy="259080"/>
    <xdr:sp macro="" textlink="">
      <xdr:nvSpPr>
        <xdr:cNvPr id="774" name="テキスト ボックス 773"/>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5" name="直線コネクタ 77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1460"/>
    <xdr:sp macro="" textlink="">
      <xdr:nvSpPr>
        <xdr:cNvPr id="776" name="テキスト ボックス 775"/>
        <xdr:cNvSpPr txBox="1"/>
      </xdr:nvSpPr>
      <xdr:spPr>
        <a:xfrm>
          <a:off x="17756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7" name="直線コネクタ 77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8" name="テキスト ボックス 77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9" name="直線コネクタ 77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80" name="テキスト ボックス 779"/>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1" name="直線コネクタ 78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2" name="テキスト ボックス 78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3" name="直線コネクタ 78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4" name="テキスト ボックス 78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86" name="テキスト ボックス 785"/>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8" name="直線コネクタ 787"/>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0" name="直線コネクタ 78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91"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2" name="直線コネクタ 791"/>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121285</xdr:rowOff>
    </xdr:from>
    <xdr:to xmlns:xdr="http://schemas.openxmlformats.org/drawingml/2006/spreadsheetDrawing">
      <xdr:col>116</xdr:col>
      <xdr:colOff>63500</xdr:colOff>
      <xdr:row>57</xdr:row>
      <xdr:rowOff>121285</xdr:rowOff>
    </xdr:to>
    <xdr:cxnSp macro="">
      <xdr:nvCxnSpPr>
        <xdr:cNvPr id="793" name="直線コネクタ 792"/>
        <xdr:cNvCxnSpPr/>
      </xdr:nvCxnSpPr>
      <xdr:spPr>
        <a:xfrm flipV="1">
          <a:off x="21323300" y="9722485"/>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19050</xdr:rowOff>
    </xdr:from>
    <xdr:ext cx="469900" cy="251460"/>
    <xdr:sp macro="" textlink="">
      <xdr:nvSpPr>
        <xdr:cNvPr id="794" name="貸付金平均値テキスト"/>
        <xdr:cNvSpPr txBox="1"/>
      </xdr:nvSpPr>
      <xdr:spPr>
        <a:xfrm>
          <a:off x="22212300" y="99631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5" name="フローチャート: 判断 794"/>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52070</xdr:rowOff>
    </xdr:from>
    <xdr:to xmlns:xdr="http://schemas.openxmlformats.org/drawingml/2006/spreadsheetDrawing">
      <xdr:col>111</xdr:col>
      <xdr:colOff>177800</xdr:colOff>
      <xdr:row>57</xdr:row>
      <xdr:rowOff>121285</xdr:rowOff>
    </xdr:to>
    <xdr:cxnSp macro="">
      <xdr:nvCxnSpPr>
        <xdr:cNvPr id="796" name="直線コネクタ 795"/>
        <xdr:cNvCxnSpPr/>
      </xdr:nvCxnSpPr>
      <xdr:spPr>
        <a:xfrm>
          <a:off x="20434300" y="9824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7" name="フローチャート: 判断 796"/>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129540</xdr:rowOff>
    </xdr:from>
    <xdr:ext cx="462280" cy="259080"/>
    <xdr:sp macro="" textlink="">
      <xdr:nvSpPr>
        <xdr:cNvPr id="798" name="テキスト ボックス 797"/>
        <xdr:cNvSpPr txBox="1"/>
      </xdr:nvSpPr>
      <xdr:spPr>
        <a:xfrm>
          <a:off x="21088350" y="10073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167640</xdr:rowOff>
    </xdr:from>
    <xdr:to xmlns:xdr="http://schemas.openxmlformats.org/drawingml/2006/spreadsheetDrawing">
      <xdr:col>107</xdr:col>
      <xdr:colOff>50800</xdr:colOff>
      <xdr:row>57</xdr:row>
      <xdr:rowOff>52070</xdr:rowOff>
    </xdr:to>
    <xdr:cxnSp macro="">
      <xdr:nvCxnSpPr>
        <xdr:cNvPr id="799" name="直線コネクタ 798"/>
        <xdr:cNvCxnSpPr/>
      </xdr:nvCxnSpPr>
      <xdr:spPr>
        <a:xfrm>
          <a:off x="19545300" y="97688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800" name="フローチャート: 判断 799"/>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136525</xdr:rowOff>
    </xdr:from>
    <xdr:ext cx="462280" cy="258445"/>
    <xdr:sp macro="" textlink="">
      <xdr:nvSpPr>
        <xdr:cNvPr id="801" name="テキスト ボックス 800"/>
        <xdr:cNvSpPr txBox="1"/>
      </xdr:nvSpPr>
      <xdr:spPr>
        <a:xfrm>
          <a:off x="20199350" y="1008062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133350</xdr:rowOff>
    </xdr:from>
    <xdr:to xmlns:xdr="http://schemas.openxmlformats.org/drawingml/2006/spreadsheetDrawing">
      <xdr:col>102</xdr:col>
      <xdr:colOff>114300</xdr:colOff>
      <xdr:row>56</xdr:row>
      <xdr:rowOff>167640</xdr:rowOff>
    </xdr:to>
    <xdr:cxnSp macro="">
      <xdr:nvCxnSpPr>
        <xdr:cNvPr id="802" name="直線コネクタ 801"/>
        <xdr:cNvCxnSpPr/>
      </xdr:nvCxnSpPr>
      <xdr:spPr>
        <a:xfrm>
          <a:off x="18656300" y="97345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3" name="フローチャート: 判断 802"/>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123190</xdr:rowOff>
    </xdr:from>
    <xdr:ext cx="462280" cy="251460"/>
    <xdr:sp macro="" textlink="">
      <xdr:nvSpPr>
        <xdr:cNvPr id="804" name="テキスト ボックス 803"/>
        <xdr:cNvSpPr txBox="1"/>
      </xdr:nvSpPr>
      <xdr:spPr>
        <a:xfrm>
          <a:off x="19310350" y="100672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71755</xdr:rowOff>
    </xdr:from>
    <xdr:to xmlns:xdr="http://schemas.openxmlformats.org/drawingml/2006/spreadsheetDrawing">
      <xdr:col>98</xdr:col>
      <xdr:colOff>38100</xdr:colOff>
      <xdr:row>59</xdr:row>
      <xdr:rowOff>1905</xdr:rowOff>
    </xdr:to>
    <xdr:sp macro="" textlink="">
      <xdr:nvSpPr>
        <xdr:cNvPr id="805" name="フローチャート: 判断 804"/>
        <xdr:cNvSpPr/>
      </xdr:nvSpPr>
      <xdr:spPr>
        <a:xfrm>
          <a:off x="18605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164465</xdr:rowOff>
    </xdr:from>
    <xdr:ext cx="462280" cy="259080"/>
    <xdr:sp macro="" textlink="">
      <xdr:nvSpPr>
        <xdr:cNvPr id="806" name="テキスト ボックス 805"/>
        <xdr:cNvSpPr txBox="1"/>
      </xdr:nvSpPr>
      <xdr:spPr>
        <a:xfrm>
          <a:off x="18421350" y="10108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70485</xdr:rowOff>
    </xdr:from>
    <xdr:to xmlns:xdr="http://schemas.openxmlformats.org/drawingml/2006/spreadsheetDrawing">
      <xdr:col>116</xdr:col>
      <xdr:colOff>114300</xdr:colOff>
      <xdr:row>57</xdr:row>
      <xdr:rowOff>635</xdr:rowOff>
    </xdr:to>
    <xdr:sp macro="" textlink="">
      <xdr:nvSpPr>
        <xdr:cNvPr id="812" name="楕円 811"/>
        <xdr:cNvSpPr/>
      </xdr:nvSpPr>
      <xdr:spPr>
        <a:xfrm>
          <a:off x="221107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93345</xdr:rowOff>
    </xdr:from>
    <xdr:ext cx="534670" cy="259080"/>
    <xdr:sp macro="" textlink="">
      <xdr:nvSpPr>
        <xdr:cNvPr id="813" name="貸付金該当値テキスト"/>
        <xdr:cNvSpPr txBox="1"/>
      </xdr:nvSpPr>
      <xdr:spPr>
        <a:xfrm>
          <a:off x="22212300" y="9523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70485</xdr:rowOff>
    </xdr:from>
    <xdr:to xmlns:xdr="http://schemas.openxmlformats.org/drawingml/2006/spreadsheetDrawing">
      <xdr:col>112</xdr:col>
      <xdr:colOff>38100</xdr:colOff>
      <xdr:row>58</xdr:row>
      <xdr:rowOff>635</xdr:rowOff>
    </xdr:to>
    <xdr:sp macro="" textlink="">
      <xdr:nvSpPr>
        <xdr:cNvPr id="814" name="楕円 813"/>
        <xdr:cNvSpPr/>
      </xdr:nvSpPr>
      <xdr:spPr>
        <a:xfrm>
          <a:off x="21272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17780</xdr:rowOff>
    </xdr:from>
    <xdr:ext cx="462280" cy="251460"/>
    <xdr:sp macro="" textlink="">
      <xdr:nvSpPr>
        <xdr:cNvPr id="815" name="テキスト ボックス 814"/>
        <xdr:cNvSpPr txBox="1"/>
      </xdr:nvSpPr>
      <xdr:spPr>
        <a:xfrm>
          <a:off x="21088350" y="9618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635</xdr:rowOff>
    </xdr:from>
    <xdr:to xmlns:xdr="http://schemas.openxmlformats.org/drawingml/2006/spreadsheetDrawing">
      <xdr:col>107</xdr:col>
      <xdr:colOff>101600</xdr:colOff>
      <xdr:row>57</xdr:row>
      <xdr:rowOff>102235</xdr:rowOff>
    </xdr:to>
    <xdr:sp macro="" textlink="">
      <xdr:nvSpPr>
        <xdr:cNvPr id="816" name="楕円 815"/>
        <xdr:cNvSpPr/>
      </xdr:nvSpPr>
      <xdr:spPr>
        <a:xfrm>
          <a:off x="20383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118745</xdr:rowOff>
    </xdr:from>
    <xdr:ext cx="527050" cy="259080"/>
    <xdr:sp macro="" textlink="">
      <xdr:nvSpPr>
        <xdr:cNvPr id="817" name="テキスト ボックス 816"/>
        <xdr:cNvSpPr txBox="1"/>
      </xdr:nvSpPr>
      <xdr:spPr>
        <a:xfrm>
          <a:off x="20166965" y="9548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116840</xdr:rowOff>
    </xdr:from>
    <xdr:to xmlns:xdr="http://schemas.openxmlformats.org/drawingml/2006/spreadsheetDrawing">
      <xdr:col>102</xdr:col>
      <xdr:colOff>165100</xdr:colOff>
      <xdr:row>57</xdr:row>
      <xdr:rowOff>46990</xdr:rowOff>
    </xdr:to>
    <xdr:sp macro="" textlink="">
      <xdr:nvSpPr>
        <xdr:cNvPr id="818" name="楕円 817"/>
        <xdr:cNvSpPr/>
      </xdr:nvSpPr>
      <xdr:spPr>
        <a:xfrm>
          <a:off x="19494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63500</xdr:rowOff>
    </xdr:from>
    <xdr:ext cx="527050" cy="251460"/>
    <xdr:sp macro="" textlink="">
      <xdr:nvSpPr>
        <xdr:cNvPr id="819" name="テキスト ボックス 818"/>
        <xdr:cNvSpPr txBox="1"/>
      </xdr:nvSpPr>
      <xdr:spPr>
        <a:xfrm>
          <a:off x="19277965" y="9493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82550</xdr:rowOff>
    </xdr:from>
    <xdr:to xmlns:xdr="http://schemas.openxmlformats.org/drawingml/2006/spreadsheetDrawing">
      <xdr:col>98</xdr:col>
      <xdr:colOff>38100</xdr:colOff>
      <xdr:row>57</xdr:row>
      <xdr:rowOff>12700</xdr:rowOff>
    </xdr:to>
    <xdr:sp macro="" textlink="">
      <xdr:nvSpPr>
        <xdr:cNvPr id="820" name="楕円 819"/>
        <xdr:cNvSpPr/>
      </xdr:nvSpPr>
      <xdr:spPr>
        <a:xfrm>
          <a:off x="18605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29210</xdr:rowOff>
    </xdr:from>
    <xdr:ext cx="527050" cy="251460"/>
    <xdr:sp macro="" textlink="">
      <xdr:nvSpPr>
        <xdr:cNvPr id="821" name="テキスト ボックス 820"/>
        <xdr:cNvSpPr txBox="1"/>
      </xdr:nvSpPr>
      <xdr:spPr>
        <a:xfrm>
          <a:off x="18388965" y="9458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30" name="テキスト ボックス 829"/>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300" cy="251460"/>
    <xdr:sp macro="" textlink="">
      <xdr:nvSpPr>
        <xdr:cNvPr id="832" name="テキスト ボックス 831"/>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3" name="直線コネクタ 83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4" name="テキスト ボックス 83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5" name="直線コネクタ 83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1460"/>
    <xdr:sp macro="" textlink="">
      <xdr:nvSpPr>
        <xdr:cNvPr id="836" name="テキスト ボックス 835"/>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7" name="直線コネクタ 83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8" name="テキスト ボックス 83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9" name="直線コネクタ 83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40" name="テキスト ボックス 839"/>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1" name="直線コネクタ 84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010" cy="258445"/>
    <xdr:sp macro="" textlink="">
      <xdr:nvSpPr>
        <xdr:cNvPr id="842" name="テキスト ボックス 841"/>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3" name="直線コネクタ 84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010" cy="259080"/>
    <xdr:sp macro="" textlink="">
      <xdr:nvSpPr>
        <xdr:cNvPr id="844" name="テキスト ボックス 843"/>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46" name="テキスト ボックス 845"/>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8" name="直線コネクタ 847"/>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1460"/>
    <xdr:sp macro="" textlink="">
      <xdr:nvSpPr>
        <xdr:cNvPr id="849" name="繰出金最小値テキスト"/>
        <xdr:cNvSpPr txBox="1"/>
      </xdr:nvSpPr>
      <xdr:spPr>
        <a:xfrm>
          <a:off x="222123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50" name="直線コネクタ 849"/>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1460"/>
    <xdr:sp macro="" textlink="">
      <xdr:nvSpPr>
        <xdr:cNvPr id="851" name="繰出金最大値テキスト"/>
        <xdr:cNvSpPr txBox="1"/>
      </xdr:nvSpPr>
      <xdr:spPr>
        <a:xfrm>
          <a:off x="22212300" y="117563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2" name="直線コネクタ 851"/>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168910</xdr:rowOff>
    </xdr:from>
    <xdr:to xmlns:xdr="http://schemas.openxmlformats.org/drawingml/2006/spreadsheetDrawing">
      <xdr:col>116</xdr:col>
      <xdr:colOff>63500</xdr:colOff>
      <xdr:row>77</xdr:row>
      <xdr:rowOff>19050</xdr:rowOff>
    </xdr:to>
    <xdr:cxnSp macro="">
      <xdr:nvCxnSpPr>
        <xdr:cNvPr id="853" name="直線コネクタ 852"/>
        <xdr:cNvCxnSpPr/>
      </xdr:nvCxnSpPr>
      <xdr:spPr>
        <a:xfrm flipV="1">
          <a:off x="21323300" y="131991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88900</xdr:rowOff>
    </xdr:from>
    <xdr:ext cx="534670" cy="251460"/>
    <xdr:sp macro="" textlink="">
      <xdr:nvSpPr>
        <xdr:cNvPr id="854" name="繰出金平均値テキスト"/>
        <xdr:cNvSpPr txBox="1"/>
      </xdr:nvSpPr>
      <xdr:spPr>
        <a:xfrm>
          <a:off x="22212300" y="127762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5" name="フローチャート: 判断 854"/>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158115</xdr:rowOff>
    </xdr:from>
    <xdr:to xmlns:xdr="http://schemas.openxmlformats.org/drawingml/2006/spreadsheetDrawing">
      <xdr:col>111</xdr:col>
      <xdr:colOff>177800</xdr:colOff>
      <xdr:row>77</xdr:row>
      <xdr:rowOff>19050</xdr:rowOff>
    </xdr:to>
    <xdr:cxnSp macro="">
      <xdr:nvCxnSpPr>
        <xdr:cNvPr id="856" name="直線コネクタ 855"/>
        <xdr:cNvCxnSpPr/>
      </xdr:nvCxnSpPr>
      <xdr:spPr>
        <a:xfrm>
          <a:off x="20434300" y="13188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7" name="フローチャート: 判断 856"/>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162560</xdr:rowOff>
    </xdr:from>
    <xdr:ext cx="527050" cy="259080"/>
    <xdr:sp macro="" textlink="">
      <xdr:nvSpPr>
        <xdr:cNvPr id="858" name="テキスト ボックス 857"/>
        <xdr:cNvSpPr txBox="1"/>
      </xdr:nvSpPr>
      <xdr:spPr>
        <a:xfrm>
          <a:off x="21055965" y="12678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132080</xdr:rowOff>
    </xdr:from>
    <xdr:to xmlns:xdr="http://schemas.openxmlformats.org/drawingml/2006/spreadsheetDrawing">
      <xdr:col>107</xdr:col>
      <xdr:colOff>50800</xdr:colOff>
      <xdr:row>76</xdr:row>
      <xdr:rowOff>158115</xdr:rowOff>
    </xdr:to>
    <xdr:cxnSp macro="">
      <xdr:nvCxnSpPr>
        <xdr:cNvPr id="859" name="直線コネクタ 858"/>
        <xdr:cNvCxnSpPr/>
      </xdr:nvCxnSpPr>
      <xdr:spPr>
        <a:xfrm>
          <a:off x="19545300" y="12990830"/>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60" name="フローチャート: 判断 859"/>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147320</xdr:rowOff>
    </xdr:from>
    <xdr:ext cx="527050" cy="259080"/>
    <xdr:sp macro="" textlink="">
      <xdr:nvSpPr>
        <xdr:cNvPr id="861" name="テキスト ボックス 860"/>
        <xdr:cNvSpPr txBox="1"/>
      </xdr:nvSpPr>
      <xdr:spPr>
        <a:xfrm>
          <a:off x="20166965" y="12663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132080</xdr:rowOff>
    </xdr:from>
    <xdr:to xmlns:xdr="http://schemas.openxmlformats.org/drawingml/2006/spreadsheetDrawing">
      <xdr:col>102</xdr:col>
      <xdr:colOff>114300</xdr:colOff>
      <xdr:row>77</xdr:row>
      <xdr:rowOff>135890</xdr:rowOff>
    </xdr:to>
    <xdr:cxnSp macro="">
      <xdr:nvCxnSpPr>
        <xdr:cNvPr id="862" name="直線コネクタ 861"/>
        <xdr:cNvCxnSpPr/>
      </xdr:nvCxnSpPr>
      <xdr:spPr>
        <a:xfrm flipV="1">
          <a:off x="18656300" y="12990830"/>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3" name="フローチャート: 判断 862"/>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132080</xdr:rowOff>
    </xdr:from>
    <xdr:ext cx="527050" cy="251460"/>
    <xdr:sp macro="" textlink="">
      <xdr:nvSpPr>
        <xdr:cNvPr id="864" name="テキスト ボックス 863"/>
        <xdr:cNvSpPr txBox="1"/>
      </xdr:nvSpPr>
      <xdr:spPr>
        <a:xfrm>
          <a:off x="19277965" y="126479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73660</xdr:rowOff>
    </xdr:from>
    <xdr:to xmlns:xdr="http://schemas.openxmlformats.org/drawingml/2006/spreadsheetDrawing">
      <xdr:col>98</xdr:col>
      <xdr:colOff>38100</xdr:colOff>
      <xdr:row>76</xdr:row>
      <xdr:rowOff>3810</xdr:rowOff>
    </xdr:to>
    <xdr:sp macro="" textlink="">
      <xdr:nvSpPr>
        <xdr:cNvPr id="865" name="フローチャート: 判断 864"/>
        <xdr:cNvSpPr/>
      </xdr:nvSpPr>
      <xdr:spPr>
        <a:xfrm>
          <a:off x="18605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20320</xdr:rowOff>
    </xdr:from>
    <xdr:ext cx="527050" cy="251460"/>
    <xdr:sp macro="" textlink="">
      <xdr:nvSpPr>
        <xdr:cNvPr id="866" name="テキスト ボックス 865"/>
        <xdr:cNvSpPr txBox="1"/>
      </xdr:nvSpPr>
      <xdr:spPr>
        <a:xfrm>
          <a:off x="18388965" y="12707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118110</xdr:rowOff>
    </xdr:from>
    <xdr:to xmlns:xdr="http://schemas.openxmlformats.org/drawingml/2006/spreadsheetDrawing">
      <xdr:col>116</xdr:col>
      <xdr:colOff>114300</xdr:colOff>
      <xdr:row>77</xdr:row>
      <xdr:rowOff>48260</xdr:rowOff>
    </xdr:to>
    <xdr:sp macro="" textlink="">
      <xdr:nvSpPr>
        <xdr:cNvPr id="872" name="楕円 871"/>
        <xdr:cNvSpPr/>
      </xdr:nvSpPr>
      <xdr:spPr>
        <a:xfrm>
          <a:off x="221107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96520</xdr:rowOff>
    </xdr:from>
    <xdr:ext cx="534670" cy="259080"/>
    <xdr:sp macro="" textlink="">
      <xdr:nvSpPr>
        <xdr:cNvPr id="873" name="繰出金該当値テキスト"/>
        <xdr:cNvSpPr txBox="1"/>
      </xdr:nvSpPr>
      <xdr:spPr>
        <a:xfrm>
          <a:off x="22212300" y="1312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139700</xdr:rowOff>
    </xdr:from>
    <xdr:to xmlns:xdr="http://schemas.openxmlformats.org/drawingml/2006/spreadsheetDrawing">
      <xdr:col>112</xdr:col>
      <xdr:colOff>38100</xdr:colOff>
      <xdr:row>77</xdr:row>
      <xdr:rowOff>69850</xdr:rowOff>
    </xdr:to>
    <xdr:sp macro="" textlink="">
      <xdr:nvSpPr>
        <xdr:cNvPr id="874" name="楕円 873"/>
        <xdr:cNvSpPr/>
      </xdr:nvSpPr>
      <xdr:spPr>
        <a:xfrm>
          <a:off x="2127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60960</xdr:rowOff>
    </xdr:from>
    <xdr:ext cx="527050" cy="259080"/>
    <xdr:sp macro="" textlink="">
      <xdr:nvSpPr>
        <xdr:cNvPr id="875" name="テキスト ボックス 874"/>
        <xdr:cNvSpPr txBox="1"/>
      </xdr:nvSpPr>
      <xdr:spPr>
        <a:xfrm>
          <a:off x="21055965" y="13262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107315</xdr:rowOff>
    </xdr:from>
    <xdr:to xmlns:xdr="http://schemas.openxmlformats.org/drawingml/2006/spreadsheetDrawing">
      <xdr:col>107</xdr:col>
      <xdr:colOff>101600</xdr:colOff>
      <xdr:row>77</xdr:row>
      <xdr:rowOff>37465</xdr:rowOff>
    </xdr:to>
    <xdr:sp macro="" textlink="">
      <xdr:nvSpPr>
        <xdr:cNvPr id="876" name="楕円 875"/>
        <xdr:cNvSpPr/>
      </xdr:nvSpPr>
      <xdr:spPr>
        <a:xfrm>
          <a:off x="20383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29210</xdr:rowOff>
    </xdr:from>
    <xdr:ext cx="527050" cy="251460"/>
    <xdr:sp macro="" textlink="">
      <xdr:nvSpPr>
        <xdr:cNvPr id="877" name="テキスト ボックス 876"/>
        <xdr:cNvSpPr txBox="1"/>
      </xdr:nvSpPr>
      <xdr:spPr>
        <a:xfrm>
          <a:off x="20166965" y="13230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80645</xdr:rowOff>
    </xdr:from>
    <xdr:to xmlns:xdr="http://schemas.openxmlformats.org/drawingml/2006/spreadsheetDrawing">
      <xdr:col>102</xdr:col>
      <xdr:colOff>165100</xdr:colOff>
      <xdr:row>76</xdr:row>
      <xdr:rowOff>10795</xdr:rowOff>
    </xdr:to>
    <xdr:sp macro="" textlink="">
      <xdr:nvSpPr>
        <xdr:cNvPr id="878" name="楕円 877"/>
        <xdr:cNvSpPr/>
      </xdr:nvSpPr>
      <xdr:spPr>
        <a:xfrm>
          <a:off x="19494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1905</xdr:rowOff>
    </xdr:from>
    <xdr:ext cx="527050" cy="259080"/>
    <xdr:sp macro="" textlink="">
      <xdr:nvSpPr>
        <xdr:cNvPr id="879" name="テキスト ボックス 878"/>
        <xdr:cNvSpPr txBox="1"/>
      </xdr:nvSpPr>
      <xdr:spPr>
        <a:xfrm>
          <a:off x="19277965" y="13032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85090</xdr:rowOff>
    </xdr:from>
    <xdr:to xmlns:xdr="http://schemas.openxmlformats.org/drawingml/2006/spreadsheetDrawing">
      <xdr:col>98</xdr:col>
      <xdr:colOff>38100</xdr:colOff>
      <xdr:row>78</xdr:row>
      <xdr:rowOff>15240</xdr:rowOff>
    </xdr:to>
    <xdr:sp macro="" textlink="">
      <xdr:nvSpPr>
        <xdr:cNvPr id="880" name="楕円 879"/>
        <xdr:cNvSpPr/>
      </xdr:nvSpPr>
      <xdr:spPr>
        <a:xfrm>
          <a:off x="18605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6350</xdr:rowOff>
    </xdr:from>
    <xdr:ext cx="527050" cy="251460"/>
    <xdr:sp macro="" textlink="">
      <xdr:nvSpPr>
        <xdr:cNvPr id="881" name="テキスト ボックス 880"/>
        <xdr:cNvSpPr txBox="1"/>
      </xdr:nvSpPr>
      <xdr:spPr>
        <a:xfrm>
          <a:off x="18388965" y="13379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90" name="テキスト ボックス 889"/>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2" name="直線コネクタ 891"/>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1300" cy="259080"/>
    <xdr:sp macro="" textlink="">
      <xdr:nvSpPr>
        <xdr:cNvPr id="893" name="テキスト ボックス 892"/>
        <xdr:cNvSpPr txBox="1"/>
      </xdr:nvSpPr>
      <xdr:spPr>
        <a:xfrm>
          <a:off x="18039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4" name="直線コネクタ 893"/>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740" cy="259080"/>
    <xdr:sp macro="" textlink="">
      <xdr:nvSpPr>
        <xdr:cNvPr id="895" name="テキスト ボックス 894"/>
        <xdr:cNvSpPr txBox="1"/>
      </xdr:nvSpPr>
      <xdr:spPr>
        <a:xfrm>
          <a:off x="17820640" y="1649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740" cy="251460"/>
    <xdr:sp macro="" textlink="">
      <xdr:nvSpPr>
        <xdr:cNvPr id="897" name="テキスト ボックス 896"/>
        <xdr:cNvSpPr txBox="1"/>
      </xdr:nvSpPr>
      <xdr:spPr>
        <a:xfrm>
          <a:off x="17820640" y="1611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8" name="直線コネクタ 897"/>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740" cy="259080"/>
    <xdr:sp macro="" textlink="">
      <xdr:nvSpPr>
        <xdr:cNvPr id="899" name="テキスト ボックス 898"/>
        <xdr:cNvSpPr txBox="1"/>
      </xdr:nvSpPr>
      <xdr:spPr>
        <a:xfrm>
          <a:off x="17820640" y="1573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0" name="直線コネクタ 899"/>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1" name="テキスト ボックス 900"/>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1460"/>
    <xdr:sp macro="" textlink="">
      <xdr:nvSpPr>
        <xdr:cNvPr id="903" name="テキスト ボックス 902"/>
        <xdr:cNvSpPr txBox="1"/>
      </xdr:nvSpPr>
      <xdr:spPr>
        <a:xfrm>
          <a:off x="17756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5" name="直線コネクタ 904"/>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6"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7" name="直線コネクタ 906"/>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1460"/>
    <xdr:sp macro="" textlink="">
      <xdr:nvSpPr>
        <xdr:cNvPr id="908" name="前年度繰上充用金最大値テキスト"/>
        <xdr:cNvSpPr txBox="1"/>
      </xdr:nvSpPr>
      <xdr:spPr>
        <a:xfrm>
          <a:off x="22212300" y="15299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9" name="直線コネクタ 908"/>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0" name="直線コネクタ 909"/>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1460"/>
    <xdr:sp macro="" textlink="">
      <xdr:nvSpPr>
        <xdr:cNvPr id="911" name="前年度繰上充用金平均値テキスト"/>
        <xdr:cNvSpPr txBox="1"/>
      </xdr:nvSpPr>
      <xdr:spPr>
        <a:xfrm>
          <a:off x="22212300" y="16810355"/>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2" name="フローチャート: 判断 911"/>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3" name="直線コネクタ 912"/>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4" name="フローチャート: 判断 913"/>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5" name="テキスト ボックス 914"/>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6" name="直線コネクタ 915"/>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7" name="フローチャート: 判断 916"/>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8" name="テキスト ボックス 917"/>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9" name="直線コネクタ 918"/>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0" name="フローチャート: 判断 919"/>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1" name="テキスト ボックス 920"/>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2" name="フローチャート: 判断 921"/>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935" cy="251460"/>
    <xdr:sp macro="" textlink="">
      <xdr:nvSpPr>
        <xdr:cNvPr id="923" name="テキスト ボックス 922"/>
        <xdr:cNvSpPr txBox="1"/>
      </xdr:nvSpPr>
      <xdr:spPr>
        <a:xfrm>
          <a:off x="18531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1460"/>
    <xdr:sp macro="" textlink="">
      <xdr:nvSpPr>
        <xdr:cNvPr id="930" name="前年度繰上充用金該当値テキスト"/>
        <xdr:cNvSpPr txBox="1"/>
      </xdr:nvSpPr>
      <xdr:spPr>
        <a:xfrm>
          <a:off x="22212300" y="169373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935" cy="251460"/>
    <xdr:sp macro="" textlink="">
      <xdr:nvSpPr>
        <xdr:cNvPr id="932" name="テキスト ボックス 931"/>
        <xdr:cNvSpPr txBox="1"/>
      </xdr:nvSpPr>
      <xdr:spPr>
        <a:xfrm>
          <a:off x="21198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1935" cy="251460"/>
    <xdr:sp macro="" textlink="">
      <xdr:nvSpPr>
        <xdr:cNvPr id="934" name="テキスト ボックス 933"/>
        <xdr:cNvSpPr txBox="1"/>
      </xdr:nvSpPr>
      <xdr:spPr>
        <a:xfrm>
          <a:off x="20309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1935" cy="251460"/>
    <xdr:sp macro="" textlink="">
      <xdr:nvSpPr>
        <xdr:cNvPr id="936" name="テキスト ボックス 935"/>
        <xdr:cNvSpPr txBox="1"/>
      </xdr:nvSpPr>
      <xdr:spPr>
        <a:xfrm>
          <a:off x="19420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1935" cy="251460"/>
    <xdr:sp macro="" textlink="">
      <xdr:nvSpPr>
        <xdr:cNvPr id="938" name="テキスト ボックス 937"/>
        <xdr:cNvSpPr txBox="1"/>
      </xdr:nvSpPr>
      <xdr:spPr>
        <a:xfrm>
          <a:off x="18531840" y="16742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市民一人当たりの歳出決算総額は、前年度よりも</a:t>
          </a:r>
          <a:r>
            <a:rPr kumimoji="1" lang="en-US" altLang="ja-JP" sz="1200">
              <a:solidFill>
                <a:sysClr val="windowText" lastClr="000000"/>
              </a:solidFill>
              <a:latin typeface="ＭＳ Ｐゴシック"/>
              <a:ea typeface="ＭＳ Ｐゴシック"/>
            </a:rPr>
            <a:t>117,674</a:t>
          </a:r>
          <a:r>
            <a:rPr kumimoji="1" lang="ja-JP" altLang="en-US" sz="1200">
              <a:solidFill>
                <a:sysClr val="windowText" lastClr="000000"/>
              </a:solidFill>
              <a:latin typeface="ＭＳ Ｐゴシック"/>
              <a:ea typeface="ＭＳ Ｐゴシック"/>
            </a:rPr>
            <a:t>円増加し、</a:t>
          </a:r>
          <a:r>
            <a:rPr kumimoji="1" lang="en-US" altLang="ja-JP" sz="1200">
              <a:solidFill>
                <a:sysClr val="windowText" lastClr="000000"/>
              </a:solidFill>
              <a:latin typeface="ＭＳ Ｐゴシック"/>
              <a:ea typeface="ＭＳ Ｐゴシック"/>
            </a:rPr>
            <a:t>852,066</a:t>
          </a:r>
          <a:r>
            <a:rPr kumimoji="1" lang="ja-JP" altLang="en-US" sz="1200">
              <a:solidFill>
                <a:sysClr val="windowText" lastClr="000000"/>
              </a:solidFill>
              <a:latin typeface="ＭＳ Ｐゴシック"/>
              <a:ea typeface="ＭＳ Ｐゴシック"/>
            </a:rPr>
            <a:t>円となっています。</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特に大きく増加しているものは積立金であり、前年度よりも</a:t>
          </a:r>
          <a:r>
            <a:rPr kumimoji="1" lang="en-US" altLang="ja-JP" sz="1200">
              <a:solidFill>
                <a:sysClr val="windowText" lastClr="000000"/>
              </a:solidFill>
              <a:latin typeface="ＭＳ Ｐゴシック"/>
              <a:ea typeface="ＭＳ Ｐゴシック"/>
            </a:rPr>
            <a:t>39,730</a:t>
          </a:r>
          <a:r>
            <a:rPr kumimoji="1" lang="ja-JP" altLang="en-US" sz="1200">
              <a:solidFill>
                <a:sysClr val="windowText" lastClr="000000"/>
              </a:solidFill>
              <a:latin typeface="ＭＳ Ｐゴシック"/>
              <a:ea typeface="ＭＳ Ｐゴシック"/>
            </a:rPr>
            <a:t>円増の</a:t>
          </a:r>
          <a:r>
            <a:rPr kumimoji="1" lang="en-US" altLang="ja-JP" sz="1200">
              <a:solidFill>
                <a:sysClr val="windowText" lastClr="000000"/>
              </a:solidFill>
              <a:latin typeface="ＭＳ Ｐゴシック"/>
              <a:ea typeface="ＭＳ Ｐゴシック"/>
            </a:rPr>
            <a:t>72,312</a:t>
          </a:r>
          <a:r>
            <a:rPr kumimoji="1" lang="ja-JP" altLang="en-US" sz="1200">
              <a:solidFill>
                <a:sysClr val="windowText" lastClr="000000"/>
              </a:solidFill>
              <a:latin typeface="ＭＳ Ｐゴシック"/>
              <a:ea typeface="ＭＳ Ｐゴシック"/>
            </a:rPr>
            <a:t>円となっています。これは、ふるさと納税による寄附金額が増加したことに伴い、ふるさと結基金積立金が</a:t>
          </a:r>
          <a:r>
            <a:rPr kumimoji="1" lang="en-US" altLang="ja-JP" sz="1200">
              <a:solidFill>
                <a:sysClr val="windowText" lastClr="000000"/>
              </a:solidFill>
              <a:latin typeface="ＭＳ Ｐゴシック"/>
              <a:ea typeface="ＭＳ Ｐゴシック"/>
            </a:rPr>
            <a:t>13.1</a:t>
          </a:r>
          <a:r>
            <a:rPr kumimoji="1" lang="ja-JP" altLang="en-US" sz="1200">
              <a:solidFill>
                <a:sysClr val="windowText" lastClr="000000"/>
              </a:solidFill>
              <a:latin typeface="ＭＳ Ｐゴシック"/>
              <a:ea typeface="ＭＳ Ｐゴシック"/>
            </a:rPr>
            <a:t>億円増加したことが大きな要因です。また物件費は、前年度よりも</a:t>
          </a:r>
          <a:r>
            <a:rPr kumimoji="1" lang="en-US" altLang="ja-JP" sz="1200">
              <a:solidFill>
                <a:sysClr val="windowText" lastClr="000000"/>
              </a:solidFill>
              <a:latin typeface="ＭＳ Ｐゴシック"/>
              <a:ea typeface="ＭＳ Ｐゴシック"/>
            </a:rPr>
            <a:t>24,328</a:t>
          </a:r>
          <a:r>
            <a:rPr kumimoji="1" lang="ja-JP" altLang="en-US" sz="1200">
              <a:solidFill>
                <a:sysClr val="windowText" lastClr="000000"/>
              </a:solidFill>
              <a:latin typeface="ＭＳ Ｐゴシック"/>
              <a:ea typeface="ＭＳ Ｐゴシック"/>
            </a:rPr>
            <a:t>円増加し、</a:t>
          </a:r>
          <a:r>
            <a:rPr kumimoji="1" lang="en-US" altLang="ja-JP" sz="1200">
              <a:solidFill>
                <a:sysClr val="windowText" lastClr="000000"/>
              </a:solidFill>
              <a:latin typeface="ＭＳ Ｐゴシック"/>
              <a:ea typeface="ＭＳ Ｐゴシック"/>
            </a:rPr>
            <a:t>143,153</a:t>
          </a:r>
          <a:r>
            <a:rPr kumimoji="1" lang="ja-JP" altLang="en-US" sz="1200">
              <a:solidFill>
                <a:sysClr val="windowText" lastClr="000000"/>
              </a:solidFill>
              <a:latin typeface="ＭＳ Ｐゴシック"/>
              <a:ea typeface="ＭＳ Ｐゴシック"/>
            </a:rPr>
            <a:t>円となっています。これは、ふるさと納税の増加に伴い、その申込サイトの運営業務委託料が</a:t>
          </a:r>
          <a:r>
            <a:rPr kumimoji="1" lang="en-US" altLang="ja-JP" sz="1200">
              <a:solidFill>
                <a:sysClr val="windowText" lastClr="000000"/>
              </a:solidFill>
              <a:latin typeface="ＭＳ Ｐゴシック"/>
              <a:ea typeface="ＭＳ Ｐゴシック"/>
            </a:rPr>
            <a:t>5.8</a:t>
          </a:r>
          <a:r>
            <a:rPr kumimoji="1" lang="ja-JP" altLang="en-US" sz="1200">
              <a:solidFill>
                <a:sysClr val="windowText" lastClr="000000"/>
              </a:solidFill>
              <a:latin typeface="ＭＳ Ｐゴシック"/>
              <a:ea typeface="ＭＳ Ｐゴシック"/>
            </a:rPr>
            <a:t>億円増加したことによります。物件費については、今後しばらく、この高水準が継続すると見込まれます。普通建設事業費（うち更新整備）は、前年度よりも</a:t>
          </a:r>
          <a:r>
            <a:rPr kumimoji="1" lang="en-US" altLang="ja-JP" sz="1200">
              <a:solidFill>
                <a:sysClr val="windowText" lastClr="000000"/>
              </a:solidFill>
              <a:latin typeface="ＭＳ Ｐゴシック"/>
              <a:ea typeface="ＭＳ Ｐゴシック"/>
            </a:rPr>
            <a:t>65,363</a:t>
          </a:r>
          <a:r>
            <a:rPr kumimoji="1" lang="ja-JP" altLang="en-US" sz="1200">
              <a:solidFill>
                <a:sysClr val="windowText" lastClr="000000"/>
              </a:solidFill>
              <a:latin typeface="ＭＳ Ｐゴシック"/>
              <a:ea typeface="ＭＳ Ｐゴシック"/>
            </a:rPr>
            <a:t>円増加し、</a:t>
          </a:r>
          <a:r>
            <a:rPr kumimoji="1" lang="en-US" altLang="ja-JP" sz="1200">
              <a:solidFill>
                <a:sysClr val="windowText" lastClr="000000"/>
              </a:solidFill>
              <a:latin typeface="ＭＳ Ｐゴシック"/>
              <a:ea typeface="ＭＳ Ｐゴシック"/>
            </a:rPr>
            <a:t>152,045</a:t>
          </a:r>
          <a:r>
            <a:rPr kumimoji="1" lang="ja-JP" altLang="en-US" sz="1200">
              <a:solidFill>
                <a:sysClr val="windowText" lastClr="000000"/>
              </a:solidFill>
              <a:latin typeface="ＭＳ Ｐゴシック"/>
              <a:ea typeface="ＭＳ Ｐゴシック"/>
            </a:rPr>
            <a:t>円となっています。その要因は、新庁舎建設事業の進捗などにより、普通建設事業費が</a:t>
          </a:r>
          <a:r>
            <a:rPr kumimoji="1" lang="en-US" altLang="ja-JP" sz="1200">
              <a:solidFill>
                <a:sysClr val="windowText" lastClr="000000"/>
              </a:solidFill>
              <a:latin typeface="ＭＳ Ｐゴシック"/>
              <a:ea typeface="ＭＳ Ｐゴシック"/>
            </a:rPr>
            <a:t>22.8</a:t>
          </a:r>
          <a:r>
            <a:rPr kumimoji="1" lang="ja-JP" altLang="en-US" sz="1200">
              <a:solidFill>
                <a:sysClr val="windowText" lastClr="000000"/>
              </a:solidFill>
              <a:latin typeface="ＭＳ Ｐゴシック"/>
              <a:ea typeface="ＭＳ Ｐゴシック"/>
            </a:rPr>
            <a:t>億円増加したことによります。令和</a:t>
          </a:r>
          <a:r>
            <a:rPr kumimoji="1" lang="en-US" altLang="ja-JP" sz="1200">
              <a:solidFill>
                <a:sysClr val="windowText" lastClr="000000"/>
              </a:solidFill>
              <a:latin typeface="ＭＳ Ｐゴシック"/>
              <a:ea typeface="ＭＳ Ｐゴシック"/>
            </a:rPr>
            <a:t>2</a:t>
          </a:r>
          <a:r>
            <a:rPr kumimoji="1" lang="ja-JP" altLang="en-US" sz="1200">
              <a:solidFill>
                <a:sysClr val="windowText" lastClr="000000"/>
              </a:solidFill>
              <a:latin typeface="ＭＳ Ｐゴシック"/>
              <a:ea typeface="ＭＳ Ｐゴシック"/>
            </a:rPr>
            <a:t>年度以降</a:t>
          </a:r>
          <a:r>
            <a:rPr kumimoji="1" lang="ja-JP" altLang="en-US" sz="1200">
              <a:solidFill>
                <a:sysClr val="windowText" lastClr="000000"/>
              </a:solidFill>
              <a:latin typeface="ＭＳ Ｐゴシック"/>
              <a:ea typeface="ＭＳ Ｐゴシック"/>
            </a:rPr>
            <a:t>は、内水対策事業の実施</a:t>
          </a:r>
          <a:r>
            <a:rPr kumimoji="1" lang="ja-JP" altLang="en-US" sz="1200">
              <a:solidFill>
                <a:sysClr val="windowText" lastClr="000000"/>
              </a:solidFill>
              <a:latin typeface="ＭＳ Ｐゴシック"/>
              <a:ea typeface="ＭＳ Ｐゴシック"/>
            </a:rPr>
            <a:t>など大型建設事業があるものの、減少</a:t>
          </a:r>
          <a:r>
            <a:rPr kumimoji="1" lang="ja-JP" altLang="en-US" sz="1200">
              <a:solidFill>
                <a:sysClr val="windowText" lastClr="000000"/>
              </a:solidFill>
              <a:latin typeface="ＭＳ Ｐゴシック"/>
              <a:ea typeface="ＭＳ Ｐゴシック"/>
            </a:rPr>
            <a:t>傾向となる見込みです。</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反対に、大きく減少している項目として、維持補修費が前年度よりも</a:t>
          </a:r>
          <a:r>
            <a:rPr kumimoji="1" lang="en-US" altLang="ja-JP" sz="1200">
              <a:solidFill>
                <a:sysClr val="windowText" lastClr="000000"/>
              </a:solidFill>
              <a:latin typeface="ＭＳ Ｐゴシック"/>
              <a:ea typeface="ＭＳ Ｐゴシック"/>
            </a:rPr>
            <a:t>11,845</a:t>
          </a:r>
          <a:r>
            <a:rPr kumimoji="1" lang="ja-JP" altLang="en-US" sz="1200">
              <a:solidFill>
                <a:sysClr val="windowText" lastClr="000000"/>
              </a:solidFill>
              <a:latin typeface="ＭＳ Ｐゴシック"/>
              <a:ea typeface="ＭＳ Ｐゴシック"/>
            </a:rPr>
            <a:t>円減の</a:t>
          </a:r>
          <a:r>
            <a:rPr kumimoji="1" lang="en-US" altLang="ja-JP" sz="1200">
              <a:solidFill>
                <a:sysClr val="windowText" lastClr="000000"/>
              </a:solidFill>
              <a:latin typeface="ＭＳ Ｐゴシック"/>
              <a:ea typeface="ＭＳ Ｐゴシック"/>
            </a:rPr>
            <a:t>48,968</a:t>
          </a:r>
          <a:r>
            <a:rPr kumimoji="1" lang="ja-JP" altLang="en-US" sz="1200">
              <a:solidFill>
                <a:sysClr val="windowText" lastClr="000000"/>
              </a:solidFill>
              <a:latin typeface="ＭＳ Ｐゴシック"/>
              <a:ea typeface="ＭＳ Ｐゴシック"/>
            </a:rPr>
            <a:t>円となっています。これは、令和元年度は記録的な少雪の影響による除雪経費の減額などにより、維持補修費全体で</a:t>
          </a:r>
          <a:r>
            <a:rPr kumimoji="1" lang="en-US" altLang="ja-JP" sz="1200">
              <a:solidFill>
                <a:sysClr val="windowText" lastClr="000000"/>
              </a:solidFill>
              <a:latin typeface="ＭＳ Ｐゴシック"/>
              <a:ea typeface="ＭＳ Ｐゴシック"/>
            </a:rPr>
            <a:t>4.6</a:t>
          </a:r>
          <a:r>
            <a:rPr kumimoji="1" lang="ja-JP" altLang="en-US" sz="1200">
              <a:solidFill>
                <a:sysClr val="windowText" lastClr="000000"/>
              </a:solidFill>
              <a:latin typeface="ＭＳ Ｐゴシック"/>
              <a:ea typeface="ＭＳ Ｐゴシック"/>
            </a:rPr>
            <a:t>億円減少したことによ</a:t>
          </a:r>
          <a:r>
            <a:rPr kumimoji="1" lang="ja-JP" altLang="en-US" sz="1200">
              <a:solidFill>
                <a:sysClr val="windowText" lastClr="000000"/>
              </a:solidFill>
              <a:latin typeface="ＭＳ Ｐゴシック"/>
              <a:ea typeface="ＭＳ Ｐゴシック"/>
            </a:rPr>
            <a:t>る</a:t>
          </a:r>
          <a:r>
            <a:rPr kumimoji="1" lang="ja-JP" altLang="en-US" sz="1200">
              <a:solidFill>
                <a:sysClr val="windowText" lastClr="000000"/>
              </a:solidFill>
              <a:latin typeface="ＭＳ Ｐゴシック"/>
              <a:ea typeface="ＭＳ Ｐゴシック"/>
            </a:rPr>
            <a:t>もの</a:t>
          </a:r>
          <a:r>
            <a:rPr kumimoji="1" lang="ja-JP" altLang="en-US" sz="1200">
              <a:solidFill>
                <a:sysClr val="windowText" lastClr="000000"/>
              </a:solidFill>
              <a:latin typeface="ＭＳ Ｐゴシック"/>
              <a:ea typeface="ＭＳ Ｐゴシック"/>
            </a:rPr>
            <a:t>であり、</a:t>
          </a:r>
          <a:r>
            <a:rPr kumimoji="1" lang="ja-JP" altLang="en-US" sz="1200">
              <a:solidFill>
                <a:sysClr val="windowText" lastClr="000000"/>
              </a:solidFill>
              <a:latin typeface="ＭＳ Ｐゴシック"/>
              <a:ea typeface="ＭＳ Ｐゴシック"/>
            </a:rPr>
            <a:t>降積雪状況により大きな変動がある項目です。</a:t>
          </a:r>
          <a:endParaRPr kumimoji="1" lang="en-US" altLang="ja-JP" sz="12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35,732
35,508
946.76
31,224,710
30,446,026
624,017
15,649,138
33,576,386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1300" cy="251460"/>
    <xdr:sp macro="" textlink="">
      <xdr:nvSpPr>
        <xdr:cNvPr id="42" name="テキスト ボックス 41"/>
        <xdr:cNvSpPr txBox="1"/>
      </xdr:nvSpPr>
      <xdr:spPr>
        <a:xfrm>
          <a:off x="513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740" cy="259080"/>
    <xdr:sp macro="" textlink="">
      <xdr:nvSpPr>
        <xdr:cNvPr id="44" name="テキスト ボックス 43"/>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740" cy="259080"/>
    <xdr:sp macro="" textlink="">
      <xdr:nvSpPr>
        <xdr:cNvPr id="46" name="テキスト ボックス 45"/>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740" cy="251460"/>
    <xdr:sp macro="" textlink="">
      <xdr:nvSpPr>
        <xdr:cNvPr id="48" name="テキスト ボックス 47"/>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740" cy="259080"/>
    <xdr:sp macro="" textlink="">
      <xdr:nvSpPr>
        <xdr:cNvPr id="50" name="テキスト ボックス 49"/>
        <xdr:cNvSpPr txBox="1"/>
      </xdr:nvSpPr>
      <xdr:spPr>
        <a:xfrm>
          <a:off x="294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4" name="テキスト ボックス 53"/>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1460"/>
    <xdr:sp macro="" textlink="">
      <xdr:nvSpPr>
        <xdr:cNvPr id="59" name="議会費最大値テキスト"/>
        <xdr:cNvSpPr txBox="1"/>
      </xdr:nvSpPr>
      <xdr:spPr>
        <a:xfrm>
          <a:off x="4686300" y="48768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163195</xdr:rowOff>
    </xdr:from>
    <xdr:to xmlns:xdr="http://schemas.openxmlformats.org/drawingml/2006/spreadsheetDrawing">
      <xdr:col>24</xdr:col>
      <xdr:colOff>63500</xdr:colOff>
      <xdr:row>36</xdr:row>
      <xdr:rowOff>635</xdr:rowOff>
    </xdr:to>
    <xdr:cxnSp macro="">
      <xdr:nvCxnSpPr>
        <xdr:cNvPr id="61" name="直線コネクタ 60"/>
        <xdr:cNvCxnSpPr/>
      </xdr:nvCxnSpPr>
      <xdr:spPr>
        <a:xfrm flipV="1">
          <a:off x="3797300" y="61639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1460"/>
    <xdr:sp macro="" textlink="">
      <xdr:nvSpPr>
        <xdr:cNvPr id="62" name="議会費平均値テキスト"/>
        <xdr:cNvSpPr txBox="1"/>
      </xdr:nvSpPr>
      <xdr:spPr>
        <a:xfrm>
          <a:off x="4686300" y="59385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635</xdr:rowOff>
    </xdr:from>
    <xdr:to xmlns:xdr="http://schemas.openxmlformats.org/drawingml/2006/spreadsheetDrawing">
      <xdr:col>19</xdr:col>
      <xdr:colOff>177800</xdr:colOff>
      <xdr:row>36</xdr:row>
      <xdr:rowOff>20955</xdr:rowOff>
    </xdr:to>
    <xdr:cxnSp macro="">
      <xdr:nvCxnSpPr>
        <xdr:cNvPr id="64" name="直線コネクタ 63"/>
        <xdr:cNvCxnSpPr/>
      </xdr:nvCxnSpPr>
      <xdr:spPr>
        <a:xfrm flipV="1">
          <a:off x="2908300" y="61728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2280" cy="259080"/>
    <xdr:sp macro="" textlink="">
      <xdr:nvSpPr>
        <xdr:cNvPr id="66" name="テキスト ボックス 65"/>
        <xdr:cNvSpPr txBox="1"/>
      </xdr:nvSpPr>
      <xdr:spPr>
        <a:xfrm>
          <a:off x="3562350" y="58572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20955</xdr:rowOff>
    </xdr:from>
    <xdr:to xmlns:xdr="http://schemas.openxmlformats.org/drawingml/2006/spreadsheetDrawing">
      <xdr:col>15</xdr:col>
      <xdr:colOff>50800</xdr:colOff>
      <xdr:row>36</xdr:row>
      <xdr:rowOff>25400</xdr:rowOff>
    </xdr:to>
    <xdr:cxnSp macro="">
      <xdr:nvCxnSpPr>
        <xdr:cNvPr id="67" name="直線コネクタ 66"/>
        <xdr:cNvCxnSpPr/>
      </xdr:nvCxnSpPr>
      <xdr:spPr>
        <a:xfrm flipV="1">
          <a:off x="2019300" y="6193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2280" cy="259080"/>
    <xdr:sp macro="" textlink="">
      <xdr:nvSpPr>
        <xdr:cNvPr id="69" name="テキスト ボックス 68"/>
        <xdr:cNvSpPr txBox="1"/>
      </xdr:nvSpPr>
      <xdr:spPr>
        <a:xfrm>
          <a:off x="2673350" y="5862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133350</xdr:rowOff>
    </xdr:from>
    <xdr:to xmlns:xdr="http://schemas.openxmlformats.org/drawingml/2006/spreadsheetDrawing">
      <xdr:col>10</xdr:col>
      <xdr:colOff>114300</xdr:colOff>
      <xdr:row>36</xdr:row>
      <xdr:rowOff>25400</xdr:rowOff>
    </xdr:to>
    <xdr:cxnSp macro="">
      <xdr:nvCxnSpPr>
        <xdr:cNvPr id="70" name="直線コネクタ 69"/>
        <xdr:cNvCxnSpPr/>
      </xdr:nvCxnSpPr>
      <xdr:spPr>
        <a:xfrm>
          <a:off x="1130300" y="61341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2280" cy="259080"/>
    <xdr:sp macro="" textlink="">
      <xdr:nvSpPr>
        <xdr:cNvPr id="72" name="テキスト ボックス 71"/>
        <xdr:cNvSpPr txBox="1"/>
      </xdr:nvSpPr>
      <xdr:spPr>
        <a:xfrm>
          <a:off x="1784350" y="58686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67310</xdr:rowOff>
    </xdr:from>
    <xdr:to xmlns:xdr="http://schemas.openxmlformats.org/drawingml/2006/spreadsheetDrawing">
      <xdr:col>6</xdr:col>
      <xdr:colOff>38100</xdr:colOff>
      <xdr:row>35</xdr:row>
      <xdr:rowOff>168910</xdr:rowOff>
    </xdr:to>
    <xdr:sp macro="" textlink="">
      <xdr:nvSpPr>
        <xdr:cNvPr id="73" name="フローチャート: 判断 72"/>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13970</xdr:rowOff>
    </xdr:from>
    <xdr:ext cx="462280" cy="259080"/>
    <xdr:sp macro="" textlink="">
      <xdr:nvSpPr>
        <xdr:cNvPr id="74" name="テキスト ボックス 73"/>
        <xdr:cNvSpPr txBox="1"/>
      </xdr:nvSpPr>
      <xdr:spPr>
        <a:xfrm>
          <a:off x="895350" y="58432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112395</xdr:rowOff>
    </xdr:from>
    <xdr:to xmlns:xdr="http://schemas.openxmlformats.org/drawingml/2006/spreadsheetDrawing">
      <xdr:col>24</xdr:col>
      <xdr:colOff>114300</xdr:colOff>
      <xdr:row>36</xdr:row>
      <xdr:rowOff>42545</xdr:rowOff>
    </xdr:to>
    <xdr:sp macro="" textlink="">
      <xdr:nvSpPr>
        <xdr:cNvPr id="80" name="楕円 79"/>
        <xdr:cNvSpPr/>
      </xdr:nvSpPr>
      <xdr:spPr>
        <a:xfrm>
          <a:off x="45847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90805</xdr:rowOff>
    </xdr:from>
    <xdr:ext cx="469900" cy="258445"/>
    <xdr:sp macro="" textlink="">
      <xdr:nvSpPr>
        <xdr:cNvPr id="81" name="議会費該当値テキスト"/>
        <xdr:cNvSpPr txBox="1"/>
      </xdr:nvSpPr>
      <xdr:spPr>
        <a:xfrm>
          <a:off x="4686300" y="6091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121285</xdr:rowOff>
    </xdr:from>
    <xdr:to xmlns:xdr="http://schemas.openxmlformats.org/drawingml/2006/spreadsheetDrawing">
      <xdr:col>20</xdr:col>
      <xdr:colOff>38100</xdr:colOff>
      <xdr:row>36</xdr:row>
      <xdr:rowOff>52070</xdr:rowOff>
    </xdr:to>
    <xdr:sp macro="" textlink="">
      <xdr:nvSpPr>
        <xdr:cNvPr id="82" name="楕円 81"/>
        <xdr:cNvSpPr/>
      </xdr:nvSpPr>
      <xdr:spPr>
        <a:xfrm>
          <a:off x="3746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42545</xdr:rowOff>
    </xdr:from>
    <xdr:ext cx="462280" cy="251460"/>
    <xdr:sp macro="" textlink="">
      <xdr:nvSpPr>
        <xdr:cNvPr id="83" name="テキスト ボックス 82"/>
        <xdr:cNvSpPr txBox="1"/>
      </xdr:nvSpPr>
      <xdr:spPr>
        <a:xfrm>
          <a:off x="3562350" y="62147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141605</xdr:rowOff>
    </xdr:from>
    <xdr:to xmlns:xdr="http://schemas.openxmlformats.org/drawingml/2006/spreadsheetDrawing">
      <xdr:col>15</xdr:col>
      <xdr:colOff>101600</xdr:colOff>
      <xdr:row>36</xdr:row>
      <xdr:rowOff>71755</xdr:rowOff>
    </xdr:to>
    <xdr:sp macro="" textlink="">
      <xdr:nvSpPr>
        <xdr:cNvPr id="84" name="楕円 83"/>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63500</xdr:rowOff>
    </xdr:from>
    <xdr:ext cx="462280" cy="251460"/>
    <xdr:sp macro="" textlink="">
      <xdr:nvSpPr>
        <xdr:cNvPr id="85" name="テキスト ボックス 84"/>
        <xdr:cNvSpPr txBox="1"/>
      </xdr:nvSpPr>
      <xdr:spPr>
        <a:xfrm>
          <a:off x="2673350" y="6235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146050</xdr:rowOff>
    </xdr:from>
    <xdr:to xmlns:xdr="http://schemas.openxmlformats.org/drawingml/2006/spreadsheetDrawing">
      <xdr:col>10</xdr:col>
      <xdr:colOff>165100</xdr:colOff>
      <xdr:row>36</xdr:row>
      <xdr:rowOff>76200</xdr:rowOff>
    </xdr:to>
    <xdr:sp macro="" textlink="">
      <xdr:nvSpPr>
        <xdr:cNvPr id="86" name="楕円 85"/>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67310</xdr:rowOff>
    </xdr:from>
    <xdr:ext cx="462280" cy="259080"/>
    <xdr:sp macro="" textlink="">
      <xdr:nvSpPr>
        <xdr:cNvPr id="87" name="テキスト ボックス 86"/>
        <xdr:cNvSpPr txBox="1"/>
      </xdr:nvSpPr>
      <xdr:spPr>
        <a:xfrm>
          <a:off x="1784350" y="6239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82550</xdr:rowOff>
    </xdr:from>
    <xdr:to xmlns:xdr="http://schemas.openxmlformats.org/drawingml/2006/spreadsheetDrawing">
      <xdr:col>6</xdr:col>
      <xdr:colOff>38100</xdr:colOff>
      <xdr:row>36</xdr:row>
      <xdr:rowOff>12700</xdr:rowOff>
    </xdr:to>
    <xdr:sp macro="" textlink="">
      <xdr:nvSpPr>
        <xdr:cNvPr id="88" name="楕円 87"/>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3810</xdr:rowOff>
    </xdr:from>
    <xdr:ext cx="462280" cy="259080"/>
    <xdr:sp macro="" textlink="">
      <xdr:nvSpPr>
        <xdr:cNvPr id="89" name="テキスト ボックス 88"/>
        <xdr:cNvSpPr txBox="1"/>
      </xdr:nvSpPr>
      <xdr:spPr>
        <a:xfrm>
          <a:off x="895350" y="61760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300" cy="259080"/>
    <xdr:sp macro="" textlink="">
      <xdr:nvSpPr>
        <xdr:cNvPr id="101" name="テキスト ボックス 100"/>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010" cy="251460"/>
    <xdr:sp macro="" textlink="">
      <xdr:nvSpPr>
        <xdr:cNvPr id="103" name="テキスト ボックス 102"/>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010" cy="259080"/>
    <xdr:sp macro="" textlink="">
      <xdr:nvSpPr>
        <xdr:cNvPr id="105" name="テキスト ボックス 104"/>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7" name="テキスト ボックス 106"/>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010" cy="258445"/>
    <xdr:sp macro="" textlink="">
      <xdr:nvSpPr>
        <xdr:cNvPr id="109" name="テキスト ボックス 108"/>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010" cy="259080"/>
    <xdr:sp macro="" textlink="">
      <xdr:nvSpPr>
        <xdr:cNvPr id="111" name="テキスト ボックス 110"/>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3" name="テキスト ボックス 112"/>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1460"/>
    <xdr:sp macro="" textlink="">
      <xdr:nvSpPr>
        <xdr:cNvPr id="116" name="総務費最小値テキスト"/>
        <xdr:cNvSpPr txBox="1"/>
      </xdr:nvSpPr>
      <xdr:spPr>
        <a:xfrm>
          <a:off x="4686300" y="100996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1460"/>
    <xdr:sp macro="" textlink="">
      <xdr:nvSpPr>
        <xdr:cNvPr id="118" name="総務費最大値テキスト"/>
        <xdr:cNvSpPr txBox="1"/>
      </xdr:nvSpPr>
      <xdr:spPr>
        <a:xfrm>
          <a:off x="4686300" y="8498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145415</xdr:rowOff>
    </xdr:from>
    <xdr:to xmlns:xdr="http://schemas.openxmlformats.org/drawingml/2006/spreadsheetDrawing">
      <xdr:col>24</xdr:col>
      <xdr:colOff>63500</xdr:colOff>
      <xdr:row>57</xdr:row>
      <xdr:rowOff>40640</xdr:rowOff>
    </xdr:to>
    <xdr:cxnSp macro="">
      <xdr:nvCxnSpPr>
        <xdr:cNvPr id="120" name="直線コネクタ 119"/>
        <xdr:cNvCxnSpPr/>
      </xdr:nvCxnSpPr>
      <xdr:spPr>
        <a:xfrm flipV="1">
          <a:off x="3797300" y="9403715"/>
          <a:ext cx="83820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40640</xdr:rowOff>
    </xdr:from>
    <xdr:to xmlns:xdr="http://schemas.openxmlformats.org/drawingml/2006/spreadsheetDrawing">
      <xdr:col>19</xdr:col>
      <xdr:colOff>177800</xdr:colOff>
      <xdr:row>57</xdr:row>
      <xdr:rowOff>55880</xdr:rowOff>
    </xdr:to>
    <xdr:cxnSp macro="">
      <xdr:nvCxnSpPr>
        <xdr:cNvPr id="123" name="直線コネクタ 122"/>
        <xdr:cNvCxnSpPr/>
      </xdr:nvCxnSpPr>
      <xdr:spPr>
        <a:xfrm flipV="1">
          <a:off x="2908300" y="9813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27050" cy="251460"/>
    <xdr:sp macro="" textlink="">
      <xdr:nvSpPr>
        <xdr:cNvPr id="125" name="テキスト ボックス 124"/>
        <xdr:cNvSpPr txBox="1"/>
      </xdr:nvSpPr>
      <xdr:spPr>
        <a:xfrm>
          <a:off x="3529965" y="9964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55880</xdr:rowOff>
    </xdr:from>
    <xdr:to xmlns:xdr="http://schemas.openxmlformats.org/drawingml/2006/spreadsheetDrawing">
      <xdr:col>15</xdr:col>
      <xdr:colOff>50800</xdr:colOff>
      <xdr:row>57</xdr:row>
      <xdr:rowOff>144780</xdr:rowOff>
    </xdr:to>
    <xdr:cxnSp macro="">
      <xdr:nvCxnSpPr>
        <xdr:cNvPr id="126" name="直線コネクタ 125"/>
        <xdr:cNvCxnSpPr/>
      </xdr:nvCxnSpPr>
      <xdr:spPr>
        <a:xfrm flipV="1">
          <a:off x="2019300" y="982853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22860</xdr:rowOff>
    </xdr:from>
    <xdr:ext cx="527050" cy="259080"/>
    <xdr:sp macro="" textlink="">
      <xdr:nvSpPr>
        <xdr:cNvPr id="128" name="テキスト ボックス 127"/>
        <xdr:cNvSpPr txBox="1"/>
      </xdr:nvSpPr>
      <xdr:spPr>
        <a:xfrm>
          <a:off x="2640965" y="9966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123190</xdr:rowOff>
    </xdr:from>
    <xdr:to xmlns:xdr="http://schemas.openxmlformats.org/drawingml/2006/spreadsheetDrawing">
      <xdr:col>10</xdr:col>
      <xdr:colOff>114300</xdr:colOff>
      <xdr:row>57</xdr:row>
      <xdr:rowOff>144780</xdr:rowOff>
    </xdr:to>
    <xdr:cxnSp macro="">
      <xdr:nvCxnSpPr>
        <xdr:cNvPr id="129" name="直線コネクタ 128"/>
        <xdr:cNvCxnSpPr/>
      </xdr:nvCxnSpPr>
      <xdr:spPr>
        <a:xfrm>
          <a:off x="1130300" y="98958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27050" cy="259080"/>
    <xdr:sp macro="" textlink="">
      <xdr:nvSpPr>
        <xdr:cNvPr id="131" name="テキスト ボックス 130"/>
        <xdr:cNvSpPr txBox="1"/>
      </xdr:nvSpPr>
      <xdr:spPr>
        <a:xfrm>
          <a:off x="1751965" y="9977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107315</xdr:rowOff>
    </xdr:from>
    <xdr:to xmlns:xdr="http://schemas.openxmlformats.org/drawingml/2006/spreadsheetDrawing">
      <xdr:col>6</xdr:col>
      <xdr:colOff>38100</xdr:colOff>
      <xdr:row>58</xdr:row>
      <xdr:rowOff>37465</xdr:rowOff>
    </xdr:to>
    <xdr:sp macro="" textlink="">
      <xdr:nvSpPr>
        <xdr:cNvPr id="132" name="フローチャート: 判断 131"/>
        <xdr:cNvSpPr/>
      </xdr:nvSpPr>
      <xdr:spPr>
        <a:xfrm>
          <a:off x="1079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29210</xdr:rowOff>
    </xdr:from>
    <xdr:ext cx="527050" cy="251460"/>
    <xdr:sp macro="" textlink="">
      <xdr:nvSpPr>
        <xdr:cNvPr id="133" name="テキスト ボックス 132"/>
        <xdr:cNvSpPr txBox="1"/>
      </xdr:nvSpPr>
      <xdr:spPr>
        <a:xfrm>
          <a:off x="862965" y="9973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94615</xdr:rowOff>
    </xdr:from>
    <xdr:to xmlns:xdr="http://schemas.openxmlformats.org/drawingml/2006/spreadsheetDrawing">
      <xdr:col>24</xdr:col>
      <xdr:colOff>114300</xdr:colOff>
      <xdr:row>55</xdr:row>
      <xdr:rowOff>24765</xdr:rowOff>
    </xdr:to>
    <xdr:sp macro="" textlink="">
      <xdr:nvSpPr>
        <xdr:cNvPr id="139" name="楕円 138"/>
        <xdr:cNvSpPr/>
      </xdr:nvSpPr>
      <xdr:spPr>
        <a:xfrm>
          <a:off x="4584700" y="9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117475</xdr:rowOff>
    </xdr:from>
    <xdr:ext cx="598805" cy="259080"/>
    <xdr:sp macro="" textlink="">
      <xdr:nvSpPr>
        <xdr:cNvPr id="140" name="総務費該当値テキスト"/>
        <xdr:cNvSpPr txBox="1"/>
      </xdr:nvSpPr>
      <xdr:spPr>
        <a:xfrm>
          <a:off x="4686300" y="9204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160655</xdr:rowOff>
    </xdr:from>
    <xdr:to xmlns:xdr="http://schemas.openxmlformats.org/drawingml/2006/spreadsheetDrawing">
      <xdr:col>20</xdr:col>
      <xdr:colOff>38100</xdr:colOff>
      <xdr:row>57</xdr:row>
      <xdr:rowOff>90805</xdr:rowOff>
    </xdr:to>
    <xdr:sp macro="" textlink="">
      <xdr:nvSpPr>
        <xdr:cNvPr id="141" name="楕円 140"/>
        <xdr:cNvSpPr/>
      </xdr:nvSpPr>
      <xdr:spPr>
        <a:xfrm>
          <a:off x="3746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107315</xdr:rowOff>
    </xdr:from>
    <xdr:ext cx="591185" cy="259080"/>
    <xdr:sp macro="" textlink="">
      <xdr:nvSpPr>
        <xdr:cNvPr id="142" name="テキスト ボックス 141"/>
        <xdr:cNvSpPr txBox="1"/>
      </xdr:nvSpPr>
      <xdr:spPr>
        <a:xfrm>
          <a:off x="3497580" y="95370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5080</xdr:rowOff>
    </xdr:from>
    <xdr:to xmlns:xdr="http://schemas.openxmlformats.org/drawingml/2006/spreadsheetDrawing">
      <xdr:col>15</xdr:col>
      <xdr:colOff>101600</xdr:colOff>
      <xdr:row>57</xdr:row>
      <xdr:rowOff>106680</xdr:rowOff>
    </xdr:to>
    <xdr:sp macro="" textlink="">
      <xdr:nvSpPr>
        <xdr:cNvPr id="143" name="楕円 142"/>
        <xdr:cNvSpPr/>
      </xdr:nvSpPr>
      <xdr:spPr>
        <a:xfrm>
          <a:off x="2857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123190</xdr:rowOff>
    </xdr:from>
    <xdr:ext cx="591185" cy="251460"/>
    <xdr:sp macro="" textlink="">
      <xdr:nvSpPr>
        <xdr:cNvPr id="144" name="テキスト ボックス 143"/>
        <xdr:cNvSpPr txBox="1"/>
      </xdr:nvSpPr>
      <xdr:spPr>
        <a:xfrm>
          <a:off x="2608580" y="95529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93980</xdr:rowOff>
    </xdr:from>
    <xdr:to xmlns:xdr="http://schemas.openxmlformats.org/drawingml/2006/spreadsheetDrawing">
      <xdr:col>10</xdr:col>
      <xdr:colOff>165100</xdr:colOff>
      <xdr:row>58</xdr:row>
      <xdr:rowOff>24130</xdr:rowOff>
    </xdr:to>
    <xdr:sp macro="" textlink="">
      <xdr:nvSpPr>
        <xdr:cNvPr id="145" name="楕円 144"/>
        <xdr:cNvSpPr/>
      </xdr:nvSpPr>
      <xdr:spPr>
        <a:xfrm>
          <a:off x="196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40640</xdr:rowOff>
    </xdr:from>
    <xdr:ext cx="527050" cy="251460"/>
    <xdr:sp macro="" textlink="">
      <xdr:nvSpPr>
        <xdr:cNvPr id="146" name="テキスト ボックス 145"/>
        <xdr:cNvSpPr txBox="1"/>
      </xdr:nvSpPr>
      <xdr:spPr>
        <a:xfrm>
          <a:off x="1751965" y="9641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72390</xdr:rowOff>
    </xdr:from>
    <xdr:to xmlns:xdr="http://schemas.openxmlformats.org/drawingml/2006/spreadsheetDrawing">
      <xdr:col>6</xdr:col>
      <xdr:colOff>38100</xdr:colOff>
      <xdr:row>58</xdr:row>
      <xdr:rowOff>2540</xdr:rowOff>
    </xdr:to>
    <xdr:sp macro="" textlink="">
      <xdr:nvSpPr>
        <xdr:cNvPr id="147" name="楕円 146"/>
        <xdr:cNvSpPr/>
      </xdr:nvSpPr>
      <xdr:spPr>
        <a:xfrm>
          <a:off x="1079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19050</xdr:rowOff>
    </xdr:from>
    <xdr:ext cx="527050" cy="251460"/>
    <xdr:sp macro="" textlink="">
      <xdr:nvSpPr>
        <xdr:cNvPr id="148" name="テキスト ボックス 147"/>
        <xdr:cNvSpPr txBox="1"/>
      </xdr:nvSpPr>
      <xdr:spPr>
        <a:xfrm>
          <a:off x="862965" y="9620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7" name="テキスト ボックス 156"/>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1460"/>
    <xdr:sp macro="" textlink="">
      <xdr:nvSpPr>
        <xdr:cNvPr id="159" name="テキスト ボックス 158"/>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8010" cy="259080"/>
    <xdr:sp macro="" textlink="">
      <xdr:nvSpPr>
        <xdr:cNvPr id="161" name="テキスト ボックス 160"/>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8010" cy="259080"/>
    <xdr:sp macro="" textlink="">
      <xdr:nvSpPr>
        <xdr:cNvPr id="163" name="テキスト ボックス 162"/>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8010" cy="251460"/>
    <xdr:sp macro="" textlink="">
      <xdr:nvSpPr>
        <xdr:cNvPr id="165" name="テキスト ボックス 164"/>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8010" cy="259080"/>
    <xdr:sp macro="" textlink="">
      <xdr:nvSpPr>
        <xdr:cNvPr id="167" name="テキスト ボックス 166"/>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010" cy="259080"/>
    <xdr:sp macro="" textlink="">
      <xdr:nvSpPr>
        <xdr:cNvPr id="169" name="テキスト ボックス 168"/>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1" name="テキスト ボックス 170"/>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1460"/>
    <xdr:sp macro="" textlink="">
      <xdr:nvSpPr>
        <xdr:cNvPr id="174" name="民生費最小値テキスト"/>
        <xdr:cNvSpPr txBox="1"/>
      </xdr:nvSpPr>
      <xdr:spPr>
        <a:xfrm>
          <a:off x="4686300" y="134512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43180</xdr:rowOff>
    </xdr:from>
    <xdr:to xmlns:xdr="http://schemas.openxmlformats.org/drawingml/2006/spreadsheetDrawing">
      <xdr:col>24</xdr:col>
      <xdr:colOff>63500</xdr:colOff>
      <xdr:row>76</xdr:row>
      <xdr:rowOff>92075</xdr:rowOff>
    </xdr:to>
    <xdr:cxnSp macro="">
      <xdr:nvCxnSpPr>
        <xdr:cNvPr id="178" name="直線コネクタ 177"/>
        <xdr:cNvCxnSpPr/>
      </xdr:nvCxnSpPr>
      <xdr:spPr>
        <a:xfrm flipV="1">
          <a:off x="3797300" y="130733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50800</xdr:rowOff>
    </xdr:from>
    <xdr:ext cx="598805" cy="259080"/>
    <xdr:sp macro="" textlink="">
      <xdr:nvSpPr>
        <xdr:cNvPr id="179" name="民生費平均値テキスト"/>
        <xdr:cNvSpPr txBox="1"/>
      </xdr:nvSpPr>
      <xdr:spPr>
        <a:xfrm>
          <a:off x="4686300" y="12738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92075</xdr:rowOff>
    </xdr:from>
    <xdr:to xmlns:xdr="http://schemas.openxmlformats.org/drawingml/2006/spreadsheetDrawing">
      <xdr:col>19</xdr:col>
      <xdr:colOff>177800</xdr:colOff>
      <xdr:row>76</xdr:row>
      <xdr:rowOff>94615</xdr:rowOff>
    </xdr:to>
    <xdr:cxnSp macro="">
      <xdr:nvCxnSpPr>
        <xdr:cNvPr id="181" name="直線コネクタ 180"/>
        <xdr:cNvCxnSpPr/>
      </xdr:nvCxnSpPr>
      <xdr:spPr>
        <a:xfrm flipV="1">
          <a:off x="2908300" y="13122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13335</xdr:rowOff>
    </xdr:from>
    <xdr:ext cx="591185" cy="259080"/>
    <xdr:sp macro="" textlink="">
      <xdr:nvSpPr>
        <xdr:cNvPr id="183" name="テキスト ボックス 182"/>
        <xdr:cNvSpPr txBox="1"/>
      </xdr:nvSpPr>
      <xdr:spPr>
        <a:xfrm>
          <a:off x="3497580" y="127006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43815</xdr:rowOff>
    </xdr:from>
    <xdr:to xmlns:xdr="http://schemas.openxmlformats.org/drawingml/2006/spreadsheetDrawing">
      <xdr:col>15</xdr:col>
      <xdr:colOff>50800</xdr:colOff>
      <xdr:row>76</xdr:row>
      <xdr:rowOff>94615</xdr:rowOff>
    </xdr:to>
    <xdr:cxnSp macro="">
      <xdr:nvCxnSpPr>
        <xdr:cNvPr id="184" name="直線コネクタ 183"/>
        <xdr:cNvCxnSpPr/>
      </xdr:nvCxnSpPr>
      <xdr:spPr>
        <a:xfrm>
          <a:off x="2019300" y="130740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29210</xdr:rowOff>
    </xdr:from>
    <xdr:ext cx="591185" cy="251460"/>
    <xdr:sp macro="" textlink="">
      <xdr:nvSpPr>
        <xdr:cNvPr id="186" name="テキスト ボックス 185"/>
        <xdr:cNvSpPr txBox="1"/>
      </xdr:nvSpPr>
      <xdr:spPr>
        <a:xfrm>
          <a:off x="2608580" y="127165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43815</xdr:rowOff>
    </xdr:from>
    <xdr:to xmlns:xdr="http://schemas.openxmlformats.org/drawingml/2006/spreadsheetDrawing">
      <xdr:col>10</xdr:col>
      <xdr:colOff>114300</xdr:colOff>
      <xdr:row>76</xdr:row>
      <xdr:rowOff>67310</xdr:rowOff>
    </xdr:to>
    <xdr:cxnSp macro="">
      <xdr:nvCxnSpPr>
        <xdr:cNvPr id="187" name="直線コネクタ 186"/>
        <xdr:cNvCxnSpPr/>
      </xdr:nvCxnSpPr>
      <xdr:spPr>
        <a:xfrm flipV="1">
          <a:off x="1130300" y="130740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40640</xdr:rowOff>
    </xdr:from>
    <xdr:ext cx="591185" cy="251460"/>
    <xdr:sp macro="" textlink="">
      <xdr:nvSpPr>
        <xdr:cNvPr id="189" name="テキスト ボックス 188"/>
        <xdr:cNvSpPr txBox="1"/>
      </xdr:nvSpPr>
      <xdr:spPr>
        <a:xfrm>
          <a:off x="1719580" y="127279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72390</xdr:rowOff>
    </xdr:from>
    <xdr:to xmlns:xdr="http://schemas.openxmlformats.org/drawingml/2006/spreadsheetDrawing">
      <xdr:col>6</xdr:col>
      <xdr:colOff>38100</xdr:colOff>
      <xdr:row>77</xdr:row>
      <xdr:rowOff>2540</xdr:rowOff>
    </xdr:to>
    <xdr:sp macro="" textlink="">
      <xdr:nvSpPr>
        <xdr:cNvPr id="190" name="フローチャート: 判断 189"/>
        <xdr:cNvSpPr/>
      </xdr:nvSpPr>
      <xdr:spPr>
        <a:xfrm>
          <a:off x="1079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165100</xdr:rowOff>
    </xdr:from>
    <xdr:ext cx="591185" cy="259080"/>
    <xdr:sp macro="" textlink="">
      <xdr:nvSpPr>
        <xdr:cNvPr id="191" name="テキスト ボックス 190"/>
        <xdr:cNvSpPr txBox="1"/>
      </xdr:nvSpPr>
      <xdr:spPr>
        <a:xfrm>
          <a:off x="830580" y="131953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163830</xdr:rowOff>
    </xdr:from>
    <xdr:to xmlns:xdr="http://schemas.openxmlformats.org/drawingml/2006/spreadsheetDrawing">
      <xdr:col>24</xdr:col>
      <xdr:colOff>114300</xdr:colOff>
      <xdr:row>76</xdr:row>
      <xdr:rowOff>93980</xdr:rowOff>
    </xdr:to>
    <xdr:sp macro="" textlink="">
      <xdr:nvSpPr>
        <xdr:cNvPr id="197" name="楕円 196"/>
        <xdr:cNvSpPr/>
      </xdr:nvSpPr>
      <xdr:spPr>
        <a:xfrm>
          <a:off x="45847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142240</xdr:rowOff>
    </xdr:from>
    <xdr:ext cx="598805" cy="259080"/>
    <xdr:sp macro="" textlink="">
      <xdr:nvSpPr>
        <xdr:cNvPr id="198" name="民生費該当値テキスト"/>
        <xdr:cNvSpPr txBox="1"/>
      </xdr:nvSpPr>
      <xdr:spPr>
        <a:xfrm>
          <a:off x="4686300" y="1300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41275</xdr:rowOff>
    </xdr:from>
    <xdr:to xmlns:xdr="http://schemas.openxmlformats.org/drawingml/2006/spreadsheetDrawing">
      <xdr:col>20</xdr:col>
      <xdr:colOff>38100</xdr:colOff>
      <xdr:row>76</xdr:row>
      <xdr:rowOff>143510</xdr:rowOff>
    </xdr:to>
    <xdr:sp macro="" textlink="">
      <xdr:nvSpPr>
        <xdr:cNvPr id="199" name="楕円 198"/>
        <xdr:cNvSpPr/>
      </xdr:nvSpPr>
      <xdr:spPr>
        <a:xfrm>
          <a:off x="3746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133985</xdr:rowOff>
    </xdr:from>
    <xdr:ext cx="591185" cy="251460"/>
    <xdr:sp macro="" textlink="">
      <xdr:nvSpPr>
        <xdr:cNvPr id="200" name="テキスト ボックス 199"/>
        <xdr:cNvSpPr txBox="1"/>
      </xdr:nvSpPr>
      <xdr:spPr>
        <a:xfrm>
          <a:off x="3497580" y="131641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43815</xdr:rowOff>
    </xdr:from>
    <xdr:to xmlns:xdr="http://schemas.openxmlformats.org/drawingml/2006/spreadsheetDrawing">
      <xdr:col>15</xdr:col>
      <xdr:colOff>101600</xdr:colOff>
      <xdr:row>76</xdr:row>
      <xdr:rowOff>145415</xdr:rowOff>
    </xdr:to>
    <xdr:sp macro="" textlink="">
      <xdr:nvSpPr>
        <xdr:cNvPr id="201" name="楕円 200"/>
        <xdr:cNvSpPr/>
      </xdr:nvSpPr>
      <xdr:spPr>
        <a:xfrm>
          <a:off x="2857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136525</xdr:rowOff>
    </xdr:from>
    <xdr:ext cx="591185" cy="258445"/>
    <xdr:sp macro="" textlink="">
      <xdr:nvSpPr>
        <xdr:cNvPr id="202" name="テキスト ボックス 201"/>
        <xdr:cNvSpPr txBox="1"/>
      </xdr:nvSpPr>
      <xdr:spPr>
        <a:xfrm>
          <a:off x="2608580" y="131667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164465</xdr:rowOff>
    </xdr:from>
    <xdr:to xmlns:xdr="http://schemas.openxmlformats.org/drawingml/2006/spreadsheetDrawing">
      <xdr:col>10</xdr:col>
      <xdr:colOff>165100</xdr:colOff>
      <xdr:row>76</xdr:row>
      <xdr:rowOff>94615</xdr:rowOff>
    </xdr:to>
    <xdr:sp macro="" textlink="">
      <xdr:nvSpPr>
        <xdr:cNvPr id="203" name="楕円 202"/>
        <xdr:cNvSpPr/>
      </xdr:nvSpPr>
      <xdr:spPr>
        <a:xfrm>
          <a:off x="19685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86360</xdr:rowOff>
    </xdr:from>
    <xdr:ext cx="591185" cy="251460"/>
    <xdr:sp macro="" textlink="">
      <xdr:nvSpPr>
        <xdr:cNvPr id="204" name="テキスト ボックス 203"/>
        <xdr:cNvSpPr txBox="1"/>
      </xdr:nvSpPr>
      <xdr:spPr>
        <a:xfrm>
          <a:off x="1719580" y="131165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16510</xdr:rowOff>
    </xdr:from>
    <xdr:to xmlns:xdr="http://schemas.openxmlformats.org/drawingml/2006/spreadsheetDrawing">
      <xdr:col>6</xdr:col>
      <xdr:colOff>38100</xdr:colOff>
      <xdr:row>76</xdr:row>
      <xdr:rowOff>118110</xdr:rowOff>
    </xdr:to>
    <xdr:sp macro="" textlink="">
      <xdr:nvSpPr>
        <xdr:cNvPr id="205" name="楕円 204"/>
        <xdr:cNvSpPr/>
      </xdr:nvSpPr>
      <xdr:spPr>
        <a:xfrm>
          <a:off x="1079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134620</xdr:rowOff>
    </xdr:from>
    <xdr:ext cx="591185" cy="251460"/>
    <xdr:sp macro="" textlink="">
      <xdr:nvSpPr>
        <xdr:cNvPr id="206" name="テキスト ボックス 205"/>
        <xdr:cNvSpPr txBox="1"/>
      </xdr:nvSpPr>
      <xdr:spPr>
        <a:xfrm>
          <a:off x="830580" y="128219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1300" cy="251460"/>
    <xdr:sp macro="" textlink="">
      <xdr:nvSpPr>
        <xdr:cNvPr id="218" name="テキスト ボックス 217"/>
        <xdr:cNvSpPr txBox="1"/>
      </xdr:nvSpPr>
      <xdr:spPr>
        <a:xfrm>
          <a:off x="513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1460"/>
    <xdr:sp macro="" textlink="">
      <xdr:nvSpPr>
        <xdr:cNvPr id="220" name="テキスト ボックス 219"/>
        <xdr:cNvSpPr txBox="1"/>
      </xdr:nvSpPr>
      <xdr:spPr>
        <a:xfrm>
          <a:off x="230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1460"/>
    <xdr:sp macro="" textlink="">
      <xdr:nvSpPr>
        <xdr:cNvPr id="222" name="テキスト ボックス 221"/>
        <xdr:cNvSpPr txBox="1"/>
      </xdr:nvSpPr>
      <xdr:spPr>
        <a:xfrm>
          <a:off x="23050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1460"/>
    <xdr:sp macro="" textlink="">
      <xdr:nvSpPr>
        <xdr:cNvPr id="224" name="テキスト ボックス 223"/>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88010" cy="251460"/>
    <xdr:sp macro="" textlink="">
      <xdr:nvSpPr>
        <xdr:cNvPr id="226" name="テキスト ボックス 225"/>
        <xdr:cNvSpPr txBox="1"/>
      </xdr:nvSpPr>
      <xdr:spPr>
        <a:xfrm>
          <a:off x="166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8010" cy="251460"/>
    <xdr:sp macro="" textlink="">
      <xdr:nvSpPr>
        <xdr:cNvPr id="228" name="テキスト ボックス 227"/>
        <xdr:cNvSpPr txBox="1"/>
      </xdr:nvSpPr>
      <xdr:spPr>
        <a:xfrm>
          <a:off x="166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88010" cy="251460"/>
    <xdr:sp macro="" textlink="">
      <xdr:nvSpPr>
        <xdr:cNvPr id="230" name="テキスト ボックス 229"/>
        <xdr:cNvSpPr txBox="1"/>
      </xdr:nvSpPr>
      <xdr:spPr>
        <a:xfrm>
          <a:off x="166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32" name="テキスト ボックス 231"/>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1460"/>
    <xdr:sp macro="" textlink="">
      <xdr:nvSpPr>
        <xdr:cNvPr id="237" name="衛生費最大値テキスト"/>
        <xdr:cNvSpPr txBox="1"/>
      </xdr:nvSpPr>
      <xdr:spPr>
        <a:xfrm>
          <a:off x="4686300" y="15348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15875</xdr:rowOff>
    </xdr:from>
    <xdr:to xmlns:xdr="http://schemas.openxmlformats.org/drawingml/2006/spreadsheetDrawing">
      <xdr:col>24</xdr:col>
      <xdr:colOff>63500</xdr:colOff>
      <xdr:row>96</xdr:row>
      <xdr:rowOff>24130</xdr:rowOff>
    </xdr:to>
    <xdr:cxnSp macro="">
      <xdr:nvCxnSpPr>
        <xdr:cNvPr id="239" name="直線コネクタ 238"/>
        <xdr:cNvCxnSpPr/>
      </xdr:nvCxnSpPr>
      <xdr:spPr>
        <a:xfrm>
          <a:off x="3797300" y="164750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1460"/>
    <xdr:sp macro="" textlink="">
      <xdr:nvSpPr>
        <xdr:cNvPr id="240" name="衛生費平均値テキスト"/>
        <xdr:cNvSpPr txBox="1"/>
      </xdr:nvSpPr>
      <xdr:spPr>
        <a:xfrm>
          <a:off x="4686300" y="165112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125730</xdr:rowOff>
    </xdr:from>
    <xdr:to xmlns:xdr="http://schemas.openxmlformats.org/drawingml/2006/spreadsheetDrawing">
      <xdr:col>19</xdr:col>
      <xdr:colOff>177800</xdr:colOff>
      <xdr:row>96</xdr:row>
      <xdr:rowOff>15875</xdr:rowOff>
    </xdr:to>
    <xdr:cxnSp macro="">
      <xdr:nvCxnSpPr>
        <xdr:cNvPr id="242" name="直線コネクタ 241"/>
        <xdr:cNvCxnSpPr/>
      </xdr:nvCxnSpPr>
      <xdr:spPr>
        <a:xfrm>
          <a:off x="2908300" y="1641348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17780</xdr:rowOff>
    </xdr:from>
    <xdr:ext cx="527050" cy="251460"/>
    <xdr:sp macro="" textlink="">
      <xdr:nvSpPr>
        <xdr:cNvPr id="244" name="テキスト ボックス 243"/>
        <xdr:cNvSpPr txBox="1"/>
      </xdr:nvSpPr>
      <xdr:spPr>
        <a:xfrm>
          <a:off x="3529965" y="16648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125730</xdr:rowOff>
    </xdr:from>
    <xdr:to xmlns:xdr="http://schemas.openxmlformats.org/drawingml/2006/spreadsheetDrawing">
      <xdr:col>15</xdr:col>
      <xdr:colOff>50800</xdr:colOff>
      <xdr:row>96</xdr:row>
      <xdr:rowOff>29845</xdr:rowOff>
    </xdr:to>
    <xdr:cxnSp macro="">
      <xdr:nvCxnSpPr>
        <xdr:cNvPr id="245" name="直線コネクタ 244"/>
        <xdr:cNvCxnSpPr/>
      </xdr:nvCxnSpPr>
      <xdr:spPr>
        <a:xfrm flipV="1">
          <a:off x="2019300" y="164134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15875</xdr:rowOff>
    </xdr:from>
    <xdr:ext cx="527050" cy="259080"/>
    <xdr:sp macro="" textlink="">
      <xdr:nvSpPr>
        <xdr:cNvPr id="247" name="テキスト ボックス 246"/>
        <xdr:cNvSpPr txBox="1"/>
      </xdr:nvSpPr>
      <xdr:spPr>
        <a:xfrm>
          <a:off x="2640965" y="16646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145415</xdr:rowOff>
    </xdr:from>
    <xdr:to xmlns:xdr="http://schemas.openxmlformats.org/drawingml/2006/spreadsheetDrawing">
      <xdr:col>10</xdr:col>
      <xdr:colOff>114300</xdr:colOff>
      <xdr:row>96</xdr:row>
      <xdr:rowOff>29845</xdr:rowOff>
    </xdr:to>
    <xdr:cxnSp macro="">
      <xdr:nvCxnSpPr>
        <xdr:cNvPr id="248" name="直線コネクタ 247"/>
        <xdr:cNvCxnSpPr/>
      </xdr:nvCxnSpPr>
      <xdr:spPr>
        <a:xfrm>
          <a:off x="1130300" y="1626171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27050" cy="259080"/>
    <xdr:sp macro="" textlink="">
      <xdr:nvSpPr>
        <xdr:cNvPr id="250" name="テキスト ボックス 249"/>
        <xdr:cNvSpPr txBox="1"/>
      </xdr:nvSpPr>
      <xdr:spPr>
        <a:xfrm>
          <a:off x="1751965" y="16645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136525</xdr:rowOff>
    </xdr:from>
    <xdr:to xmlns:xdr="http://schemas.openxmlformats.org/drawingml/2006/spreadsheetDrawing">
      <xdr:col>6</xdr:col>
      <xdr:colOff>38100</xdr:colOff>
      <xdr:row>97</xdr:row>
      <xdr:rowOff>66675</xdr:rowOff>
    </xdr:to>
    <xdr:sp macro="" textlink="">
      <xdr:nvSpPr>
        <xdr:cNvPr id="251" name="フローチャート: 判断 250"/>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57785</xdr:rowOff>
    </xdr:from>
    <xdr:ext cx="527050" cy="259080"/>
    <xdr:sp macro="" textlink="">
      <xdr:nvSpPr>
        <xdr:cNvPr id="252" name="テキスト ボックス 251"/>
        <xdr:cNvSpPr txBox="1"/>
      </xdr:nvSpPr>
      <xdr:spPr>
        <a:xfrm>
          <a:off x="862965" y="166884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144780</xdr:rowOff>
    </xdr:from>
    <xdr:to xmlns:xdr="http://schemas.openxmlformats.org/drawingml/2006/spreadsheetDrawing">
      <xdr:col>24</xdr:col>
      <xdr:colOff>114300</xdr:colOff>
      <xdr:row>96</xdr:row>
      <xdr:rowOff>74930</xdr:rowOff>
    </xdr:to>
    <xdr:sp macro="" textlink="">
      <xdr:nvSpPr>
        <xdr:cNvPr id="258" name="楕円 257"/>
        <xdr:cNvSpPr/>
      </xdr:nvSpPr>
      <xdr:spPr>
        <a:xfrm>
          <a:off x="45847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167640</xdr:rowOff>
    </xdr:from>
    <xdr:ext cx="534670" cy="251460"/>
    <xdr:sp macro="" textlink="">
      <xdr:nvSpPr>
        <xdr:cNvPr id="259" name="衛生費該当値テキスト"/>
        <xdr:cNvSpPr txBox="1"/>
      </xdr:nvSpPr>
      <xdr:spPr>
        <a:xfrm>
          <a:off x="4686300" y="16283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136525</xdr:rowOff>
    </xdr:from>
    <xdr:to xmlns:xdr="http://schemas.openxmlformats.org/drawingml/2006/spreadsheetDrawing">
      <xdr:col>20</xdr:col>
      <xdr:colOff>38100</xdr:colOff>
      <xdr:row>96</xdr:row>
      <xdr:rowOff>66675</xdr:rowOff>
    </xdr:to>
    <xdr:sp macro="" textlink="">
      <xdr:nvSpPr>
        <xdr:cNvPr id="260" name="楕円 259"/>
        <xdr:cNvSpPr/>
      </xdr:nvSpPr>
      <xdr:spPr>
        <a:xfrm>
          <a:off x="3746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83185</xdr:rowOff>
    </xdr:from>
    <xdr:ext cx="527050" cy="259080"/>
    <xdr:sp macro="" textlink="">
      <xdr:nvSpPr>
        <xdr:cNvPr id="261" name="テキスト ボックス 260"/>
        <xdr:cNvSpPr txBox="1"/>
      </xdr:nvSpPr>
      <xdr:spPr>
        <a:xfrm>
          <a:off x="3529965" y="16199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74930</xdr:rowOff>
    </xdr:from>
    <xdr:to xmlns:xdr="http://schemas.openxmlformats.org/drawingml/2006/spreadsheetDrawing">
      <xdr:col>15</xdr:col>
      <xdr:colOff>101600</xdr:colOff>
      <xdr:row>96</xdr:row>
      <xdr:rowOff>5080</xdr:rowOff>
    </xdr:to>
    <xdr:sp macro="" textlink="">
      <xdr:nvSpPr>
        <xdr:cNvPr id="262" name="楕円 261"/>
        <xdr:cNvSpPr/>
      </xdr:nvSpPr>
      <xdr:spPr>
        <a:xfrm>
          <a:off x="28575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21590</xdr:rowOff>
    </xdr:from>
    <xdr:ext cx="527050" cy="259080"/>
    <xdr:sp macro="" textlink="">
      <xdr:nvSpPr>
        <xdr:cNvPr id="263" name="テキスト ボックス 262"/>
        <xdr:cNvSpPr txBox="1"/>
      </xdr:nvSpPr>
      <xdr:spPr>
        <a:xfrm>
          <a:off x="2640965" y="16137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150495</xdr:rowOff>
    </xdr:from>
    <xdr:to xmlns:xdr="http://schemas.openxmlformats.org/drawingml/2006/spreadsheetDrawing">
      <xdr:col>10</xdr:col>
      <xdr:colOff>165100</xdr:colOff>
      <xdr:row>96</xdr:row>
      <xdr:rowOff>80645</xdr:rowOff>
    </xdr:to>
    <xdr:sp macro="" textlink="">
      <xdr:nvSpPr>
        <xdr:cNvPr id="264" name="楕円 263"/>
        <xdr:cNvSpPr/>
      </xdr:nvSpPr>
      <xdr:spPr>
        <a:xfrm>
          <a:off x="1968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97790</xdr:rowOff>
    </xdr:from>
    <xdr:ext cx="527050" cy="251460"/>
    <xdr:sp macro="" textlink="">
      <xdr:nvSpPr>
        <xdr:cNvPr id="265" name="テキスト ボックス 264"/>
        <xdr:cNvSpPr txBox="1"/>
      </xdr:nvSpPr>
      <xdr:spPr>
        <a:xfrm>
          <a:off x="1751965" y="16214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94615</xdr:rowOff>
    </xdr:from>
    <xdr:to xmlns:xdr="http://schemas.openxmlformats.org/drawingml/2006/spreadsheetDrawing">
      <xdr:col>6</xdr:col>
      <xdr:colOff>38100</xdr:colOff>
      <xdr:row>95</xdr:row>
      <xdr:rowOff>24765</xdr:rowOff>
    </xdr:to>
    <xdr:sp macro="" textlink="">
      <xdr:nvSpPr>
        <xdr:cNvPr id="266" name="楕円 265"/>
        <xdr:cNvSpPr/>
      </xdr:nvSpPr>
      <xdr:spPr>
        <a:xfrm>
          <a:off x="10795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41275</xdr:rowOff>
    </xdr:from>
    <xdr:ext cx="527050" cy="251460"/>
    <xdr:sp macro="" textlink="">
      <xdr:nvSpPr>
        <xdr:cNvPr id="267" name="テキスト ボックス 266"/>
        <xdr:cNvSpPr txBox="1"/>
      </xdr:nvSpPr>
      <xdr:spPr>
        <a:xfrm>
          <a:off x="862965" y="159861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6" name="テキスト ボックス 275"/>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1300" cy="259080"/>
    <xdr:sp macro="" textlink="">
      <xdr:nvSpPr>
        <xdr:cNvPr id="279" name="テキスト ボックス 278"/>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9740" cy="251460"/>
    <xdr:sp macro="" textlink="">
      <xdr:nvSpPr>
        <xdr:cNvPr id="281" name="テキスト ボックス 280"/>
        <xdr:cNvSpPr txBox="1"/>
      </xdr:nvSpPr>
      <xdr:spPr>
        <a:xfrm>
          <a:off x="6136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9740" cy="259080"/>
    <xdr:sp macro="" textlink="">
      <xdr:nvSpPr>
        <xdr:cNvPr id="283" name="テキスト ボックス 282"/>
        <xdr:cNvSpPr txBox="1"/>
      </xdr:nvSpPr>
      <xdr:spPr>
        <a:xfrm>
          <a:off x="6136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9740" cy="251460"/>
    <xdr:sp macro="" textlink="">
      <xdr:nvSpPr>
        <xdr:cNvPr id="285" name="テキスト ボックス 284"/>
        <xdr:cNvSpPr txBox="1"/>
      </xdr:nvSpPr>
      <xdr:spPr>
        <a:xfrm>
          <a:off x="6136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9740" cy="258445"/>
    <xdr:sp macro="" textlink="">
      <xdr:nvSpPr>
        <xdr:cNvPr id="287" name="テキスト ボックス 286"/>
        <xdr:cNvSpPr txBox="1"/>
      </xdr:nvSpPr>
      <xdr:spPr>
        <a:xfrm>
          <a:off x="6136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9740" cy="259080"/>
    <xdr:sp macro="" textlink="">
      <xdr:nvSpPr>
        <xdr:cNvPr id="289" name="テキスト ボックス 288"/>
        <xdr:cNvSpPr txBox="1"/>
      </xdr:nvSpPr>
      <xdr:spPr>
        <a:xfrm>
          <a:off x="6136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91" name="テキスト ボックス 290"/>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94615</xdr:rowOff>
    </xdr:from>
    <xdr:to xmlns:xdr="http://schemas.openxmlformats.org/drawingml/2006/spreadsheetDrawing">
      <xdr:col>55</xdr:col>
      <xdr:colOff>0</xdr:colOff>
      <xdr:row>35</xdr:row>
      <xdr:rowOff>96520</xdr:rowOff>
    </xdr:to>
    <xdr:cxnSp macro="">
      <xdr:nvCxnSpPr>
        <xdr:cNvPr id="298" name="直線コネクタ 297"/>
        <xdr:cNvCxnSpPr/>
      </xdr:nvCxnSpPr>
      <xdr:spPr>
        <a:xfrm flipV="1">
          <a:off x="9639300" y="60953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132715</xdr:rowOff>
    </xdr:from>
    <xdr:ext cx="378460" cy="251460"/>
    <xdr:sp macro="" textlink="">
      <xdr:nvSpPr>
        <xdr:cNvPr id="299" name="労働費平均値テキスト"/>
        <xdr:cNvSpPr txBox="1"/>
      </xdr:nvSpPr>
      <xdr:spPr>
        <a:xfrm>
          <a:off x="10528300" y="647636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96520</xdr:rowOff>
    </xdr:from>
    <xdr:to xmlns:xdr="http://schemas.openxmlformats.org/drawingml/2006/spreadsheetDrawing">
      <xdr:col>50</xdr:col>
      <xdr:colOff>114300</xdr:colOff>
      <xdr:row>36</xdr:row>
      <xdr:rowOff>29210</xdr:rowOff>
    </xdr:to>
    <xdr:cxnSp macro="">
      <xdr:nvCxnSpPr>
        <xdr:cNvPr id="301" name="直線コネクタ 300"/>
        <xdr:cNvCxnSpPr/>
      </xdr:nvCxnSpPr>
      <xdr:spPr>
        <a:xfrm flipV="1">
          <a:off x="8750300" y="609727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77470</xdr:rowOff>
    </xdr:from>
    <xdr:ext cx="378460" cy="251460"/>
    <xdr:sp macro="" textlink="">
      <xdr:nvSpPr>
        <xdr:cNvPr id="303" name="テキスト ボックス 302"/>
        <xdr:cNvSpPr txBox="1"/>
      </xdr:nvSpPr>
      <xdr:spPr>
        <a:xfrm>
          <a:off x="9450070" y="6592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29210</xdr:rowOff>
    </xdr:from>
    <xdr:to xmlns:xdr="http://schemas.openxmlformats.org/drawingml/2006/spreadsheetDrawing">
      <xdr:col>45</xdr:col>
      <xdr:colOff>177800</xdr:colOff>
      <xdr:row>36</xdr:row>
      <xdr:rowOff>61595</xdr:rowOff>
    </xdr:to>
    <xdr:cxnSp macro="">
      <xdr:nvCxnSpPr>
        <xdr:cNvPr id="304" name="直線コネクタ 303"/>
        <xdr:cNvCxnSpPr/>
      </xdr:nvCxnSpPr>
      <xdr:spPr>
        <a:xfrm flipV="1">
          <a:off x="7861300" y="62014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63500</xdr:rowOff>
    </xdr:from>
    <xdr:ext cx="378460" cy="251460"/>
    <xdr:sp macro="" textlink="">
      <xdr:nvSpPr>
        <xdr:cNvPr id="306" name="テキスト ボックス 305"/>
        <xdr:cNvSpPr txBox="1"/>
      </xdr:nvSpPr>
      <xdr:spPr>
        <a:xfrm>
          <a:off x="856107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149860</xdr:rowOff>
    </xdr:from>
    <xdr:to xmlns:xdr="http://schemas.openxmlformats.org/drawingml/2006/spreadsheetDrawing">
      <xdr:col>41</xdr:col>
      <xdr:colOff>50800</xdr:colOff>
      <xdr:row>36</xdr:row>
      <xdr:rowOff>61595</xdr:rowOff>
    </xdr:to>
    <xdr:cxnSp macro="">
      <xdr:nvCxnSpPr>
        <xdr:cNvPr id="307" name="直線コネクタ 306"/>
        <xdr:cNvCxnSpPr/>
      </xdr:nvCxnSpPr>
      <xdr:spPr>
        <a:xfrm>
          <a:off x="6972300" y="615061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1460"/>
    <xdr:sp macro="" textlink="">
      <xdr:nvSpPr>
        <xdr:cNvPr id="309" name="テキスト ボックス 308"/>
        <xdr:cNvSpPr txBox="1"/>
      </xdr:nvSpPr>
      <xdr:spPr>
        <a:xfrm>
          <a:off x="767207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155575</xdr:rowOff>
    </xdr:from>
    <xdr:to xmlns:xdr="http://schemas.openxmlformats.org/drawingml/2006/spreadsheetDrawing">
      <xdr:col>36</xdr:col>
      <xdr:colOff>165100</xdr:colOff>
      <xdr:row>37</xdr:row>
      <xdr:rowOff>86360</xdr:rowOff>
    </xdr:to>
    <xdr:sp macro="" textlink="">
      <xdr:nvSpPr>
        <xdr:cNvPr id="310" name="フローチャート: 判断 309"/>
        <xdr:cNvSpPr/>
      </xdr:nvSpPr>
      <xdr:spPr>
        <a:xfrm>
          <a:off x="6921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76835</xdr:rowOff>
    </xdr:from>
    <xdr:ext cx="462280" cy="251460"/>
    <xdr:sp macro="" textlink="">
      <xdr:nvSpPr>
        <xdr:cNvPr id="311" name="テキスト ボックス 310"/>
        <xdr:cNvSpPr txBox="1"/>
      </xdr:nvSpPr>
      <xdr:spPr>
        <a:xfrm>
          <a:off x="6737350" y="64204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43815</xdr:rowOff>
    </xdr:from>
    <xdr:to xmlns:xdr="http://schemas.openxmlformats.org/drawingml/2006/spreadsheetDrawing">
      <xdr:col>55</xdr:col>
      <xdr:colOff>50800</xdr:colOff>
      <xdr:row>35</xdr:row>
      <xdr:rowOff>145415</xdr:rowOff>
    </xdr:to>
    <xdr:sp macro="" textlink="">
      <xdr:nvSpPr>
        <xdr:cNvPr id="317" name="楕円 316"/>
        <xdr:cNvSpPr/>
      </xdr:nvSpPr>
      <xdr:spPr>
        <a:xfrm>
          <a:off x="104267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66675</xdr:rowOff>
    </xdr:from>
    <xdr:ext cx="469900" cy="251460"/>
    <xdr:sp macro="" textlink="">
      <xdr:nvSpPr>
        <xdr:cNvPr id="318" name="労働費該当値テキスト"/>
        <xdr:cNvSpPr txBox="1"/>
      </xdr:nvSpPr>
      <xdr:spPr>
        <a:xfrm>
          <a:off x="10528300" y="58959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45720</xdr:rowOff>
    </xdr:from>
    <xdr:to xmlns:xdr="http://schemas.openxmlformats.org/drawingml/2006/spreadsheetDrawing">
      <xdr:col>50</xdr:col>
      <xdr:colOff>165100</xdr:colOff>
      <xdr:row>35</xdr:row>
      <xdr:rowOff>147320</xdr:rowOff>
    </xdr:to>
    <xdr:sp macro="" textlink="">
      <xdr:nvSpPr>
        <xdr:cNvPr id="319" name="楕円 318"/>
        <xdr:cNvSpPr/>
      </xdr:nvSpPr>
      <xdr:spPr>
        <a:xfrm>
          <a:off x="958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33</xdr:row>
      <xdr:rowOff>163830</xdr:rowOff>
    </xdr:from>
    <xdr:ext cx="462280" cy="259080"/>
    <xdr:sp macro="" textlink="">
      <xdr:nvSpPr>
        <xdr:cNvPr id="320" name="テキスト ボックス 319"/>
        <xdr:cNvSpPr txBox="1"/>
      </xdr:nvSpPr>
      <xdr:spPr>
        <a:xfrm>
          <a:off x="9404350" y="58216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149225</xdr:rowOff>
    </xdr:from>
    <xdr:to xmlns:xdr="http://schemas.openxmlformats.org/drawingml/2006/spreadsheetDrawing">
      <xdr:col>46</xdr:col>
      <xdr:colOff>38100</xdr:colOff>
      <xdr:row>36</xdr:row>
      <xdr:rowOff>79375</xdr:rowOff>
    </xdr:to>
    <xdr:sp macro="" textlink="">
      <xdr:nvSpPr>
        <xdr:cNvPr id="321" name="楕円 320"/>
        <xdr:cNvSpPr/>
      </xdr:nvSpPr>
      <xdr:spPr>
        <a:xfrm>
          <a:off x="869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34</xdr:row>
      <xdr:rowOff>95885</xdr:rowOff>
    </xdr:from>
    <xdr:ext cx="462280" cy="259080"/>
    <xdr:sp macro="" textlink="">
      <xdr:nvSpPr>
        <xdr:cNvPr id="322" name="テキスト ボックス 321"/>
        <xdr:cNvSpPr txBox="1"/>
      </xdr:nvSpPr>
      <xdr:spPr>
        <a:xfrm>
          <a:off x="8515350" y="59251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10795</xdr:rowOff>
    </xdr:from>
    <xdr:to xmlns:xdr="http://schemas.openxmlformats.org/drawingml/2006/spreadsheetDrawing">
      <xdr:col>41</xdr:col>
      <xdr:colOff>101600</xdr:colOff>
      <xdr:row>36</xdr:row>
      <xdr:rowOff>112395</xdr:rowOff>
    </xdr:to>
    <xdr:sp macro="" textlink="">
      <xdr:nvSpPr>
        <xdr:cNvPr id="323" name="楕円 322"/>
        <xdr:cNvSpPr/>
      </xdr:nvSpPr>
      <xdr:spPr>
        <a:xfrm>
          <a:off x="7810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128905</xdr:rowOff>
    </xdr:from>
    <xdr:ext cx="462280" cy="259080"/>
    <xdr:sp macro="" textlink="">
      <xdr:nvSpPr>
        <xdr:cNvPr id="324" name="テキスト ボックス 323"/>
        <xdr:cNvSpPr txBox="1"/>
      </xdr:nvSpPr>
      <xdr:spPr>
        <a:xfrm>
          <a:off x="7626350" y="59582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99060</xdr:rowOff>
    </xdr:from>
    <xdr:to xmlns:xdr="http://schemas.openxmlformats.org/drawingml/2006/spreadsheetDrawing">
      <xdr:col>36</xdr:col>
      <xdr:colOff>165100</xdr:colOff>
      <xdr:row>36</xdr:row>
      <xdr:rowOff>29210</xdr:rowOff>
    </xdr:to>
    <xdr:sp macro="" textlink="">
      <xdr:nvSpPr>
        <xdr:cNvPr id="325" name="楕円 324"/>
        <xdr:cNvSpPr/>
      </xdr:nvSpPr>
      <xdr:spPr>
        <a:xfrm>
          <a:off x="6921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45720</xdr:rowOff>
    </xdr:from>
    <xdr:ext cx="462280" cy="259080"/>
    <xdr:sp macro="" textlink="">
      <xdr:nvSpPr>
        <xdr:cNvPr id="326" name="テキスト ボックス 325"/>
        <xdr:cNvSpPr txBox="1"/>
      </xdr:nvSpPr>
      <xdr:spPr>
        <a:xfrm>
          <a:off x="6737350" y="58750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5" name="テキスト ボックス 334"/>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1300" cy="259080"/>
    <xdr:sp macro="" textlink="">
      <xdr:nvSpPr>
        <xdr:cNvPr id="338" name="テキスト ボックス 337"/>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1460"/>
    <xdr:sp macro="" textlink="">
      <xdr:nvSpPr>
        <xdr:cNvPr id="342" name="テキスト ボックス 341"/>
        <xdr:cNvSpPr txBox="1"/>
      </xdr:nvSpPr>
      <xdr:spPr>
        <a:xfrm>
          <a:off x="6072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8010" cy="259080"/>
    <xdr:sp macro="" textlink="">
      <xdr:nvSpPr>
        <xdr:cNvPr id="346" name="テキスト ボックス 345"/>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48" name="テキスト ボックス 347"/>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94615</xdr:rowOff>
    </xdr:from>
    <xdr:to xmlns:xdr="http://schemas.openxmlformats.org/drawingml/2006/spreadsheetDrawing">
      <xdr:col>55</xdr:col>
      <xdr:colOff>0</xdr:colOff>
      <xdr:row>56</xdr:row>
      <xdr:rowOff>99060</xdr:rowOff>
    </xdr:to>
    <xdr:cxnSp macro="">
      <xdr:nvCxnSpPr>
        <xdr:cNvPr id="355" name="直線コネクタ 354"/>
        <xdr:cNvCxnSpPr/>
      </xdr:nvCxnSpPr>
      <xdr:spPr>
        <a:xfrm flipV="1">
          <a:off x="9639300" y="96958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99060</xdr:rowOff>
    </xdr:from>
    <xdr:to xmlns:xdr="http://schemas.openxmlformats.org/drawingml/2006/spreadsheetDrawing">
      <xdr:col>50</xdr:col>
      <xdr:colOff>114300</xdr:colOff>
      <xdr:row>56</xdr:row>
      <xdr:rowOff>127000</xdr:rowOff>
    </xdr:to>
    <xdr:cxnSp macro="">
      <xdr:nvCxnSpPr>
        <xdr:cNvPr id="358" name="直線コネクタ 357"/>
        <xdr:cNvCxnSpPr/>
      </xdr:nvCxnSpPr>
      <xdr:spPr>
        <a:xfrm flipV="1">
          <a:off x="8750300" y="97002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27050" cy="259080"/>
    <xdr:sp macro="" textlink="">
      <xdr:nvSpPr>
        <xdr:cNvPr id="360" name="テキスト ボックス 359"/>
        <xdr:cNvSpPr txBox="1"/>
      </xdr:nvSpPr>
      <xdr:spPr>
        <a:xfrm>
          <a:off x="9371965" y="9743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65405</xdr:rowOff>
    </xdr:from>
    <xdr:to xmlns:xdr="http://schemas.openxmlformats.org/drawingml/2006/spreadsheetDrawing">
      <xdr:col>45</xdr:col>
      <xdr:colOff>177800</xdr:colOff>
      <xdr:row>56</xdr:row>
      <xdr:rowOff>127000</xdr:rowOff>
    </xdr:to>
    <xdr:cxnSp macro="">
      <xdr:nvCxnSpPr>
        <xdr:cNvPr id="361" name="直線コネクタ 360"/>
        <xdr:cNvCxnSpPr/>
      </xdr:nvCxnSpPr>
      <xdr:spPr>
        <a:xfrm>
          <a:off x="7861300" y="96666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27050" cy="251460"/>
    <xdr:sp macro="" textlink="">
      <xdr:nvSpPr>
        <xdr:cNvPr id="363" name="テキスト ボックス 362"/>
        <xdr:cNvSpPr txBox="1"/>
      </xdr:nvSpPr>
      <xdr:spPr>
        <a:xfrm>
          <a:off x="8482965" y="9436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65405</xdr:rowOff>
    </xdr:from>
    <xdr:to xmlns:xdr="http://schemas.openxmlformats.org/drawingml/2006/spreadsheetDrawing">
      <xdr:col>41</xdr:col>
      <xdr:colOff>50800</xdr:colOff>
      <xdr:row>56</xdr:row>
      <xdr:rowOff>109855</xdr:rowOff>
    </xdr:to>
    <xdr:cxnSp macro="">
      <xdr:nvCxnSpPr>
        <xdr:cNvPr id="364" name="直線コネクタ 363"/>
        <xdr:cNvCxnSpPr/>
      </xdr:nvCxnSpPr>
      <xdr:spPr>
        <a:xfrm flipV="1">
          <a:off x="6972300" y="966660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xdr:rowOff>
    </xdr:from>
    <xdr:ext cx="527050" cy="259080"/>
    <xdr:sp macro="" textlink="">
      <xdr:nvSpPr>
        <xdr:cNvPr id="366" name="テキスト ボックス 365"/>
        <xdr:cNvSpPr txBox="1"/>
      </xdr:nvSpPr>
      <xdr:spPr>
        <a:xfrm>
          <a:off x="7593965" y="9782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85090</xdr:rowOff>
    </xdr:from>
    <xdr:to xmlns:xdr="http://schemas.openxmlformats.org/drawingml/2006/spreadsheetDrawing">
      <xdr:col>36</xdr:col>
      <xdr:colOff>165100</xdr:colOff>
      <xdr:row>57</xdr:row>
      <xdr:rowOff>15240</xdr:rowOff>
    </xdr:to>
    <xdr:sp macro="" textlink="">
      <xdr:nvSpPr>
        <xdr:cNvPr id="367" name="フローチャート: 判断 366"/>
        <xdr:cNvSpPr/>
      </xdr:nvSpPr>
      <xdr:spPr>
        <a:xfrm>
          <a:off x="6921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6350</xdr:rowOff>
    </xdr:from>
    <xdr:ext cx="527050" cy="251460"/>
    <xdr:sp macro="" textlink="">
      <xdr:nvSpPr>
        <xdr:cNvPr id="368" name="テキスト ボックス 367"/>
        <xdr:cNvSpPr txBox="1"/>
      </xdr:nvSpPr>
      <xdr:spPr>
        <a:xfrm>
          <a:off x="6704965" y="9779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43815</xdr:rowOff>
    </xdr:from>
    <xdr:to xmlns:xdr="http://schemas.openxmlformats.org/drawingml/2006/spreadsheetDrawing">
      <xdr:col>55</xdr:col>
      <xdr:colOff>50800</xdr:colOff>
      <xdr:row>56</xdr:row>
      <xdr:rowOff>145415</xdr:rowOff>
    </xdr:to>
    <xdr:sp macro="" textlink="">
      <xdr:nvSpPr>
        <xdr:cNvPr id="374" name="楕円 373"/>
        <xdr:cNvSpPr/>
      </xdr:nvSpPr>
      <xdr:spPr>
        <a:xfrm>
          <a:off x="104267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66675</xdr:rowOff>
    </xdr:from>
    <xdr:ext cx="534670" cy="251460"/>
    <xdr:sp macro="" textlink="">
      <xdr:nvSpPr>
        <xdr:cNvPr id="375" name="農林水産業費該当値テキスト"/>
        <xdr:cNvSpPr txBox="1"/>
      </xdr:nvSpPr>
      <xdr:spPr>
        <a:xfrm>
          <a:off x="10528300" y="94964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48260</xdr:rowOff>
    </xdr:from>
    <xdr:to xmlns:xdr="http://schemas.openxmlformats.org/drawingml/2006/spreadsheetDrawing">
      <xdr:col>50</xdr:col>
      <xdr:colOff>165100</xdr:colOff>
      <xdr:row>56</xdr:row>
      <xdr:rowOff>149860</xdr:rowOff>
    </xdr:to>
    <xdr:sp macro="" textlink="">
      <xdr:nvSpPr>
        <xdr:cNvPr id="376" name="楕円 375"/>
        <xdr:cNvSpPr/>
      </xdr:nvSpPr>
      <xdr:spPr>
        <a:xfrm>
          <a:off x="9588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166370</xdr:rowOff>
    </xdr:from>
    <xdr:ext cx="527050" cy="251460"/>
    <xdr:sp macro="" textlink="">
      <xdr:nvSpPr>
        <xdr:cNvPr id="377" name="テキスト ボックス 376"/>
        <xdr:cNvSpPr txBox="1"/>
      </xdr:nvSpPr>
      <xdr:spPr>
        <a:xfrm>
          <a:off x="9371965" y="9424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76200</xdr:rowOff>
    </xdr:from>
    <xdr:to xmlns:xdr="http://schemas.openxmlformats.org/drawingml/2006/spreadsheetDrawing">
      <xdr:col>46</xdr:col>
      <xdr:colOff>38100</xdr:colOff>
      <xdr:row>57</xdr:row>
      <xdr:rowOff>6350</xdr:rowOff>
    </xdr:to>
    <xdr:sp macro="" textlink="">
      <xdr:nvSpPr>
        <xdr:cNvPr id="378" name="楕円 377"/>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168910</xdr:rowOff>
    </xdr:from>
    <xdr:ext cx="527050" cy="251460"/>
    <xdr:sp macro="" textlink="">
      <xdr:nvSpPr>
        <xdr:cNvPr id="379" name="テキスト ボックス 378"/>
        <xdr:cNvSpPr txBox="1"/>
      </xdr:nvSpPr>
      <xdr:spPr>
        <a:xfrm>
          <a:off x="8482965" y="9770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14605</xdr:rowOff>
    </xdr:from>
    <xdr:to xmlns:xdr="http://schemas.openxmlformats.org/drawingml/2006/spreadsheetDrawing">
      <xdr:col>41</xdr:col>
      <xdr:colOff>101600</xdr:colOff>
      <xdr:row>56</xdr:row>
      <xdr:rowOff>116205</xdr:rowOff>
    </xdr:to>
    <xdr:sp macro="" textlink="">
      <xdr:nvSpPr>
        <xdr:cNvPr id="380" name="楕円 379"/>
        <xdr:cNvSpPr/>
      </xdr:nvSpPr>
      <xdr:spPr>
        <a:xfrm>
          <a:off x="7810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132715</xdr:rowOff>
    </xdr:from>
    <xdr:ext cx="527050" cy="251460"/>
    <xdr:sp macro="" textlink="">
      <xdr:nvSpPr>
        <xdr:cNvPr id="381" name="テキスト ボックス 380"/>
        <xdr:cNvSpPr txBox="1"/>
      </xdr:nvSpPr>
      <xdr:spPr>
        <a:xfrm>
          <a:off x="7593965" y="93910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59055</xdr:rowOff>
    </xdr:from>
    <xdr:to xmlns:xdr="http://schemas.openxmlformats.org/drawingml/2006/spreadsheetDrawing">
      <xdr:col>36</xdr:col>
      <xdr:colOff>165100</xdr:colOff>
      <xdr:row>56</xdr:row>
      <xdr:rowOff>160655</xdr:rowOff>
    </xdr:to>
    <xdr:sp macro="" textlink="">
      <xdr:nvSpPr>
        <xdr:cNvPr id="382" name="楕円 381"/>
        <xdr:cNvSpPr/>
      </xdr:nvSpPr>
      <xdr:spPr>
        <a:xfrm>
          <a:off x="6921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27050" cy="251460"/>
    <xdr:sp macro="" textlink="">
      <xdr:nvSpPr>
        <xdr:cNvPr id="383" name="テキスト ボックス 382"/>
        <xdr:cNvSpPr txBox="1"/>
      </xdr:nvSpPr>
      <xdr:spPr>
        <a:xfrm>
          <a:off x="6704965" y="9436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92" name="テキスト ボックス 391"/>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95" name="テキスト ボックス 394"/>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8010" cy="251460"/>
    <xdr:sp macro="" textlink="">
      <xdr:nvSpPr>
        <xdr:cNvPr id="399" name="テキスト ボックス 398"/>
        <xdr:cNvSpPr txBox="1"/>
      </xdr:nvSpPr>
      <xdr:spPr>
        <a:xfrm>
          <a:off x="6008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8010" cy="259080"/>
    <xdr:sp macro="" textlink="">
      <xdr:nvSpPr>
        <xdr:cNvPr id="401" name="テキスト ボックス 400"/>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403" name="テキスト ボックス 402"/>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405" name="テキスト ボックス 404"/>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132715</xdr:rowOff>
    </xdr:from>
    <xdr:to xmlns:xdr="http://schemas.openxmlformats.org/drawingml/2006/spreadsheetDrawing">
      <xdr:col>55</xdr:col>
      <xdr:colOff>0</xdr:colOff>
      <xdr:row>77</xdr:row>
      <xdr:rowOff>151765</xdr:rowOff>
    </xdr:to>
    <xdr:cxnSp macro="">
      <xdr:nvCxnSpPr>
        <xdr:cNvPr id="412" name="直線コネクタ 411"/>
        <xdr:cNvCxnSpPr/>
      </xdr:nvCxnSpPr>
      <xdr:spPr>
        <a:xfrm flipV="1">
          <a:off x="9639300" y="1333436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99695</xdr:rowOff>
    </xdr:from>
    <xdr:to xmlns:xdr="http://schemas.openxmlformats.org/drawingml/2006/spreadsheetDrawing">
      <xdr:col>50</xdr:col>
      <xdr:colOff>114300</xdr:colOff>
      <xdr:row>77</xdr:row>
      <xdr:rowOff>151765</xdr:rowOff>
    </xdr:to>
    <xdr:cxnSp macro="">
      <xdr:nvCxnSpPr>
        <xdr:cNvPr id="415" name="直線コネクタ 414"/>
        <xdr:cNvCxnSpPr/>
      </xdr:nvCxnSpPr>
      <xdr:spPr>
        <a:xfrm>
          <a:off x="8750300" y="133013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27050" cy="251460"/>
    <xdr:sp macro="" textlink="">
      <xdr:nvSpPr>
        <xdr:cNvPr id="417" name="テキスト ボックス 416"/>
        <xdr:cNvSpPr txBox="1"/>
      </xdr:nvSpPr>
      <xdr:spPr>
        <a:xfrm>
          <a:off x="9371965" y="13484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128270</xdr:rowOff>
    </xdr:from>
    <xdr:to xmlns:xdr="http://schemas.openxmlformats.org/drawingml/2006/spreadsheetDrawing">
      <xdr:col>45</xdr:col>
      <xdr:colOff>177800</xdr:colOff>
      <xdr:row>77</xdr:row>
      <xdr:rowOff>99695</xdr:rowOff>
    </xdr:to>
    <xdr:cxnSp macro="">
      <xdr:nvCxnSpPr>
        <xdr:cNvPr id="418" name="直線コネクタ 417"/>
        <xdr:cNvCxnSpPr/>
      </xdr:nvCxnSpPr>
      <xdr:spPr>
        <a:xfrm>
          <a:off x="7861300" y="1315847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27050" cy="259080"/>
    <xdr:sp macro="" textlink="">
      <xdr:nvSpPr>
        <xdr:cNvPr id="420" name="テキスト ボックス 419"/>
        <xdr:cNvSpPr txBox="1"/>
      </xdr:nvSpPr>
      <xdr:spPr>
        <a:xfrm>
          <a:off x="8482965" y="13487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128270</xdr:rowOff>
    </xdr:from>
    <xdr:to xmlns:xdr="http://schemas.openxmlformats.org/drawingml/2006/spreadsheetDrawing">
      <xdr:col>41</xdr:col>
      <xdr:colOff>50800</xdr:colOff>
      <xdr:row>78</xdr:row>
      <xdr:rowOff>22860</xdr:rowOff>
    </xdr:to>
    <xdr:cxnSp macro="">
      <xdr:nvCxnSpPr>
        <xdr:cNvPr id="421" name="直線コネクタ 420"/>
        <xdr:cNvCxnSpPr/>
      </xdr:nvCxnSpPr>
      <xdr:spPr>
        <a:xfrm flipV="1">
          <a:off x="6972300" y="1315847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27050" cy="259080"/>
    <xdr:sp macro="" textlink="">
      <xdr:nvSpPr>
        <xdr:cNvPr id="423" name="テキスト ボックス 422"/>
        <xdr:cNvSpPr txBox="1"/>
      </xdr:nvSpPr>
      <xdr:spPr>
        <a:xfrm>
          <a:off x="7593965" y="13498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4" name="フローチャート: 判断 423"/>
        <xdr:cNvSpPr/>
      </xdr:nvSpPr>
      <xdr:spPr>
        <a:xfrm>
          <a:off x="6921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136525</xdr:rowOff>
    </xdr:from>
    <xdr:ext cx="527050" cy="258445"/>
    <xdr:sp macro="" textlink="">
      <xdr:nvSpPr>
        <xdr:cNvPr id="425" name="テキスト ボックス 424"/>
        <xdr:cNvSpPr txBox="1"/>
      </xdr:nvSpPr>
      <xdr:spPr>
        <a:xfrm>
          <a:off x="6704965" y="135096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81915</xdr:rowOff>
    </xdr:from>
    <xdr:to xmlns:xdr="http://schemas.openxmlformats.org/drawingml/2006/spreadsheetDrawing">
      <xdr:col>55</xdr:col>
      <xdr:colOff>50800</xdr:colOff>
      <xdr:row>78</xdr:row>
      <xdr:rowOff>12065</xdr:rowOff>
    </xdr:to>
    <xdr:sp macro="" textlink="">
      <xdr:nvSpPr>
        <xdr:cNvPr id="431" name="楕円 430"/>
        <xdr:cNvSpPr/>
      </xdr:nvSpPr>
      <xdr:spPr>
        <a:xfrm>
          <a:off x="104267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104775</xdr:rowOff>
    </xdr:from>
    <xdr:ext cx="534670" cy="259080"/>
    <xdr:sp macro="" textlink="">
      <xdr:nvSpPr>
        <xdr:cNvPr id="432" name="商工費該当値テキスト"/>
        <xdr:cNvSpPr txBox="1"/>
      </xdr:nvSpPr>
      <xdr:spPr>
        <a:xfrm>
          <a:off x="10528300" y="1313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33" name="楕円 432"/>
        <xdr:cNvSpPr/>
      </xdr:nvSpPr>
      <xdr:spPr>
        <a:xfrm>
          <a:off x="9588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47625</xdr:rowOff>
    </xdr:from>
    <xdr:ext cx="527050" cy="259080"/>
    <xdr:sp macro="" textlink="">
      <xdr:nvSpPr>
        <xdr:cNvPr id="434" name="テキスト ボックス 433"/>
        <xdr:cNvSpPr txBox="1"/>
      </xdr:nvSpPr>
      <xdr:spPr>
        <a:xfrm>
          <a:off x="9371965" y="13077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48895</xdr:rowOff>
    </xdr:from>
    <xdr:to xmlns:xdr="http://schemas.openxmlformats.org/drawingml/2006/spreadsheetDrawing">
      <xdr:col>46</xdr:col>
      <xdr:colOff>38100</xdr:colOff>
      <xdr:row>77</xdr:row>
      <xdr:rowOff>150495</xdr:rowOff>
    </xdr:to>
    <xdr:sp macro="" textlink="">
      <xdr:nvSpPr>
        <xdr:cNvPr id="435" name="楕円 434"/>
        <xdr:cNvSpPr/>
      </xdr:nvSpPr>
      <xdr:spPr>
        <a:xfrm>
          <a:off x="8699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167005</xdr:rowOff>
    </xdr:from>
    <xdr:ext cx="527050" cy="251460"/>
    <xdr:sp macro="" textlink="">
      <xdr:nvSpPr>
        <xdr:cNvPr id="436" name="テキスト ボックス 435"/>
        <xdr:cNvSpPr txBox="1"/>
      </xdr:nvSpPr>
      <xdr:spPr>
        <a:xfrm>
          <a:off x="8482965" y="13025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77470</xdr:rowOff>
    </xdr:from>
    <xdr:to xmlns:xdr="http://schemas.openxmlformats.org/drawingml/2006/spreadsheetDrawing">
      <xdr:col>41</xdr:col>
      <xdr:colOff>101600</xdr:colOff>
      <xdr:row>77</xdr:row>
      <xdr:rowOff>7620</xdr:rowOff>
    </xdr:to>
    <xdr:sp macro="" textlink="">
      <xdr:nvSpPr>
        <xdr:cNvPr id="437" name="楕円 436"/>
        <xdr:cNvSpPr/>
      </xdr:nvSpPr>
      <xdr:spPr>
        <a:xfrm>
          <a:off x="7810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24130</xdr:rowOff>
    </xdr:from>
    <xdr:ext cx="527050" cy="259080"/>
    <xdr:sp macro="" textlink="">
      <xdr:nvSpPr>
        <xdr:cNvPr id="438" name="テキスト ボックス 437"/>
        <xdr:cNvSpPr txBox="1"/>
      </xdr:nvSpPr>
      <xdr:spPr>
        <a:xfrm>
          <a:off x="7593965" y="1288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143510</xdr:rowOff>
    </xdr:from>
    <xdr:to xmlns:xdr="http://schemas.openxmlformats.org/drawingml/2006/spreadsheetDrawing">
      <xdr:col>36</xdr:col>
      <xdr:colOff>165100</xdr:colOff>
      <xdr:row>78</xdr:row>
      <xdr:rowOff>73660</xdr:rowOff>
    </xdr:to>
    <xdr:sp macro="" textlink="">
      <xdr:nvSpPr>
        <xdr:cNvPr id="439" name="楕円 438"/>
        <xdr:cNvSpPr/>
      </xdr:nvSpPr>
      <xdr:spPr>
        <a:xfrm>
          <a:off x="6921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90170</xdr:rowOff>
    </xdr:from>
    <xdr:ext cx="527050" cy="259080"/>
    <xdr:sp macro="" textlink="">
      <xdr:nvSpPr>
        <xdr:cNvPr id="440" name="テキスト ボックス 439"/>
        <xdr:cNvSpPr txBox="1"/>
      </xdr:nvSpPr>
      <xdr:spPr>
        <a:xfrm>
          <a:off x="6704965" y="13120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9" name="テキスト ボックス 44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1300" cy="251460"/>
    <xdr:sp macro="" textlink="">
      <xdr:nvSpPr>
        <xdr:cNvPr id="452" name="テキスト ボックス 451"/>
        <xdr:cNvSpPr txBox="1"/>
      </xdr:nvSpPr>
      <xdr:spPr>
        <a:xfrm>
          <a:off x="6355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1460"/>
    <xdr:sp macro="" textlink="">
      <xdr:nvSpPr>
        <xdr:cNvPr id="454" name="テキスト ボックス 453"/>
        <xdr:cNvSpPr txBox="1"/>
      </xdr:nvSpPr>
      <xdr:spPr>
        <a:xfrm>
          <a:off x="6072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1460"/>
    <xdr:sp macro="" textlink="">
      <xdr:nvSpPr>
        <xdr:cNvPr id="456" name="テキスト ボックス 455"/>
        <xdr:cNvSpPr txBox="1"/>
      </xdr:nvSpPr>
      <xdr:spPr>
        <a:xfrm>
          <a:off x="607250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1460"/>
    <xdr:sp macro="" textlink="">
      <xdr:nvSpPr>
        <xdr:cNvPr id="458" name="テキスト ボックス 457"/>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8010" cy="251460"/>
    <xdr:sp macro="" textlink="">
      <xdr:nvSpPr>
        <xdr:cNvPr id="460" name="テキスト ボックス 459"/>
        <xdr:cNvSpPr txBox="1"/>
      </xdr:nvSpPr>
      <xdr:spPr>
        <a:xfrm>
          <a:off x="6008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010" cy="251460"/>
    <xdr:sp macro="" textlink="">
      <xdr:nvSpPr>
        <xdr:cNvPr id="462" name="テキスト ボックス 461"/>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8010" cy="251460"/>
    <xdr:sp macro="" textlink="">
      <xdr:nvSpPr>
        <xdr:cNvPr id="464" name="テキスト ボックス 463"/>
        <xdr:cNvSpPr txBox="1"/>
      </xdr:nvSpPr>
      <xdr:spPr>
        <a:xfrm>
          <a:off x="6008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66" name="テキスト ボックス 465"/>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1460"/>
    <xdr:sp macro="" textlink="">
      <xdr:nvSpPr>
        <xdr:cNvPr id="469" name="土木費最小値テキスト"/>
        <xdr:cNvSpPr txBox="1"/>
      </xdr:nvSpPr>
      <xdr:spPr>
        <a:xfrm>
          <a:off x="105283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17780</xdr:rowOff>
    </xdr:from>
    <xdr:to xmlns:xdr="http://schemas.openxmlformats.org/drawingml/2006/spreadsheetDrawing">
      <xdr:col>55</xdr:col>
      <xdr:colOff>0</xdr:colOff>
      <xdr:row>94</xdr:row>
      <xdr:rowOff>23495</xdr:rowOff>
    </xdr:to>
    <xdr:cxnSp macro="">
      <xdr:nvCxnSpPr>
        <xdr:cNvPr id="473" name="直線コネクタ 472"/>
        <xdr:cNvCxnSpPr/>
      </xdr:nvCxnSpPr>
      <xdr:spPr>
        <a:xfrm>
          <a:off x="9639300" y="15962630"/>
          <a:ext cx="8382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1460"/>
    <xdr:sp macro="" textlink="">
      <xdr:nvSpPr>
        <xdr:cNvPr id="474" name="土木費平均値テキスト"/>
        <xdr:cNvSpPr txBox="1"/>
      </xdr:nvSpPr>
      <xdr:spPr>
        <a:xfrm>
          <a:off x="10528300" y="16522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104140</xdr:rowOff>
    </xdr:from>
    <xdr:to xmlns:xdr="http://schemas.openxmlformats.org/drawingml/2006/spreadsheetDrawing">
      <xdr:col>50</xdr:col>
      <xdr:colOff>114300</xdr:colOff>
      <xdr:row>93</xdr:row>
      <xdr:rowOff>17780</xdr:rowOff>
    </xdr:to>
    <xdr:cxnSp macro="">
      <xdr:nvCxnSpPr>
        <xdr:cNvPr id="476" name="直線コネクタ 475"/>
        <xdr:cNvCxnSpPr/>
      </xdr:nvCxnSpPr>
      <xdr:spPr>
        <a:xfrm>
          <a:off x="8750300" y="1587754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168275</xdr:rowOff>
    </xdr:from>
    <xdr:ext cx="527050" cy="251460"/>
    <xdr:sp macro="" textlink="">
      <xdr:nvSpPr>
        <xdr:cNvPr id="478" name="テキスト ボックス 477"/>
        <xdr:cNvSpPr txBox="1"/>
      </xdr:nvSpPr>
      <xdr:spPr>
        <a:xfrm>
          <a:off x="9371965" y="16627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104140</xdr:rowOff>
    </xdr:from>
    <xdr:to xmlns:xdr="http://schemas.openxmlformats.org/drawingml/2006/spreadsheetDrawing">
      <xdr:col>45</xdr:col>
      <xdr:colOff>177800</xdr:colOff>
      <xdr:row>94</xdr:row>
      <xdr:rowOff>24765</xdr:rowOff>
    </xdr:to>
    <xdr:cxnSp macro="">
      <xdr:nvCxnSpPr>
        <xdr:cNvPr id="479" name="直線コネクタ 478"/>
        <xdr:cNvCxnSpPr/>
      </xdr:nvCxnSpPr>
      <xdr:spPr>
        <a:xfrm flipV="1">
          <a:off x="7861300" y="1587754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27050" cy="259080"/>
    <xdr:sp macro="" textlink="">
      <xdr:nvSpPr>
        <xdr:cNvPr id="481" name="テキスト ボックス 480"/>
        <xdr:cNvSpPr txBox="1"/>
      </xdr:nvSpPr>
      <xdr:spPr>
        <a:xfrm>
          <a:off x="8482965" y="16623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153035</xdr:rowOff>
    </xdr:from>
    <xdr:to xmlns:xdr="http://schemas.openxmlformats.org/drawingml/2006/spreadsheetDrawing">
      <xdr:col>41</xdr:col>
      <xdr:colOff>50800</xdr:colOff>
      <xdr:row>94</xdr:row>
      <xdr:rowOff>24765</xdr:rowOff>
    </xdr:to>
    <xdr:cxnSp macro="">
      <xdr:nvCxnSpPr>
        <xdr:cNvPr id="482" name="直線コネクタ 481"/>
        <xdr:cNvCxnSpPr/>
      </xdr:nvCxnSpPr>
      <xdr:spPr>
        <a:xfrm>
          <a:off x="6972300" y="160978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27050" cy="259080"/>
    <xdr:sp macro="" textlink="">
      <xdr:nvSpPr>
        <xdr:cNvPr id="484" name="テキスト ボックス 483"/>
        <xdr:cNvSpPr txBox="1"/>
      </xdr:nvSpPr>
      <xdr:spPr>
        <a:xfrm>
          <a:off x="7593965" y="16645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72390</xdr:rowOff>
    </xdr:from>
    <xdr:to xmlns:xdr="http://schemas.openxmlformats.org/drawingml/2006/spreadsheetDrawing">
      <xdr:col>36</xdr:col>
      <xdr:colOff>165100</xdr:colOff>
      <xdr:row>97</xdr:row>
      <xdr:rowOff>2540</xdr:rowOff>
    </xdr:to>
    <xdr:sp macro="" textlink="">
      <xdr:nvSpPr>
        <xdr:cNvPr id="485" name="フローチャート: 判断 484"/>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165100</xdr:rowOff>
    </xdr:from>
    <xdr:ext cx="527050" cy="259080"/>
    <xdr:sp macro="" textlink="">
      <xdr:nvSpPr>
        <xdr:cNvPr id="486" name="テキスト ボックス 485"/>
        <xdr:cNvSpPr txBox="1"/>
      </xdr:nvSpPr>
      <xdr:spPr>
        <a:xfrm>
          <a:off x="6704965" y="166243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144145</xdr:rowOff>
    </xdr:from>
    <xdr:to xmlns:xdr="http://schemas.openxmlformats.org/drawingml/2006/spreadsheetDrawing">
      <xdr:col>55</xdr:col>
      <xdr:colOff>50800</xdr:colOff>
      <xdr:row>94</xdr:row>
      <xdr:rowOff>74930</xdr:rowOff>
    </xdr:to>
    <xdr:sp macro="" textlink="">
      <xdr:nvSpPr>
        <xdr:cNvPr id="492" name="楕円 491"/>
        <xdr:cNvSpPr/>
      </xdr:nvSpPr>
      <xdr:spPr>
        <a:xfrm>
          <a:off x="10426700" y="16088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167005</xdr:rowOff>
    </xdr:from>
    <xdr:ext cx="598805" cy="251460"/>
    <xdr:sp macro="" textlink="">
      <xdr:nvSpPr>
        <xdr:cNvPr id="493" name="土木費該当値テキスト"/>
        <xdr:cNvSpPr txBox="1"/>
      </xdr:nvSpPr>
      <xdr:spPr>
        <a:xfrm>
          <a:off x="10528300" y="159404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137795</xdr:rowOff>
    </xdr:from>
    <xdr:to xmlns:xdr="http://schemas.openxmlformats.org/drawingml/2006/spreadsheetDrawing">
      <xdr:col>50</xdr:col>
      <xdr:colOff>165100</xdr:colOff>
      <xdr:row>93</xdr:row>
      <xdr:rowOff>67945</xdr:rowOff>
    </xdr:to>
    <xdr:sp macro="" textlink="">
      <xdr:nvSpPr>
        <xdr:cNvPr id="494" name="楕円 493"/>
        <xdr:cNvSpPr/>
      </xdr:nvSpPr>
      <xdr:spPr>
        <a:xfrm>
          <a:off x="9588500" y="15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91</xdr:row>
      <xdr:rowOff>84455</xdr:rowOff>
    </xdr:from>
    <xdr:ext cx="591185" cy="259080"/>
    <xdr:sp macro="" textlink="">
      <xdr:nvSpPr>
        <xdr:cNvPr id="495" name="テキスト ボックス 494"/>
        <xdr:cNvSpPr txBox="1"/>
      </xdr:nvSpPr>
      <xdr:spPr>
        <a:xfrm>
          <a:off x="9339580" y="156864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53340</xdr:rowOff>
    </xdr:from>
    <xdr:to xmlns:xdr="http://schemas.openxmlformats.org/drawingml/2006/spreadsheetDrawing">
      <xdr:col>46</xdr:col>
      <xdr:colOff>38100</xdr:colOff>
      <xdr:row>92</xdr:row>
      <xdr:rowOff>154940</xdr:rowOff>
    </xdr:to>
    <xdr:sp macro="" textlink="">
      <xdr:nvSpPr>
        <xdr:cNvPr id="496" name="楕円 495"/>
        <xdr:cNvSpPr/>
      </xdr:nvSpPr>
      <xdr:spPr>
        <a:xfrm>
          <a:off x="8699500" y="158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90</xdr:row>
      <xdr:rowOff>171450</xdr:rowOff>
    </xdr:from>
    <xdr:ext cx="591185" cy="259080"/>
    <xdr:sp macro="" textlink="">
      <xdr:nvSpPr>
        <xdr:cNvPr id="497" name="テキスト ボックス 496"/>
        <xdr:cNvSpPr txBox="1"/>
      </xdr:nvSpPr>
      <xdr:spPr>
        <a:xfrm>
          <a:off x="8450580" y="156019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145415</xdr:rowOff>
    </xdr:from>
    <xdr:to xmlns:xdr="http://schemas.openxmlformats.org/drawingml/2006/spreadsheetDrawing">
      <xdr:col>41</xdr:col>
      <xdr:colOff>101600</xdr:colOff>
      <xdr:row>94</xdr:row>
      <xdr:rowOff>75565</xdr:rowOff>
    </xdr:to>
    <xdr:sp macro="" textlink="">
      <xdr:nvSpPr>
        <xdr:cNvPr id="498" name="楕円 497"/>
        <xdr:cNvSpPr/>
      </xdr:nvSpPr>
      <xdr:spPr>
        <a:xfrm>
          <a:off x="7810500" y="160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92075</xdr:rowOff>
    </xdr:from>
    <xdr:ext cx="591185" cy="259080"/>
    <xdr:sp macro="" textlink="">
      <xdr:nvSpPr>
        <xdr:cNvPr id="499" name="テキスト ボックス 498"/>
        <xdr:cNvSpPr txBox="1"/>
      </xdr:nvSpPr>
      <xdr:spPr>
        <a:xfrm>
          <a:off x="7561580" y="158654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102235</xdr:rowOff>
    </xdr:from>
    <xdr:to xmlns:xdr="http://schemas.openxmlformats.org/drawingml/2006/spreadsheetDrawing">
      <xdr:col>36</xdr:col>
      <xdr:colOff>165100</xdr:colOff>
      <xdr:row>94</xdr:row>
      <xdr:rowOff>32385</xdr:rowOff>
    </xdr:to>
    <xdr:sp macro="" textlink="">
      <xdr:nvSpPr>
        <xdr:cNvPr id="500" name="楕円 499"/>
        <xdr:cNvSpPr/>
      </xdr:nvSpPr>
      <xdr:spPr>
        <a:xfrm>
          <a:off x="6921500" y="160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48895</xdr:rowOff>
    </xdr:from>
    <xdr:ext cx="591185" cy="259080"/>
    <xdr:sp macro="" textlink="">
      <xdr:nvSpPr>
        <xdr:cNvPr id="501" name="テキスト ボックス 500"/>
        <xdr:cNvSpPr txBox="1"/>
      </xdr:nvSpPr>
      <xdr:spPr>
        <a:xfrm>
          <a:off x="6672580" y="15822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10" name="テキスト ボックス 509"/>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300" cy="259080"/>
    <xdr:sp macro="" textlink="">
      <xdr:nvSpPr>
        <xdr:cNvPr id="513" name="テキスト ボックス 512"/>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17" name="テキスト ボックス 516"/>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23" name="テキスト ボックス 522"/>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1460"/>
    <xdr:sp macro="" textlink="">
      <xdr:nvSpPr>
        <xdr:cNvPr id="526" name="消防費最小値テキスト"/>
        <xdr:cNvSpPr txBox="1"/>
      </xdr:nvSpPr>
      <xdr:spPr>
        <a:xfrm>
          <a:off x="16370300" y="65443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118745</xdr:rowOff>
    </xdr:from>
    <xdr:to xmlns:xdr="http://schemas.openxmlformats.org/drawingml/2006/spreadsheetDrawing">
      <xdr:col>85</xdr:col>
      <xdr:colOff>127000</xdr:colOff>
      <xdr:row>36</xdr:row>
      <xdr:rowOff>106680</xdr:rowOff>
    </xdr:to>
    <xdr:cxnSp macro="">
      <xdr:nvCxnSpPr>
        <xdr:cNvPr id="530" name="直線コネクタ 529"/>
        <xdr:cNvCxnSpPr/>
      </xdr:nvCxnSpPr>
      <xdr:spPr>
        <a:xfrm flipV="1">
          <a:off x="15481300" y="611949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106680</xdr:rowOff>
    </xdr:from>
    <xdr:to xmlns:xdr="http://schemas.openxmlformats.org/drawingml/2006/spreadsheetDrawing">
      <xdr:col>81</xdr:col>
      <xdr:colOff>50800</xdr:colOff>
      <xdr:row>36</xdr:row>
      <xdr:rowOff>111760</xdr:rowOff>
    </xdr:to>
    <xdr:cxnSp macro="">
      <xdr:nvCxnSpPr>
        <xdr:cNvPr id="533" name="直線コネクタ 532"/>
        <xdr:cNvCxnSpPr/>
      </xdr:nvCxnSpPr>
      <xdr:spPr>
        <a:xfrm flipV="1">
          <a:off x="14592300" y="6278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27050" cy="251460"/>
    <xdr:sp macro="" textlink="">
      <xdr:nvSpPr>
        <xdr:cNvPr id="535" name="テキスト ボックス 534"/>
        <xdr:cNvSpPr txBox="1"/>
      </xdr:nvSpPr>
      <xdr:spPr>
        <a:xfrm>
          <a:off x="15213965" y="5984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124460</xdr:rowOff>
    </xdr:from>
    <xdr:to xmlns:xdr="http://schemas.openxmlformats.org/drawingml/2006/spreadsheetDrawing">
      <xdr:col>76</xdr:col>
      <xdr:colOff>114300</xdr:colOff>
      <xdr:row>36</xdr:row>
      <xdr:rowOff>111760</xdr:rowOff>
    </xdr:to>
    <xdr:cxnSp macro="">
      <xdr:nvCxnSpPr>
        <xdr:cNvPr id="536" name="直線コネクタ 535"/>
        <xdr:cNvCxnSpPr/>
      </xdr:nvCxnSpPr>
      <xdr:spPr>
        <a:xfrm>
          <a:off x="13703300" y="612521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27050" cy="259080"/>
    <xdr:sp macro="" textlink="">
      <xdr:nvSpPr>
        <xdr:cNvPr id="538" name="テキスト ボックス 537"/>
        <xdr:cNvSpPr txBox="1"/>
      </xdr:nvSpPr>
      <xdr:spPr>
        <a:xfrm>
          <a:off x="14324965" y="6000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2540</xdr:rowOff>
    </xdr:from>
    <xdr:to xmlns:xdr="http://schemas.openxmlformats.org/drawingml/2006/spreadsheetDrawing">
      <xdr:col>71</xdr:col>
      <xdr:colOff>177800</xdr:colOff>
      <xdr:row>35</xdr:row>
      <xdr:rowOff>124460</xdr:rowOff>
    </xdr:to>
    <xdr:cxnSp macro="">
      <xdr:nvCxnSpPr>
        <xdr:cNvPr id="539" name="直線コネクタ 538"/>
        <xdr:cNvCxnSpPr/>
      </xdr:nvCxnSpPr>
      <xdr:spPr>
        <a:xfrm>
          <a:off x="12814300" y="600329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27050" cy="251460"/>
    <xdr:sp macro="" textlink="">
      <xdr:nvSpPr>
        <xdr:cNvPr id="541" name="テキスト ボックス 540"/>
        <xdr:cNvSpPr txBox="1"/>
      </xdr:nvSpPr>
      <xdr:spPr>
        <a:xfrm>
          <a:off x="13435965" y="6315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52705</xdr:rowOff>
    </xdr:from>
    <xdr:to xmlns:xdr="http://schemas.openxmlformats.org/drawingml/2006/spreadsheetDrawing">
      <xdr:col>67</xdr:col>
      <xdr:colOff>101600</xdr:colOff>
      <xdr:row>36</xdr:row>
      <xdr:rowOff>154940</xdr:rowOff>
    </xdr:to>
    <xdr:sp macro="" textlink="">
      <xdr:nvSpPr>
        <xdr:cNvPr id="542" name="フローチャート: 判断 541"/>
        <xdr:cNvSpPr/>
      </xdr:nvSpPr>
      <xdr:spPr>
        <a:xfrm>
          <a:off x="12763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145415</xdr:rowOff>
    </xdr:from>
    <xdr:ext cx="527050" cy="251460"/>
    <xdr:sp macro="" textlink="">
      <xdr:nvSpPr>
        <xdr:cNvPr id="543" name="テキスト ボックス 542"/>
        <xdr:cNvSpPr txBox="1"/>
      </xdr:nvSpPr>
      <xdr:spPr>
        <a:xfrm>
          <a:off x="12546965" y="6317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67945</xdr:rowOff>
    </xdr:from>
    <xdr:to xmlns:xdr="http://schemas.openxmlformats.org/drawingml/2006/spreadsheetDrawing">
      <xdr:col>85</xdr:col>
      <xdr:colOff>177800</xdr:colOff>
      <xdr:row>35</xdr:row>
      <xdr:rowOff>169545</xdr:rowOff>
    </xdr:to>
    <xdr:sp macro="" textlink="">
      <xdr:nvSpPr>
        <xdr:cNvPr id="549" name="楕円 548"/>
        <xdr:cNvSpPr/>
      </xdr:nvSpPr>
      <xdr:spPr>
        <a:xfrm>
          <a:off x="162687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90805</xdr:rowOff>
    </xdr:from>
    <xdr:ext cx="534670" cy="258445"/>
    <xdr:sp macro="" textlink="">
      <xdr:nvSpPr>
        <xdr:cNvPr id="550" name="消防費該当値テキスト"/>
        <xdr:cNvSpPr txBox="1"/>
      </xdr:nvSpPr>
      <xdr:spPr>
        <a:xfrm>
          <a:off x="16370300" y="5920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55880</xdr:rowOff>
    </xdr:from>
    <xdr:to xmlns:xdr="http://schemas.openxmlformats.org/drawingml/2006/spreadsheetDrawing">
      <xdr:col>81</xdr:col>
      <xdr:colOff>101600</xdr:colOff>
      <xdr:row>36</xdr:row>
      <xdr:rowOff>157480</xdr:rowOff>
    </xdr:to>
    <xdr:sp macro="" textlink="">
      <xdr:nvSpPr>
        <xdr:cNvPr id="551" name="楕円 550"/>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148590</xdr:rowOff>
    </xdr:from>
    <xdr:ext cx="527050" cy="259080"/>
    <xdr:sp macro="" textlink="">
      <xdr:nvSpPr>
        <xdr:cNvPr id="552" name="テキスト ボックス 551"/>
        <xdr:cNvSpPr txBox="1"/>
      </xdr:nvSpPr>
      <xdr:spPr>
        <a:xfrm>
          <a:off x="15213965" y="6320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60960</xdr:rowOff>
    </xdr:from>
    <xdr:to xmlns:xdr="http://schemas.openxmlformats.org/drawingml/2006/spreadsheetDrawing">
      <xdr:col>76</xdr:col>
      <xdr:colOff>165100</xdr:colOff>
      <xdr:row>36</xdr:row>
      <xdr:rowOff>162560</xdr:rowOff>
    </xdr:to>
    <xdr:sp macro="" textlink="">
      <xdr:nvSpPr>
        <xdr:cNvPr id="553" name="楕円 552"/>
        <xdr:cNvSpPr/>
      </xdr:nvSpPr>
      <xdr:spPr>
        <a:xfrm>
          <a:off x="14541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153670</xdr:rowOff>
    </xdr:from>
    <xdr:ext cx="527050" cy="259080"/>
    <xdr:sp macro="" textlink="">
      <xdr:nvSpPr>
        <xdr:cNvPr id="554" name="テキスト ボックス 553"/>
        <xdr:cNvSpPr txBox="1"/>
      </xdr:nvSpPr>
      <xdr:spPr>
        <a:xfrm>
          <a:off x="14324965" y="6325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73660</xdr:rowOff>
    </xdr:from>
    <xdr:to xmlns:xdr="http://schemas.openxmlformats.org/drawingml/2006/spreadsheetDrawing">
      <xdr:col>72</xdr:col>
      <xdr:colOff>38100</xdr:colOff>
      <xdr:row>36</xdr:row>
      <xdr:rowOff>3810</xdr:rowOff>
    </xdr:to>
    <xdr:sp macro="" textlink="">
      <xdr:nvSpPr>
        <xdr:cNvPr id="555" name="楕円 554"/>
        <xdr:cNvSpPr/>
      </xdr:nvSpPr>
      <xdr:spPr>
        <a:xfrm>
          <a:off x="13652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20320</xdr:rowOff>
    </xdr:from>
    <xdr:ext cx="527050" cy="251460"/>
    <xdr:sp macro="" textlink="">
      <xdr:nvSpPr>
        <xdr:cNvPr id="556" name="テキスト ボックス 555"/>
        <xdr:cNvSpPr txBox="1"/>
      </xdr:nvSpPr>
      <xdr:spPr>
        <a:xfrm>
          <a:off x="13435965" y="5849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123190</xdr:rowOff>
    </xdr:from>
    <xdr:to xmlns:xdr="http://schemas.openxmlformats.org/drawingml/2006/spreadsheetDrawing">
      <xdr:col>67</xdr:col>
      <xdr:colOff>101600</xdr:colOff>
      <xdr:row>35</xdr:row>
      <xdr:rowOff>53340</xdr:rowOff>
    </xdr:to>
    <xdr:sp macro="" textlink="">
      <xdr:nvSpPr>
        <xdr:cNvPr id="557" name="楕円 556"/>
        <xdr:cNvSpPr/>
      </xdr:nvSpPr>
      <xdr:spPr>
        <a:xfrm>
          <a:off x="12763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69850</xdr:rowOff>
    </xdr:from>
    <xdr:ext cx="527050" cy="259080"/>
    <xdr:sp macro="" textlink="">
      <xdr:nvSpPr>
        <xdr:cNvPr id="558" name="テキスト ボックス 557"/>
        <xdr:cNvSpPr txBox="1"/>
      </xdr:nvSpPr>
      <xdr:spPr>
        <a:xfrm>
          <a:off x="12546965" y="5727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7" name="テキスト ボックス 566"/>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300" cy="259080"/>
    <xdr:sp macro="" textlink="">
      <xdr:nvSpPr>
        <xdr:cNvPr id="570" name="テキスト ボックス 569"/>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8010" cy="251460"/>
    <xdr:sp macro="" textlink="">
      <xdr:nvSpPr>
        <xdr:cNvPr id="574" name="テキスト ボックス 573"/>
        <xdr:cNvSpPr txBox="1"/>
      </xdr:nvSpPr>
      <xdr:spPr>
        <a:xfrm>
          <a:off x="11850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010" cy="259080"/>
    <xdr:sp macro="" textlink="">
      <xdr:nvSpPr>
        <xdr:cNvPr id="576" name="テキスト ボックス 575"/>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010" cy="259080"/>
    <xdr:sp macro="" textlink="">
      <xdr:nvSpPr>
        <xdr:cNvPr id="578" name="テキスト ボックス 577"/>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80" name="テキスト ボックス 579"/>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43815</xdr:rowOff>
    </xdr:from>
    <xdr:to xmlns:xdr="http://schemas.openxmlformats.org/drawingml/2006/spreadsheetDrawing">
      <xdr:col>85</xdr:col>
      <xdr:colOff>127000</xdr:colOff>
      <xdr:row>56</xdr:row>
      <xdr:rowOff>60325</xdr:rowOff>
    </xdr:to>
    <xdr:cxnSp macro="">
      <xdr:nvCxnSpPr>
        <xdr:cNvPr id="587" name="直線コネクタ 586"/>
        <xdr:cNvCxnSpPr/>
      </xdr:nvCxnSpPr>
      <xdr:spPr>
        <a:xfrm>
          <a:off x="15481300" y="96450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43815</xdr:rowOff>
    </xdr:from>
    <xdr:to xmlns:xdr="http://schemas.openxmlformats.org/drawingml/2006/spreadsheetDrawing">
      <xdr:col>81</xdr:col>
      <xdr:colOff>50800</xdr:colOff>
      <xdr:row>56</xdr:row>
      <xdr:rowOff>64770</xdr:rowOff>
    </xdr:to>
    <xdr:cxnSp macro="">
      <xdr:nvCxnSpPr>
        <xdr:cNvPr id="590" name="直線コネクタ 589"/>
        <xdr:cNvCxnSpPr/>
      </xdr:nvCxnSpPr>
      <xdr:spPr>
        <a:xfrm flipV="1">
          <a:off x="14592300" y="96450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144780</xdr:rowOff>
    </xdr:from>
    <xdr:ext cx="527050" cy="251460"/>
    <xdr:sp macro="" textlink="">
      <xdr:nvSpPr>
        <xdr:cNvPr id="592" name="テキスト ボックス 591"/>
        <xdr:cNvSpPr txBox="1"/>
      </xdr:nvSpPr>
      <xdr:spPr>
        <a:xfrm>
          <a:off x="15213965" y="9745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120650</xdr:rowOff>
    </xdr:from>
    <xdr:to xmlns:xdr="http://schemas.openxmlformats.org/drawingml/2006/spreadsheetDrawing">
      <xdr:col>76</xdr:col>
      <xdr:colOff>114300</xdr:colOff>
      <xdr:row>56</xdr:row>
      <xdr:rowOff>64770</xdr:rowOff>
    </xdr:to>
    <xdr:cxnSp macro="">
      <xdr:nvCxnSpPr>
        <xdr:cNvPr id="593" name="直線コネクタ 592"/>
        <xdr:cNvCxnSpPr/>
      </xdr:nvCxnSpPr>
      <xdr:spPr>
        <a:xfrm>
          <a:off x="13703300" y="9207500"/>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140335</xdr:rowOff>
    </xdr:from>
    <xdr:ext cx="527050" cy="259080"/>
    <xdr:sp macro="" textlink="">
      <xdr:nvSpPr>
        <xdr:cNvPr id="595" name="テキスト ボックス 594"/>
        <xdr:cNvSpPr txBox="1"/>
      </xdr:nvSpPr>
      <xdr:spPr>
        <a:xfrm>
          <a:off x="14324965" y="9741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120650</xdr:rowOff>
    </xdr:from>
    <xdr:to xmlns:xdr="http://schemas.openxmlformats.org/drawingml/2006/spreadsheetDrawing">
      <xdr:col>71</xdr:col>
      <xdr:colOff>177800</xdr:colOff>
      <xdr:row>55</xdr:row>
      <xdr:rowOff>165100</xdr:rowOff>
    </xdr:to>
    <xdr:cxnSp macro="">
      <xdr:nvCxnSpPr>
        <xdr:cNvPr id="596" name="直線コネクタ 595"/>
        <xdr:cNvCxnSpPr/>
      </xdr:nvCxnSpPr>
      <xdr:spPr>
        <a:xfrm flipV="1">
          <a:off x="12814300" y="9207500"/>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27050" cy="251460"/>
    <xdr:sp macro="" textlink="">
      <xdr:nvSpPr>
        <xdr:cNvPr id="598" name="テキスト ボックス 597"/>
        <xdr:cNvSpPr txBox="1"/>
      </xdr:nvSpPr>
      <xdr:spPr>
        <a:xfrm>
          <a:off x="13435965" y="9744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41910</xdr:rowOff>
    </xdr:from>
    <xdr:to xmlns:xdr="http://schemas.openxmlformats.org/drawingml/2006/spreadsheetDrawing">
      <xdr:col>67</xdr:col>
      <xdr:colOff>101600</xdr:colOff>
      <xdr:row>56</xdr:row>
      <xdr:rowOff>143510</xdr:rowOff>
    </xdr:to>
    <xdr:sp macro="" textlink="">
      <xdr:nvSpPr>
        <xdr:cNvPr id="599" name="フローチャート: 判断 598"/>
        <xdr:cNvSpPr/>
      </xdr:nvSpPr>
      <xdr:spPr>
        <a:xfrm>
          <a:off x="12763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134620</xdr:rowOff>
    </xdr:from>
    <xdr:ext cx="527050" cy="251460"/>
    <xdr:sp macro="" textlink="">
      <xdr:nvSpPr>
        <xdr:cNvPr id="600" name="テキスト ボックス 599"/>
        <xdr:cNvSpPr txBox="1"/>
      </xdr:nvSpPr>
      <xdr:spPr>
        <a:xfrm>
          <a:off x="12546965" y="97358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9525</xdr:rowOff>
    </xdr:from>
    <xdr:to xmlns:xdr="http://schemas.openxmlformats.org/drawingml/2006/spreadsheetDrawing">
      <xdr:col>85</xdr:col>
      <xdr:colOff>177800</xdr:colOff>
      <xdr:row>56</xdr:row>
      <xdr:rowOff>111125</xdr:rowOff>
    </xdr:to>
    <xdr:sp macro="" textlink="">
      <xdr:nvSpPr>
        <xdr:cNvPr id="606" name="楕円 605"/>
        <xdr:cNvSpPr/>
      </xdr:nvSpPr>
      <xdr:spPr>
        <a:xfrm>
          <a:off x="162687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159385</xdr:rowOff>
    </xdr:from>
    <xdr:ext cx="534670" cy="258445"/>
    <xdr:sp macro="" textlink="">
      <xdr:nvSpPr>
        <xdr:cNvPr id="607" name="教育費該当値テキスト"/>
        <xdr:cNvSpPr txBox="1"/>
      </xdr:nvSpPr>
      <xdr:spPr>
        <a:xfrm>
          <a:off x="16370300" y="9589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164465</xdr:rowOff>
    </xdr:from>
    <xdr:to xmlns:xdr="http://schemas.openxmlformats.org/drawingml/2006/spreadsheetDrawing">
      <xdr:col>81</xdr:col>
      <xdr:colOff>101600</xdr:colOff>
      <xdr:row>56</xdr:row>
      <xdr:rowOff>94615</xdr:rowOff>
    </xdr:to>
    <xdr:sp macro="" textlink="">
      <xdr:nvSpPr>
        <xdr:cNvPr id="608" name="楕円 607"/>
        <xdr:cNvSpPr/>
      </xdr:nvSpPr>
      <xdr:spPr>
        <a:xfrm>
          <a:off x="15430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111125</xdr:rowOff>
    </xdr:from>
    <xdr:ext cx="527050" cy="251460"/>
    <xdr:sp macro="" textlink="">
      <xdr:nvSpPr>
        <xdr:cNvPr id="609" name="テキスト ボックス 608"/>
        <xdr:cNvSpPr txBox="1"/>
      </xdr:nvSpPr>
      <xdr:spPr>
        <a:xfrm>
          <a:off x="15213965" y="9369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13970</xdr:rowOff>
    </xdr:from>
    <xdr:to xmlns:xdr="http://schemas.openxmlformats.org/drawingml/2006/spreadsheetDrawing">
      <xdr:col>76</xdr:col>
      <xdr:colOff>165100</xdr:colOff>
      <xdr:row>56</xdr:row>
      <xdr:rowOff>115570</xdr:rowOff>
    </xdr:to>
    <xdr:sp macro="" textlink="">
      <xdr:nvSpPr>
        <xdr:cNvPr id="610" name="楕円 609"/>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132080</xdr:rowOff>
    </xdr:from>
    <xdr:ext cx="527050" cy="251460"/>
    <xdr:sp macro="" textlink="">
      <xdr:nvSpPr>
        <xdr:cNvPr id="611" name="テキスト ボックス 610"/>
        <xdr:cNvSpPr txBox="1"/>
      </xdr:nvSpPr>
      <xdr:spPr>
        <a:xfrm>
          <a:off x="14324965" y="9390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69215</xdr:rowOff>
    </xdr:from>
    <xdr:to xmlns:xdr="http://schemas.openxmlformats.org/drawingml/2006/spreadsheetDrawing">
      <xdr:col>72</xdr:col>
      <xdr:colOff>38100</xdr:colOff>
      <xdr:row>53</xdr:row>
      <xdr:rowOff>170815</xdr:rowOff>
    </xdr:to>
    <xdr:sp macro="" textlink="">
      <xdr:nvSpPr>
        <xdr:cNvPr id="612" name="楕円 611"/>
        <xdr:cNvSpPr/>
      </xdr:nvSpPr>
      <xdr:spPr>
        <a:xfrm>
          <a:off x="13652500" y="91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52</xdr:row>
      <xdr:rowOff>15875</xdr:rowOff>
    </xdr:from>
    <xdr:ext cx="591185" cy="259080"/>
    <xdr:sp macro="" textlink="">
      <xdr:nvSpPr>
        <xdr:cNvPr id="613" name="テキスト ボックス 612"/>
        <xdr:cNvSpPr txBox="1"/>
      </xdr:nvSpPr>
      <xdr:spPr>
        <a:xfrm>
          <a:off x="13403580" y="89312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114300</xdr:rowOff>
    </xdr:from>
    <xdr:to xmlns:xdr="http://schemas.openxmlformats.org/drawingml/2006/spreadsheetDrawing">
      <xdr:col>67</xdr:col>
      <xdr:colOff>101600</xdr:colOff>
      <xdr:row>56</xdr:row>
      <xdr:rowOff>44450</xdr:rowOff>
    </xdr:to>
    <xdr:sp macro="" textlink="">
      <xdr:nvSpPr>
        <xdr:cNvPr id="614" name="楕円 613"/>
        <xdr:cNvSpPr/>
      </xdr:nvSpPr>
      <xdr:spPr>
        <a:xfrm>
          <a:off x="127635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60960</xdr:rowOff>
    </xdr:from>
    <xdr:ext cx="527050" cy="259080"/>
    <xdr:sp macro="" textlink="">
      <xdr:nvSpPr>
        <xdr:cNvPr id="615" name="テキスト ボックス 614"/>
        <xdr:cNvSpPr txBox="1"/>
      </xdr:nvSpPr>
      <xdr:spPr>
        <a:xfrm>
          <a:off x="12546965" y="93192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24" name="テキスト ボックス 62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300" cy="259080"/>
    <xdr:sp macro="" textlink="">
      <xdr:nvSpPr>
        <xdr:cNvPr id="627" name="テキスト ボックス 626"/>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1460"/>
    <xdr:sp macro="" textlink="">
      <xdr:nvSpPr>
        <xdr:cNvPr id="629" name="テキスト ボックス 628"/>
        <xdr:cNvSpPr txBox="1"/>
      </xdr:nvSpPr>
      <xdr:spPr>
        <a:xfrm>
          <a:off x="11914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33" name="テキスト ボックス 632"/>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010" cy="259080"/>
    <xdr:sp macro="" textlink="">
      <xdr:nvSpPr>
        <xdr:cNvPr id="637" name="テキスト ボックス 636"/>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39" name="テキスト ボックス 638"/>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106680</xdr:rowOff>
    </xdr:from>
    <xdr:to xmlns:xdr="http://schemas.openxmlformats.org/drawingml/2006/spreadsheetDrawing">
      <xdr:col>85</xdr:col>
      <xdr:colOff>127000</xdr:colOff>
      <xdr:row>79</xdr:row>
      <xdr:rowOff>29210</xdr:rowOff>
    </xdr:to>
    <xdr:cxnSp macro="">
      <xdr:nvCxnSpPr>
        <xdr:cNvPr id="646" name="直線コネクタ 645"/>
        <xdr:cNvCxnSpPr/>
      </xdr:nvCxnSpPr>
      <xdr:spPr>
        <a:xfrm>
          <a:off x="15481300" y="134797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77470</xdr:rowOff>
    </xdr:from>
    <xdr:ext cx="534670" cy="251460"/>
    <xdr:sp macro="" textlink="">
      <xdr:nvSpPr>
        <xdr:cNvPr id="647" name="災害復旧費平均値テキスト"/>
        <xdr:cNvSpPr txBox="1"/>
      </xdr:nvSpPr>
      <xdr:spPr>
        <a:xfrm>
          <a:off x="16370300" y="13279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106680</xdr:rowOff>
    </xdr:from>
    <xdr:to xmlns:xdr="http://schemas.openxmlformats.org/drawingml/2006/spreadsheetDrawing">
      <xdr:col>81</xdr:col>
      <xdr:colOff>50800</xdr:colOff>
      <xdr:row>78</xdr:row>
      <xdr:rowOff>125095</xdr:rowOff>
    </xdr:to>
    <xdr:cxnSp macro="">
      <xdr:nvCxnSpPr>
        <xdr:cNvPr id="649" name="直線コネクタ 648"/>
        <xdr:cNvCxnSpPr/>
      </xdr:nvCxnSpPr>
      <xdr:spPr>
        <a:xfrm flipV="1">
          <a:off x="14592300" y="134797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2280" cy="259080"/>
    <xdr:sp macro="" textlink="">
      <xdr:nvSpPr>
        <xdr:cNvPr id="651" name="テキスト ボックス 650"/>
        <xdr:cNvSpPr txBox="1"/>
      </xdr:nvSpPr>
      <xdr:spPr>
        <a:xfrm>
          <a:off x="15246350" y="135362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125095</xdr:rowOff>
    </xdr:from>
    <xdr:to xmlns:xdr="http://schemas.openxmlformats.org/drawingml/2006/spreadsheetDrawing">
      <xdr:col>76</xdr:col>
      <xdr:colOff>114300</xdr:colOff>
      <xdr:row>79</xdr:row>
      <xdr:rowOff>99060</xdr:rowOff>
    </xdr:to>
    <xdr:cxnSp macro="">
      <xdr:nvCxnSpPr>
        <xdr:cNvPr id="652" name="直線コネクタ 651"/>
        <xdr:cNvCxnSpPr/>
      </xdr:nvCxnSpPr>
      <xdr:spPr>
        <a:xfrm flipV="1">
          <a:off x="13703300" y="1349819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2280" cy="251460"/>
    <xdr:sp macro="" textlink="">
      <xdr:nvSpPr>
        <xdr:cNvPr id="654" name="テキスト ボックス 653"/>
        <xdr:cNvSpPr txBox="1"/>
      </xdr:nvSpPr>
      <xdr:spPr>
        <a:xfrm>
          <a:off x="14357350" y="135985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55" name="直線コネクタ 654"/>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2280" cy="251460"/>
    <xdr:sp macro="" textlink="">
      <xdr:nvSpPr>
        <xdr:cNvPr id="657" name="テキスト ボックス 656"/>
        <xdr:cNvSpPr txBox="1"/>
      </xdr:nvSpPr>
      <xdr:spPr>
        <a:xfrm>
          <a:off x="13468350" y="132994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7620</xdr:rowOff>
    </xdr:from>
    <xdr:to xmlns:xdr="http://schemas.openxmlformats.org/drawingml/2006/spreadsheetDrawing">
      <xdr:col>67</xdr:col>
      <xdr:colOff>101600</xdr:colOff>
      <xdr:row>79</xdr:row>
      <xdr:rowOff>109220</xdr:rowOff>
    </xdr:to>
    <xdr:sp macro="" textlink="">
      <xdr:nvSpPr>
        <xdr:cNvPr id="658" name="フローチャート: 判断 657"/>
        <xdr:cNvSpPr/>
      </xdr:nvSpPr>
      <xdr:spPr>
        <a:xfrm>
          <a:off x="127635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125730</xdr:rowOff>
    </xdr:from>
    <xdr:ext cx="462280" cy="259080"/>
    <xdr:sp macro="" textlink="">
      <xdr:nvSpPr>
        <xdr:cNvPr id="659" name="テキスト ボックス 658"/>
        <xdr:cNvSpPr txBox="1"/>
      </xdr:nvSpPr>
      <xdr:spPr>
        <a:xfrm>
          <a:off x="12579350" y="13327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149860</xdr:rowOff>
    </xdr:from>
    <xdr:to xmlns:xdr="http://schemas.openxmlformats.org/drawingml/2006/spreadsheetDrawing">
      <xdr:col>85</xdr:col>
      <xdr:colOff>177800</xdr:colOff>
      <xdr:row>79</xdr:row>
      <xdr:rowOff>80010</xdr:rowOff>
    </xdr:to>
    <xdr:sp macro="" textlink="">
      <xdr:nvSpPr>
        <xdr:cNvPr id="665" name="楕円 664"/>
        <xdr:cNvSpPr/>
      </xdr:nvSpPr>
      <xdr:spPr>
        <a:xfrm>
          <a:off x="16268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64770</xdr:rowOff>
    </xdr:from>
    <xdr:ext cx="469900" cy="251460"/>
    <xdr:sp macro="" textlink="">
      <xdr:nvSpPr>
        <xdr:cNvPr id="666" name="災害復旧費該当値テキスト"/>
        <xdr:cNvSpPr txBox="1"/>
      </xdr:nvSpPr>
      <xdr:spPr>
        <a:xfrm>
          <a:off x="16370300" y="13437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55880</xdr:rowOff>
    </xdr:from>
    <xdr:to xmlns:xdr="http://schemas.openxmlformats.org/drawingml/2006/spreadsheetDrawing">
      <xdr:col>81</xdr:col>
      <xdr:colOff>101600</xdr:colOff>
      <xdr:row>78</xdr:row>
      <xdr:rowOff>157480</xdr:rowOff>
    </xdr:to>
    <xdr:sp macro="" textlink="">
      <xdr:nvSpPr>
        <xdr:cNvPr id="667" name="楕円 666"/>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2540</xdr:rowOff>
    </xdr:from>
    <xdr:ext cx="527050" cy="259080"/>
    <xdr:sp macro="" textlink="">
      <xdr:nvSpPr>
        <xdr:cNvPr id="668" name="テキスト ボックス 667"/>
        <xdr:cNvSpPr txBox="1"/>
      </xdr:nvSpPr>
      <xdr:spPr>
        <a:xfrm>
          <a:off x="15213965" y="13204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74930</xdr:rowOff>
    </xdr:from>
    <xdr:to xmlns:xdr="http://schemas.openxmlformats.org/drawingml/2006/spreadsheetDrawing">
      <xdr:col>76</xdr:col>
      <xdr:colOff>165100</xdr:colOff>
      <xdr:row>79</xdr:row>
      <xdr:rowOff>4445</xdr:rowOff>
    </xdr:to>
    <xdr:sp macro="" textlink="">
      <xdr:nvSpPr>
        <xdr:cNvPr id="669" name="楕円 668"/>
        <xdr:cNvSpPr/>
      </xdr:nvSpPr>
      <xdr:spPr>
        <a:xfrm>
          <a:off x="14541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20955</xdr:rowOff>
    </xdr:from>
    <xdr:ext cx="462280" cy="251460"/>
    <xdr:sp macro="" textlink="">
      <xdr:nvSpPr>
        <xdr:cNvPr id="670" name="テキスト ボックス 669"/>
        <xdr:cNvSpPr txBox="1"/>
      </xdr:nvSpPr>
      <xdr:spPr>
        <a:xfrm>
          <a:off x="14357350" y="132226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71" name="楕円 670"/>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1935" cy="259080"/>
    <xdr:sp macro="" textlink="">
      <xdr:nvSpPr>
        <xdr:cNvPr id="672" name="テキスト ボックス 671"/>
        <xdr:cNvSpPr txBox="1"/>
      </xdr:nvSpPr>
      <xdr:spPr>
        <a:xfrm>
          <a:off x="13578840" y="13685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73" name="楕円 672"/>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1935" cy="259080"/>
    <xdr:sp macro="" textlink="">
      <xdr:nvSpPr>
        <xdr:cNvPr id="674" name="テキスト ボックス 673"/>
        <xdr:cNvSpPr txBox="1"/>
      </xdr:nvSpPr>
      <xdr:spPr>
        <a:xfrm>
          <a:off x="12689840" y="13685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83" name="テキスト ボックス 682"/>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300" cy="259080"/>
    <xdr:sp macro="" textlink="">
      <xdr:nvSpPr>
        <xdr:cNvPr id="686" name="テキスト ボックス 685"/>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8010" cy="251460"/>
    <xdr:sp macro="" textlink="">
      <xdr:nvSpPr>
        <xdr:cNvPr id="688" name="テキスト ボックス 687"/>
        <xdr:cNvSpPr txBox="1"/>
      </xdr:nvSpPr>
      <xdr:spPr>
        <a:xfrm>
          <a:off x="11850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8010" cy="259080"/>
    <xdr:sp macro="" textlink="">
      <xdr:nvSpPr>
        <xdr:cNvPr id="690" name="テキスト ボックス 689"/>
        <xdr:cNvSpPr txBox="1"/>
      </xdr:nvSpPr>
      <xdr:spPr>
        <a:xfrm>
          <a:off x="11850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8010" cy="251460"/>
    <xdr:sp macro="" textlink="">
      <xdr:nvSpPr>
        <xdr:cNvPr id="692" name="テキスト ボックス 691"/>
        <xdr:cNvSpPr txBox="1"/>
      </xdr:nvSpPr>
      <xdr:spPr>
        <a:xfrm>
          <a:off x="11850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8010" cy="258445"/>
    <xdr:sp macro="" textlink="">
      <xdr:nvSpPr>
        <xdr:cNvPr id="694" name="テキスト ボックス 693"/>
        <xdr:cNvSpPr txBox="1"/>
      </xdr:nvSpPr>
      <xdr:spPr>
        <a:xfrm>
          <a:off x="11850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8010" cy="259080"/>
    <xdr:sp macro="" textlink="">
      <xdr:nvSpPr>
        <xdr:cNvPr id="696" name="テキスト ボックス 695"/>
        <xdr:cNvSpPr txBox="1"/>
      </xdr:nvSpPr>
      <xdr:spPr>
        <a:xfrm>
          <a:off x="11850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98" name="テキスト ボックス 697"/>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151130</xdr:rowOff>
    </xdr:from>
    <xdr:to xmlns:xdr="http://schemas.openxmlformats.org/drawingml/2006/spreadsheetDrawing">
      <xdr:col>85</xdr:col>
      <xdr:colOff>127000</xdr:colOff>
      <xdr:row>97</xdr:row>
      <xdr:rowOff>159385</xdr:rowOff>
    </xdr:to>
    <xdr:cxnSp macro="">
      <xdr:nvCxnSpPr>
        <xdr:cNvPr id="705" name="直線コネクタ 704"/>
        <xdr:cNvCxnSpPr/>
      </xdr:nvCxnSpPr>
      <xdr:spPr>
        <a:xfrm flipV="1">
          <a:off x="15481300" y="167817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1460"/>
    <xdr:sp macro="" textlink="">
      <xdr:nvSpPr>
        <xdr:cNvPr id="706" name="公債費平均値テキスト"/>
        <xdr:cNvSpPr txBox="1"/>
      </xdr:nvSpPr>
      <xdr:spPr>
        <a:xfrm>
          <a:off x="16370300" y="16774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158115</xdr:rowOff>
    </xdr:from>
    <xdr:to xmlns:xdr="http://schemas.openxmlformats.org/drawingml/2006/spreadsheetDrawing">
      <xdr:col>81</xdr:col>
      <xdr:colOff>50800</xdr:colOff>
      <xdr:row>97</xdr:row>
      <xdr:rowOff>159385</xdr:rowOff>
    </xdr:to>
    <xdr:cxnSp macro="">
      <xdr:nvCxnSpPr>
        <xdr:cNvPr id="708" name="直線コネクタ 707"/>
        <xdr:cNvCxnSpPr/>
      </xdr:nvCxnSpPr>
      <xdr:spPr>
        <a:xfrm>
          <a:off x="14592300" y="16788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27050" cy="259080"/>
    <xdr:sp macro="" textlink="">
      <xdr:nvSpPr>
        <xdr:cNvPr id="710" name="テキスト ボックス 709"/>
        <xdr:cNvSpPr txBox="1"/>
      </xdr:nvSpPr>
      <xdr:spPr>
        <a:xfrm>
          <a:off x="15213965" y="16886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158115</xdr:rowOff>
    </xdr:from>
    <xdr:to xmlns:xdr="http://schemas.openxmlformats.org/drawingml/2006/spreadsheetDrawing">
      <xdr:col>76</xdr:col>
      <xdr:colOff>114300</xdr:colOff>
      <xdr:row>98</xdr:row>
      <xdr:rowOff>13335</xdr:rowOff>
    </xdr:to>
    <xdr:cxnSp macro="">
      <xdr:nvCxnSpPr>
        <xdr:cNvPr id="711" name="直線コネクタ 710"/>
        <xdr:cNvCxnSpPr/>
      </xdr:nvCxnSpPr>
      <xdr:spPr>
        <a:xfrm flipV="1">
          <a:off x="13703300" y="167887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27050" cy="259080"/>
    <xdr:sp macro="" textlink="">
      <xdr:nvSpPr>
        <xdr:cNvPr id="713" name="テキスト ボックス 712"/>
        <xdr:cNvSpPr txBox="1"/>
      </xdr:nvSpPr>
      <xdr:spPr>
        <a:xfrm>
          <a:off x="14324965" y="16885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160020</xdr:rowOff>
    </xdr:from>
    <xdr:to xmlns:xdr="http://schemas.openxmlformats.org/drawingml/2006/spreadsheetDrawing">
      <xdr:col>71</xdr:col>
      <xdr:colOff>177800</xdr:colOff>
      <xdr:row>98</xdr:row>
      <xdr:rowOff>13335</xdr:rowOff>
    </xdr:to>
    <xdr:cxnSp macro="">
      <xdr:nvCxnSpPr>
        <xdr:cNvPr id="714" name="直線コネクタ 713"/>
        <xdr:cNvCxnSpPr/>
      </xdr:nvCxnSpPr>
      <xdr:spPr>
        <a:xfrm>
          <a:off x="12814300" y="167906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27050" cy="259080"/>
    <xdr:sp macro="" textlink="">
      <xdr:nvSpPr>
        <xdr:cNvPr id="716" name="テキスト ボックス 715"/>
        <xdr:cNvSpPr txBox="1"/>
      </xdr:nvSpPr>
      <xdr:spPr>
        <a:xfrm>
          <a:off x="13435965" y="168827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3810</xdr:rowOff>
    </xdr:from>
    <xdr:to xmlns:xdr="http://schemas.openxmlformats.org/drawingml/2006/spreadsheetDrawing">
      <xdr:col>67</xdr:col>
      <xdr:colOff>101600</xdr:colOff>
      <xdr:row>98</xdr:row>
      <xdr:rowOff>105410</xdr:rowOff>
    </xdr:to>
    <xdr:sp macro="" textlink="">
      <xdr:nvSpPr>
        <xdr:cNvPr id="717" name="フローチャート: 判断 71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96520</xdr:rowOff>
    </xdr:from>
    <xdr:ext cx="527050" cy="259080"/>
    <xdr:sp macro="" textlink="">
      <xdr:nvSpPr>
        <xdr:cNvPr id="718" name="テキスト ボックス 717"/>
        <xdr:cNvSpPr txBox="1"/>
      </xdr:nvSpPr>
      <xdr:spPr>
        <a:xfrm>
          <a:off x="12546965" y="16898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100330</xdr:rowOff>
    </xdr:from>
    <xdr:to xmlns:xdr="http://schemas.openxmlformats.org/drawingml/2006/spreadsheetDrawing">
      <xdr:col>85</xdr:col>
      <xdr:colOff>177800</xdr:colOff>
      <xdr:row>98</xdr:row>
      <xdr:rowOff>30480</xdr:rowOff>
    </xdr:to>
    <xdr:sp macro="" textlink="">
      <xdr:nvSpPr>
        <xdr:cNvPr id="724" name="楕円 723"/>
        <xdr:cNvSpPr/>
      </xdr:nvSpPr>
      <xdr:spPr>
        <a:xfrm>
          <a:off x="16268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123190</xdr:rowOff>
    </xdr:from>
    <xdr:ext cx="534670" cy="251460"/>
    <xdr:sp macro="" textlink="">
      <xdr:nvSpPr>
        <xdr:cNvPr id="725" name="公債費該当値テキスト"/>
        <xdr:cNvSpPr txBox="1"/>
      </xdr:nvSpPr>
      <xdr:spPr>
        <a:xfrm>
          <a:off x="16370300" y="165823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109220</xdr:rowOff>
    </xdr:from>
    <xdr:to xmlns:xdr="http://schemas.openxmlformats.org/drawingml/2006/spreadsheetDrawing">
      <xdr:col>81</xdr:col>
      <xdr:colOff>101600</xdr:colOff>
      <xdr:row>98</xdr:row>
      <xdr:rowOff>38735</xdr:rowOff>
    </xdr:to>
    <xdr:sp macro="" textlink="">
      <xdr:nvSpPr>
        <xdr:cNvPr id="726" name="楕円 725"/>
        <xdr:cNvSpPr/>
      </xdr:nvSpPr>
      <xdr:spPr>
        <a:xfrm>
          <a:off x="15430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55245</xdr:rowOff>
    </xdr:from>
    <xdr:ext cx="527050" cy="251460"/>
    <xdr:sp macro="" textlink="">
      <xdr:nvSpPr>
        <xdr:cNvPr id="727" name="テキスト ボックス 726"/>
        <xdr:cNvSpPr txBox="1"/>
      </xdr:nvSpPr>
      <xdr:spPr>
        <a:xfrm>
          <a:off x="15213965" y="165144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107315</xdr:rowOff>
    </xdr:from>
    <xdr:to xmlns:xdr="http://schemas.openxmlformats.org/drawingml/2006/spreadsheetDrawing">
      <xdr:col>76</xdr:col>
      <xdr:colOff>165100</xdr:colOff>
      <xdr:row>98</xdr:row>
      <xdr:rowOff>37465</xdr:rowOff>
    </xdr:to>
    <xdr:sp macro="" textlink="">
      <xdr:nvSpPr>
        <xdr:cNvPr id="728" name="楕円 727"/>
        <xdr:cNvSpPr/>
      </xdr:nvSpPr>
      <xdr:spPr>
        <a:xfrm>
          <a:off x="14541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53975</xdr:rowOff>
    </xdr:from>
    <xdr:ext cx="527050" cy="251460"/>
    <xdr:sp macro="" textlink="">
      <xdr:nvSpPr>
        <xdr:cNvPr id="729" name="テキスト ボックス 728"/>
        <xdr:cNvSpPr txBox="1"/>
      </xdr:nvSpPr>
      <xdr:spPr>
        <a:xfrm>
          <a:off x="14324965" y="16513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133985</xdr:rowOff>
    </xdr:from>
    <xdr:to xmlns:xdr="http://schemas.openxmlformats.org/drawingml/2006/spreadsheetDrawing">
      <xdr:col>72</xdr:col>
      <xdr:colOff>38100</xdr:colOff>
      <xdr:row>98</xdr:row>
      <xdr:rowOff>64135</xdr:rowOff>
    </xdr:to>
    <xdr:sp macro="" textlink="">
      <xdr:nvSpPr>
        <xdr:cNvPr id="730" name="楕円 729"/>
        <xdr:cNvSpPr/>
      </xdr:nvSpPr>
      <xdr:spPr>
        <a:xfrm>
          <a:off x="13652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80645</xdr:rowOff>
    </xdr:from>
    <xdr:ext cx="527050" cy="259080"/>
    <xdr:sp macro="" textlink="">
      <xdr:nvSpPr>
        <xdr:cNvPr id="731" name="テキスト ボックス 730"/>
        <xdr:cNvSpPr txBox="1"/>
      </xdr:nvSpPr>
      <xdr:spPr>
        <a:xfrm>
          <a:off x="13435965" y="16539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109220</xdr:rowOff>
    </xdr:from>
    <xdr:to xmlns:xdr="http://schemas.openxmlformats.org/drawingml/2006/spreadsheetDrawing">
      <xdr:col>67</xdr:col>
      <xdr:colOff>101600</xdr:colOff>
      <xdr:row>98</xdr:row>
      <xdr:rowOff>39370</xdr:rowOff>
    </xdr:to>
    <xdr:sp macro="" textlink="">
      <xdr:nvSpPr>
        <xdr:cNvPr id="732" name="楕円 731"/>
        <xdr:cNvSpPr/>
      </xdr:nvSpPr>
      <xdr:spPr>
        <a:xfrm>
          <a:off x="12763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55880</xdr:rowOff>
    </xdr:from>
    <xdr:ext cx="527050" cy="259080"/>
    <xdr:sp macro="" textlink="">
      <xdr:nvSpPr>
        <xdr:cNvPr id="733" name="テキスト ボックス 732"/>
        <xdr:cNvSpPr txBox="1"/>
      </xdr:nvSpPr>
      <xdr:spPr>
        <a:xfrm>
          <a:off x="12546965" y="16515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42" name="テキスト ボックス 741"/>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9080"/>
    <xdr:sp macro="" textlink="">
      <xdr:nvSpPr>
        <xdr:cNvPr id="745" name="テキスト ボックス 744"/>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740" cy="259080"/>
    <xdr:sp macro="" textlink="">
      <xdr:nvSpPr>
        <xdr:cNvPr id="747" name="テキスト ボックス 746"/>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9740" cy="251460"/>
    <xdr:sp macro="" textlink="">
      <xdr:nvSpPr>
        <xdr:cNvPr id="749" name="テキスト ボックス 748"/>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9740" cy="259080"/>
    <xdr:sp macro="" textlink="">
      <xdr:nvSpPr>
        <xdr:cNvPr id="751" name="テキスト ボックス 750"/>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9740" cy="259080"/>
    <xdr:sp macro="" textlink="">
      <xdr:nvSpPr>
        <xdr:cNvPr id="753" name="テキスト ボックス 752"/>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55" name="テキスト ボックス 754"/>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1460"/>
    <xdr:sp macro="" textlink="">
      <xdr:nvSpPr>
        <xdr:cNvPr id="758" name="諸支出金最小値テキスト"/>
        <xdr:cNvSpPr txBox="1"/>
      </xdr:nvSpPr>
      <xdr:spPr>
        <a:xfrm>
          <a:off x="22212300" y="6762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1460"/>
    <xdr:sp macro="" textlink="">
      <xdr:nvSpPr>
        <xdr:cNvPr id="773" name="テキスト ボックス 772"/>
        <xdr:cNvSpPr txBox="1"/>
      </xdr:nvSpPr>
      <xdr:spPr>
        <a:xfrm>
          <a:off x="19356070" y="64312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158115</xdr:rowOff>
    </xdr:from>
    <xdr:to xmlns:xdr="http://schemas.openxmlformats.org/drawingml/2006/spreadsheetDrawing">
      <xdr:col>98</xdr:col>
      <xdr:colOff>38100</xdr:colOff>
      <xdr:row>39</xdr:row>
      <xdr:rowOff>88265</xdr:rowOff>
    </xdr:to>
    <xdr:sp macro="" textlink="">
      <xdr:nvSpPr>
        <xdr:cNvPr id="774" name="フローチャート: 判断 773"/>
        <xdr:cNvSpPr/>
      </xdr:nvSpPr>
      <xdr:spPr>
        <a:xfrm>
          <a:off x="18605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104775</xdr:rowOff>
    </xdr:from>
    <xdr:ext cx="313690" cy="259080"/>
    <xdr:sp macro="" textlink="">
      <xdr:nvSpPr>
        <xdr:cNvPr id="775" name="テキスト ボックス 774"/>
        <xdr:cNvSpPr txBox="1"/>
      </xdr:nvSpPr>
      <xdr:spPr>
        <a:xfrm>
          <a:off x="18499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1460"/>
    <xdr:sp macro="" textlink="">
      <xdr:nvSpPr>
        <xdr:cNvPr id="782" name="諸支出金該当値テキスト"/>
        <xdr:cNvSpPr txBox="1"/>
      </xdr:nvSpPr>
      <xdr:spPr>
        <a:xfrm>
          <a:off x="22212300" y="6635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935" cy="251460"/>
    <xdr:sp macro="" textlink="">
      <xdr:nvSpPr>
        <xdr:cNvPr id="784" name="テキスト ボックス 783"/>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935" cy="251460"/>
    <xdr:sp macro="" textlink="">
      <xdr:nvSpPr>
        <xdr:cNvPr id="786" name="テキスト ボックス 785"/>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935" cy="251460"/>
    <xdr:sp macro="" textlink="">
      <xdr:nvSpPr>
        <xdr:cNvPr id="788" name="テキスト ボックス 787"/>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935" cy="251460"/>
    <xdr:sp macro="" textlink="">
      <xdr:nvSpPr>
        <xdr:cNvPr id="790" name="テキスト ボックス 789"/>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99" name="テキスト ボックス 798"/>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300" cy="259080"/>
    <xdr:sp macro="" textlink="">
      <xdr:nvSpPr>
        <xdr:cNvPr id="802" name="テキスト ボックス 801"/>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9740" cy="259080"/>
    <xdr:sp macro="" textlink="">
      <xdr:nvSpPr>
        <xdr:cNvPr id="804" name="テキスト ボックス 803"/>
        <xdr:cNvSpPr txBox="1"/>
      </xdr:nvSpPr>
      <xdr:spPr>
        <a:xfrm>
          <a:off x="17820640" y="963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9740" cy="251460"/>
    <xdr:sp macro="" textlink="">
      <xdr:nvSpPr>
        <xdr:cNvPr id="806" name="テキスト ボックス 805"/>
        <xdr:cNvSpPr txBox="1"/>
      </xdr:nvSpPr>
      <xdr:spPr>
        <a:xfrm>
          <a:off x="17820640" y="925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9740" cy="259080"/>
    <xdr:sp macro="" textlink="">
      <xdr:nvSpPr>
        <xdr:cNvPr id="808" name="テキスト ボックス 807"/>
        <xdr:cNvSpPr txBox="1"/>
      </xdr:nvSpPr>
      <xdr:spPr>
        <a:xfrm>
          <a:off x="17820640" y="887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812" name="テキスト ボックス 811"/>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1460"/>
    <xdr:sp macro="" textlink="">
      <xdr:nvSpPr>
        <xdr:cNvPr id="817" name="前年度繰上充用金最大値テキスト"/>
        <xdr:cNvSpPr txBox="1"/>
      </xdr:nvSpPr>
      <xdr:spPr>
        <a:xfrm>
          <a:off x="22212300" y="8441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1460"/>
    <xdr:sp macro="" textlink="">
      <xdr:nvSpPr>
        <xdr:cNvPr id="820" name="前年度繰上充用金平均値テキスト"/>
        <xdr:cNvSpPr txBox="1"/>
      </xdr:nvSpPr>
      <xdr:spPr>
        <a:xfrm>
          <a:off x="22212300" y="9952355"/>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935" cy="251460"/>
    <xdr:sp macro="" textlink="">
      <xdr:nvSpPr>
        <xdr:cNvPr id="832" name="テキスト ボックス 831"/>
        <xdr:cNvSpPr txBox="1"/>
      </xdr:nvSpPr>
      <xdr:spPr>
        <a:xfrm>
          <a:off x="18531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1460"/>
    <xdr:sp macro="" textlink="">
      <xdr:nvSpPr>
        <xdr:cNvPr id="839" name="前年度繰上充用金該当値テキスト"/>
        <xdr:cNvSpPr txBox="1"/>
      </xdr:nvSpPr>
      <xdr:spPr>
        <a:xfrm>
          <a:off x="22212300" y="100793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935" cy="251460"/>
    <xdr:sp macro="" textlink="">
      <xdr:nvSpPr>
        <xdr:cNvPr id="841" name="テキスト ボックス 840"/>
        <xdr:cNvSpPr txBox="1"/>
      </xdr:nvSpPr>
      <xdr:spPr>
        <a:xfrm>
          <a:off x="2119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935" cy="251460"/>
    <xdr:sp macro="" textlink="">
      <xdr:nvSpPr>
        <xdr:cNvPr id="843" name="テキスト ボックス 842"/>
        <xdr:cNvSpPr txBox="1"/>
      </xdr:nvSpPr>
      <xdr:spPr>
        <a:xfrm>
          <a:off x="2030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935" cy="251460"/>
    <xdr:sp macro="" textlink="">
      <xdr:nvSpPr>
        <xdr:cNvPr id="845" name="テキスト ボックス 844"/>
        <xdr:cNvSpPr txBox="1"/>
      </xdr:nvSpPr>
      <xdr:spPr>
        <a:xfrm>
          <a:off x="19420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1935" cy="251460"/>
    <xdr:sp macro="" textlink="">
      <xdr:nvSpPr>
        <xdr:cNvPr id="847" name="テキスト ボックス 846"/>
        <xdr:cNvSpPr txBox="1"/>
      </xdr:nvSpPr>
      <xdr:spPr>
        <a:xfrm>
          <a:off x="18531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cs typeface="Myanmar Text"/>
            </a:rPr>
            <a:t>　</a:t>
          </a:r>
          <a:r>
            <a:rPr kumimoji="1" lang="ja-JP" altLang="en-US" sz="1150">
              <a:solidFill>
                <a:sysClr val="windowText" lastClr="000000"/>
              </a:solidFill>
              <a:latin typeface="ＭＳ Ｐゴシック"/>
              <a:ea typeface="ＭＳ Ｐゴシック"/>
              <a:cs typeface="Myanmar Text"/>
            </a:rPr>
            <a:t>市民一人当たりの経費で、特に大きく増加しているものは総務費であり、前年度よりも</a:t>
          </a:r>
          <a:r>
            <a:rPr kumimoji="1" lang="en-US" altLang="ja-JP" sz="1150">
              <a:solidFill>
                <a:sysClr val="windowText" lastClr="000000"/>
              </a:solidFill>
              <a:latin typeface="ＭＳ Ｐゴシック"/>
              <a:ea typeface="ＭＳ Ｐゴシック"/>
              <a:cs typeface="Myanmar Text"/>
            </a:rPr>
            <a:t>125,164</a:t>
          </a:r>
          <a:r>
            <a:rPr kumimoji="1" lang="ja-JP" altLang="en-US" sz="1150">
              <a:solidFill>
                <a:sysClr val="windowText" lastClr="000000"/>
              </a:solidFill>
              <a:latin typeface="ＭＳ Ｐゴシック"/>
              <a:ea typeface="ＭＳ Ｐゴシック"/>
              <a:cs typeface="Myanmar Text"/>
            </a:rPr>
            <a:t>円増の</a:t>
          </a:r>
          <a:r>
            <a:rPr kumimoji="1" lang="en-US" altLang="ja-JP" sz="1150">
              <a:solidFill>
                <a:sysClr val="windowText" lastClr="000000"/>
              </a:solidFill>
              <a:latin typeface="ＭＳ Ｐゴシック"/>
              <a:ea typeface="ＭＳ Ｐゴシック"/>
              <a:cs typeface="Myanmar Text"/>
            </a:rPr>
            <a:t>248,258</a:t>
          </a:r>
          <a:r>
            <a:rPr kumimoji="1" lang="ja-JP" altLang="en-US" sz="1150">
              <a:solidFill>
                <a:sysClr val="windowText" lastClr="000000"/>
              </a:solidFill>
              <a:latin typeface="ＭＳ Ｐゴシック"/>
              <a:ea typeface="ＭＳ Ｐゴシック"/>
              <a:cs typeface="Myanmar Text"/>
            </a:rPr>
            <a:t>円と、類似団体平均や全国平均を大きく上回っています。これは、新庁舎建設事業の進捗により、庁舎再編整備事業が前年度よりも、</a:t>
          </a:r>
          <a:r>
            <a:rPr kumimoji="1" lang="en-US" altLang="ja-JP" sz="1150">
              <a:solidFill>
                <a:sysClr val="windowText" lastClr="000000"/>
              </a:solidFill>
              <a:latin typeface="ＭＳ Ｐゴシック"/>
              <a:ea typeface="ＭＳ Ｐゴシック"/>
              <a:cs typeface="Myanmar Text"/>
            </a:rPr>
            <a:t>17.6</a:t>
          </a:r>
          <a:r>
            <a:rPr kumimoji="1" lang="ja-JP" altLang="en-US" sz="1150">
              <a:solidFill>
                <a:sysClr val="windowText" lastClr="000000"/>
              </a:solidFill>
              <a:latin typeface="ＭＳ Ｐゴシック"/>
              <a:ea typeface="ＭＳ Ｐゴシック"/>
              <a:cs typeface="Myanmar Text"/>
            </a:rPr>
            <a:t>億円増加していることが大きな要因です。</a:t>
          </a:r>
          <a:endParaRPr kumimoji="1" lang="en-US" altLang="ja-JP" sz="1150">
            <a:solidFill>
              <a:sysClr val="windowText" lastClr="000000"/>
            </a:solidFill>
            <a:latin typeface="ＭＳ Ｐゴシック"/>
            <a:ea typeface="ＭＳ Ｐゴシック"/>
            <a:cs typeface="Myanmar Text"/>
          </a:endParaRPr>
        </a:p>
        <a:p>
          <a:r>
            <a:rPr kumimoji="1" lang="ja-JP" altLang="en-US" sz="1150">
              <a:solidFill>
                <a:sysClr val="windowText" lastClr="000000"/>
              </a:solidFill>
              <a:latin typeface="ＭＳ Ｐゴシック"/>
              <a:ea typeface="ＭＳ Ｐゴシック"/>
              <a:cs typeface="Myanmar Text"/>
            </a:rPr>
            <a:t>　一方、前年度よりも大きく減少しているものは、土木費が前年度よりも</a:t>
          </a:r>
          <a:r>
            <a:rPr kumimoji="1" lang="en-US" altLang="ja-JP" sz="1150">
              <a:solidFill>
                <a:sysClr val="windowText" lastClr="000000"/>
              </a:solidFill>
              <a:latin typeface="ＭＳ Ｐゴシック"/>
              <a:ea typeface="ＭＳ Ｐゴシック"/>
              <a:cs typeface="Myanmar Text"/>
            </a:rPr>
            <a:t>18,668</a:t>
          </a:r>
          <a:r>
            <a:rPr kumimoji="1" lang="ja-JP" altLang="en-US" sz="1150">
              <a:solidFill>
                <a:sysClr val="windowText" lastClr="000000"/>
              </a:solidFill>
              <a:latin typeface="ＭＳ Ｐゴシック"/>
              <a:ea typeface="ＭＳ Ｐゴシック"/>
              <a:cs typeface="Myanmar Text"/>
            </a:rPr>
            <a:t>円減の</a:t>
          </a:r>
          <a:r>
            <a:rPr kumimoji="1" lang="en-US" altLang="ja-JP" sz="1150">
              <a:solidFill>
                <a:sysClr val="windowText" lastClr="000000"/>
              </a:solidFill>
              <a:latin typeface="ＭＳ Ｐゴシック"/>
              <a:ea typeface="ＭＳ Ｐゴシック"/>
              <a:cs typeface="Myanmar Text"/>
            </a:rPr>
            <a:t>102,229</a:t>
          </a:r>
          <a:r>
            <a:rPr kumimoji="1" lang="ja-JP" altLang="en-US" sz="1150">
              <a:solidFill>
                <a:sysClr val="windowText" lastClr="000000"/>
              </a:solidFill>
              <a:latin typeface="ＭＳ Ｐゴシック"/>
              <a:ea typeface="ＭＳ Ｐゴシック"/>
              <a:cs typeface="Myanmar Text"/>
            </a:rPr>
            <a:t>円、消防費が前年度よりも8,374</a:t>
          </a:r>
          <a:r>
            <a:rPr kumimoji="1" lang="ja-JP" altLang="en-US" sz="1150">
              <a:solidFill>
                <a:sysClr val="windowText" lastClr="000000"/>
              </a:solidFill>
              <a:latin typeface="ＭＳ Ｐゴシック"/>
              <a:ea typeface="ＭＳ Ｐゴシック"/>
              <a:cs typeface="Myanmar Text"/>
            </a:rPr>
            <a:t>円増の32,110</a:t>
          </a:r>
          <a:r>
            <a:rPr kumimoji="1" lang="ja-JP" altLang="en-US" sz="1150">
              <a:solidFill>
                <a:sysClr val="windowText" lastClr="000000"/>
              </a:solidFill>
              <a:latin typeface="ＭＳ Ｐゴシック"/>
              <a:ea typeface="ＭＳ Ｐゴシック"/>
              <a:cs typeface="Myanmar Text"/>
            </a:rPr>
            <a:t>円となっています。土木費については、</a:t>
          </a:r>
          <a:r>
            <a:rPr kumimoji="1" lang="ja-JP" altLang="en-US" sz="1150">
              <a:solidFill>
                <a:sysClr val="windowText" lastClr="000000"/>
              </a:solidFill>
              <a:latin typeface="ＭＳ Ｐゴシック"/>
              <a:ea typeface="ＭＳ Ｐゴシック"/>
            </a:rPr>
            <a:t>令和元年度は記録的な少雪の影響による除雪経費の減額</a:t>
          </a:r>
          <a:r>
            <a:rPr kumimoji="1" lang="ja-JP" altLang="en-US" sz="1150">
              <a:solidFill>
                <a:sysClr val="windowText" lastClr="000000"/>
              </a:solidFill>
              <a:latin typeface="ＭＳ Ｐゴシック"/>
              <a:ea typeface="ＭＳ Ｐゴシック"/>
              <a:cs typeface="Myanmar Text"/>
            </a:rPr>
            <a:t>が大きな要因です。とはいえ、全国平均</a:t>
          </a:r>
          <a:r>
            <a:rPr kumimoji="1" lang="en-US" altLang="ja-JP" sz="1150">
              <a:solidFill>
                <a:sysClr val="windowText" lastClr="000000"/>
              </a:solidFill>
              <a:latin typeface="ＭＳ Ｐゴシック"/>
              <a:ea typeface="ＭＳ Ｐゴシック"/>
              <a:cs typeface="Myanmar Text"/>
            </a:rPr>
            <a:t>50,374</a:t>
          </a:r>
          <a:r>
            <a:rPr kumimoji="1" lang="ja-JP" altLang="en-US" sz="1150">
              <a:solidFill>
                <a:sysClr val="windowText" lastClr="000000"/>
              </a:solidFill>
              <a:latin typeface="ＭＳ Ｐゴシック"/>
              <a:ea typeface="ＭＳ Ｐゴシック"/>
              <a:cs typeface="Myanmar Text"/>
            </a:rPr>
            <a:t>円の約</a:t>
          </a:r>
          <a:r>
            <a:rPr kumimoji="1" lang="en-US" altLang="ja-JP" sz="1150">
              <a:solidFill>
                <a:sysClr val="windowText" lastClr="000000"/>
              </a:solidFill>
              <a:latin typeface="ＭＳ Ｐゴシック"/>
              <a:ea typeface="ＭＳ Ｐゴシック"/>
              <a:cs typeface="Myanmar Text"/>
            </a:rPr>
            <a:t>2</a:t>
          </a:r>
          <a:r>
            <a:rPr kumimoji="1" lang="ja-JP" altLang="en-US" sz="1150">
              <a:solidFill>
                <a:sysClr val="windowText" lastClr="000000"/>
              </a:solidFill>
              <a:latin typeface="ＭＳ Ｐゴシック"/>
              <a:ea typeface="ＭＳ Ｐゴシック"/>
              <a:cs typeface="Myanmar Text"/>
            </a:rPr>
            <a:t>倍となっていることは、日本有数の豪雪地である本市の特徴を表しているといえます。</a:t>
          </a:r>
          <a:r>
            <a:rPr kumimoji="1" lang="ja-JP" altLang="en-US" sz="1150">
              <a:solidFill>
                <a:sysClr val="windowText" lastClr="000000"/>
              </a:solidFill>
              <a:latin typeface="ＭＳ Ｐゴシック"/>
              <a:ea typeface="ＭＳ Ｐゴシック"/>
              <a:cs typeface="Myanmar Text"/>
            </a:rPr>
            <a:t>消防費については、防災行政無線等整備事業において、防災行政無線完全デジタル化工事による増加が大きな要因です。</a:t>
          </a:r>
          <a:r>
            <a:rPr kumimoji="1" lang="ja-JP" altLang="en-US" sz="1150">
              <a:solidFill>
                <a:sysClr val="windowText" lastClr="000000"/>
              </a:solidFill>
              <a:latin typeface="ＭＳ Ｐゴシック"/>
              <a:ea typeface="ＭＳ Ｐゴシック"/>
              <a:cs typeface="Myanmar Text"/>
            </a:rPr>
            <a:t>また、商工費については、</a:t>
          </a:r>
          <a:r>
            <a:rPr kumimoji="1" lang="ja-JP" altLang="en-US" sz="1150">
              <a:solidFill>
                <a:sysClr val="windowText" lastClr="000000"/>
              </a:solidFill>
              <a:latin typeface="ＭＳ Ｐゴシック"/>
              <a:ea typeface="ＭＳ Ｐゴシック"/>
              <a:cs typeface="Myanmar Text"/>
            </a:rPr>
            <a:t>前年度よりも2,474</a:t>
          </a:r>
          <a:r>
            <a:rPr kumimoji="1" lang="ja-JP" altLang="en-US" sz="1150">
              <a:solidFill>
                <a:sysClr val="windowText" lastClr="000000"/>
              </a:solidFill>
              <a:latin typeface="ＭＳ Ｐゴシック"/>
              <a:ea typeface="ＭＳ Ｐゴシック"/>
              <a:cs typeface="Myanmar Text"/>
            </a:rPr>
            <a:t>円増の33,405</a:t>
          </a:r>
          <a:r>
            <a:rPr kumimoji="1" lang="ja-JP" altLang="en-US" sz="1150">
              <a:solidFill>
                <a:sysClr val="windowText" lastClr="000000"/>
              </a:solidFill>
              <a:latin typeface="ＭＳ Ｐゴシック"/>
              <a:ea typeface="ＭＳ Ｐゴシック"/>
              <a:cs typeface="Myanmar Text"/>
            </a:rPr>
            <a:t>円と、</a:t>
          </a:r>
          <a:r>
            <a:rPr kumimoji="1" lang="ja-JP" altLang="en-US" sz="1150">
              <a:solidFill>
                <a:sysClr val="windowText" lastClr="000000"/>
              </a:solidFill>
              <a:latin typeface="ＭＳ Ｐゴシック"/>
              <a:ea typeface="ＭＳ Ｐゴシック"/>
              <a:cs typeface="Myanmar Text"/>
            </a:rPr>
            <a:t>類似団体平均や全国平均を大きく上回っています。これは、</a:t>
          </a:r>
          <a:r>
            <a:rPr kumimoji="1" lang="ja-JP" altLang="en-US" sz="1150">
              <a:solidFill>
                <a:sysClr val="windowText" lastClr="000000"/>
              </a:solidFill>
              <a:latin typeface="ＭＳ Ｐゴシック"/>
              <a:ea typeface="ＭＳ Ｐゴシック"/>
              <a:cs typeface="Myanmar Text"/>
            </a:rPr>
            <a:t>令和元年度が記録的な少雪であっことに伴う経済対策として</a:t>
          </a:r>
          <a:r>
            <a:rPr kumimoji="1" lang="en-US" altLang="ja-JP" sz="1150">
              <a:solidFill>
                <a:sysClr val="windowText" lastClr="000000"/>
              </a:solidFill>
              <a:latin typeface="ＭＳ Ｐゴシック"/>
              <a:ea typeface="ＭＳ Ｐゴシック"/>
              <a:cs typeface="Myanmar Text"/>
            </a:rPr>
            <a:t>市内中小企業者の経営安定化を図るための融資制度などの実施により、</a:t>
          </a:r>
          <a:r>
            <a:rPr kumimoji="1" lang="en-US" altLang="ja-JP" sz="1150">
              <a:solidFill>
                <a:sysClr val="windowText" lastClr="000000"/>
              </a:solidFill>
              <a:latin typeface="ＭＳ Ｐゴシック"/>
              <a:ea typeface="ＭＳ Ｐゴシック"/>
              <a:cs typeface="Myanmar Text"/>
            </a:rPr>
            <a:t>1.8</a:t>
          </a:r>
          <a:r>
            <a:rPr kumimoji="1" lang="ja-JP" altLang="en-US" sz="1150">
              <a:solidFill>
                <a:sysClr val="windowText" lastClr="000000"/>
              </a:solidFill>
              <a:latin typeface="ＭＳ Ｐゴシック"/>
              <a:ea typeface="ＭＳ Ｐゴシック"/>
              <a:cs typeface="Myanmar Text"/>
            </a:rPr>
            <a:t>億円増額となったことが大きな要因です。</a:t>
          </a:r>
          <a:endParaRPr kumimoji="1" lang="en-US" altLang="ja-JP" sz="1150">
            <a:solidFill>
              <a:sysClr val="windowText" lastClr="000000"/>
            </a:solidFill>
            <a:latin typeface="ＭＳ Ｐゴシック"/>
            <a:ea typeface="ＭＳ Ｐゴシック"/>
            <a:cs typeface="Myanmar Text"/>
          </a:endParaRPr>
        </a:p>
        <a:p>
          <a:r>
            <a:rPr kumimoji="1" lang="ja-JP" altLang="en-US" sz="1150">
              <a:solidFill>
                <a:sysClr val="windowText" lastClr="000000"/>
              </a:solidFill>
              <a:latin typeface="ＭＳ Ｐゴシック"/>
              <a:ea typeface="ＭＳ Ｐゴシック"/>
              <a:cs typeface="Myanmar Text"/>
            </a:rPr>
            <a:t>　類似団体平均及び全国平均を大きく上回っているものに、衛生費と公債費があります。衛生費については、新潟県から経営を引き継いだ魚沼市立小出病院に係る病院事業会計に対し、多額の繰出金が必要となっていることが要因です。地域に民間の医療機関が少ないことから、市立病院として維持していく必要があり、削減することが難しい状況です。公債費については、</a:t>
          </a:r>
          <a:r>
            <a:rPr kumimoji="1" lang="en-US" altLang="ja-JP" sz="1150">
              <a:solidFill>
                <a:sysClr val="windowText" lastClr="000000"/>
              </a:solidFill>
              <a:latin typeface="ＭＳ Ｐゴシック"/>
              <a:ea typeface="ＭＳ Ｐゴシック"/>
              <a:cs typeface="Myanmar Text"/>
            </a:rPr>
            <a:t>6</a:t>
          </a:r>
          <a:r>
            <a:rPr kumimoji="1" lang="ja-JP" altLang="en-US" sz="1150">
              <a:solidFill>
                <a:sysClr val="windowText" lastClr="000000"/>
              </a:solidFill>
              <a:latin typeface="ＭＳ Ｐゴシック"/>
              <a:ea typeface="ＭＳ Ｐゴシック"/>
              <a:cs typeface="Myanmar Text"/>
            </a:rPr>
            <a:t>町村が合併したことにより広大な面積を有する当市では、市税など自主財源が乏しいことに加え、道路や橋梁、</a:t>
          </a:r>
          <a:r>
            <a:rPr kumimoji="1" lang="ja-JP" altLang="en-US" sz="1150">
              <a:solidFill>
                <a:sysClr val="windowText" lastClr="000000"/>
              </a:solidFill>
              <a:latin typeface="ＭＳ Ｐゴシック"/>
              <a:ea typeface="ＭＳ Ｐゴシック"/>
              <a:cs typeface="Myanmar Text"/>
            </a:rPr>
            <a:t>消防施設</a:t>
          </a:r>
          <a:r>
            <a:rPr kumimoji="1" lang="ja-JP" altLang="en-US" sz="1150">
              <a:solidFill>
                <a:sysClr val="windowText" lastClr="000000"/>
              </a:solidFill>
              <a:latin typeface="ＭＳ Ｐゴシック"/>
              <a:ea typeface="ＭＳ Ｐゴシック"/>
              <a:cs typeface="Myanmar Text"/>
            </a:rPr>
            <a:t>、小・中学校等教育施設などの、更新又は長寿命化のための大規模改修などに多額の経費が必要であり、地方債に頼らざるを得ない状況です。そのため、公債費が多額となっています。ただし、地方債の元利償還金に対する交付税措置が有利な過疎債や合併特例債などを中心に借り入れているため、実質公債費比率や将来負担比率については、全国平均と同程度の比率となっています。</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Ｐゴシック"/>
              <a:ea typeface="ＭＳ Ｐゴシック"/>
            </a:rPr>
            <a:t>　</a:t>
          </a:r>
          <a:r>
            <a:rPr kumimoji="1" lang="ja-JP" altLang="en-US" sz="1050">
              <a:latin typeface="ＭＳ Ｐゴシック"/>
              <a:ea typeface="ＭＳ Ｐゴシック"/>
            </a:rPr>
            <a:t>平</a:t>
          </a:r>
          <a:r>
            <a:rPr kumimoji="1" lang="ja-JP" altLang="en-US" sz="1050">
              <a:solidFill>
                <a:sysClr val="windowText" lastClr="000000"/>
              </a:solidFill>
              <a:latin typeface="ＭＳ Ｐゴシック"/>
              <a:ea typeface="ＭＳ Ｐゴシック"/>
            </a:rPr>
            <a:t>成</a:t>
          </a:r>
          <a:r>
            <a:rPr kumimoji="1" lang="en-US" altLang="ja-JP" sz="1050">
              <a:solidFill>
                <a:sysClr val="windowText" lastClr="000000"/>
              </a:solidFill>
              <a:latin typeface="ＭＳ Ｐゴシック"/>
              <a:ea typeface="ＭＳ Ｐゴシック"/>
            </a:rPr>
            <a:t>30</a:t>
          </a:r>
          <a:r>
            <a:rPr kumimoji="1" lang="ja-JP" altLang="en-US" sz="1050">
              <a:solidFill>
                <a:sysClr val="windowText" lastClr="000000"/>
              </a:solidFill>
              <a:latin typeface="ＭＳ Ｐゴシック"/>
              <a:ea typeface="ＭＳ Ｐゴシック"/>
            </a:rPr>
            <a:t>年度は、単年度収支は</a:t>
          </a:r>
          <a:r>
            <a:rPr kumimoji="1" lang="en-US" altLang="ja-JP" sz="1050">
              <a:solidFill>
                <a:sysClr val="windowText" lastClr="000000"/>
              </a:solidFill>
              <a:latin typeface="ＭＳ Ｐゴシック"/>
              <a:ea typeface="ＭＳ Ｐゴシック"/>
            </a:rPr>
            <a:t>1.6</a:t>
          </a:r>
          <a:r>
            <a:rPr kumimoji="1" lang="ja-JP" altLang="en-US" sz="1050">
              <a:solidFill>
                <a:sysClr val="windowText" lastClr="000000"/>
              </a:solidFill>
              <a:latin typeface="ＭＳ Ｐゴシック"/>
              <a:ea typeface="ＭＳ Ｐゴシック"/>
            </a:rPr>
            <a:t>億円の黒字となりましたが、財政調整基金の積立よりも取崩しの方が</a:t>
          </a:r>
          <a:r>
            <a:rPr kumimoji="1" lang="en-US" altLang="ja-JP" sz="1050">
              <a:solidFill>
                <a:sysClr val="windowText" lastClr="000000"/>
              </a:solidFill>
              <a:latin typeface="ＭＳ Ｐゴシック"/>
              <a:ea typeface="ＭＳ Ｐゴシック"/>
            </a:rPr>
            <a:t>2.9</a:t>
          </a:r>
          <a:r>
            <a:rPr kumimoji="1" lang="ja-JP" altLang="en-US" sz="1050">
              <a:solidFill>
                <a:sysClr val="windowText" lastClr="000000"/>
              </a:solidFill>
              <a:latin typeface="ＭＳ Ｐゴシック"/>
              <a:ea typeface="ＭＳ Ｐゴシック"/>
            </a:rPr>
            <a:t>億円多かったため、実質単年度収支は</a:t>
          </a:r>
          <a:r>
            <a:rPr kumimoji="1" lang="en-US" altLang="ja-JP" sz="1050">
              <a:solidFill>
                <a:sysClr val="windowText" lastClr="000000"/>
              </a:solidFill>
              <a:latin typeface="ＭＳ Ｐゴシック"/>
              <a:ea typeface="ＭＳ Ｐゴシック"/>
            </a:rPr>
            <a:t>1.2</a:t>
          </a:r>
          <a:r>
            <a:rPr kumimoji="1" lang="ja-JP" altLang="en-US" sz="1050">
              <a:solidFill>
                <a:sysClr val="windowText" lastClr="000000"/>
              </a:solidFill>
              <a:latin typeface="ＭＳ Ｐゴシック"/>
              <a:ea typeface="ＭＳ Ｐゴシック"/>
            </a:rPr>
            <a:t>億円の赤字となっています。</a:t>
          </a:r>
          <a:endParaRPr kumimoji="1" lang="en-US" altLang="ja-JP" sz="1050">
            <a:solidFill>
              <a:sysClr val="windowText" lastClr="000000"/>
            </a:solidFill>
            <a:latin typeface="ＭＳ Ｐゴシック"/>
            <a:ea typeface="ＭＳ Ｐゴシック"/>
          </a:endParaRPr>
        </a:p>
        <a:p>
          <a:r>
            <a:rPr kumimoji="1" lang="ja-JP" altLang="en-US" sz="1050">
              <a:solidFill>
                <a:sysClr val="windowText" lastClr="000000"/>
              </a:solidFill>
              <a:latin typeface="ＭＳ Ｐゴシック"/>
              <a:ea typeface="ＭＳ Ｐゴシック"/>
            </a:rPr>
            <a:t>　令和元年度については、単年度収支は</a:t>
          </a:r>
          <a:r>
            <a:rPr kumimoji="1" lang="en-US" altLang="ja-JP" sz="1050">
              <a:solidFill>
                <a:sysClr val="windowText" lastClr="000000"/>
              </a:solidFill>
              <a:latin typeface="ＭＳ Ｐゴシック"/>
              <a:ea typeface="ＭＳ Ｐゴシック"/>
            </a:rPr>
            <a:t>0.5</a:t>
          </a:r>
          <a:r>
            <a:rPr kumimoji="1" lang="ja-JP" altLang="en-US" sz="1050">
              <a:solidFill>
                <a:sysClr val="windowText" lastClr="000000"/>
              </a:solidFill>
              <a:latin typeface="ＭＳ Ｐゴシック"/>
              <a:ea typeface="ＭＳ Ｐゴシック"/>
            </a:rPr>
            <a:t>億円の赤字となり、財政調整基金の積み立てよりも取り崩しの方が</a:t>
          </a:r>
          <a:r>
            <a:rPr kumimoji="1" lang="en-US" altLang="ja-JP" sz="1050">
              <a:solidFill>
                <a:sysClr val="windowText" lastClr="000000"/>
              </a:solidFill>
              <a:latin typeface="ＭＳ Ｐゴシック"/>
              <a:ea typeface="ＭＳ Ｐゴシック"/>
            </a:rPr>
            <a:t>0.1</a:t>
          </a:r>
          <a:r>
            <a:rPr kumimoji="1" lang="ja-JP" altLang="en-US" sz="1050">
              <a:solidFill>
                <a:sysClr val="windowText" lastClr="000000"/>
              </a:solidFill>
              <a:latin typeface="ＭＳ Ｐゴシック"/>
              <a:ea typeface="ＭＳ Ｐゴシック"/>
            </a:rPr>
            <a:t>億円多かったため、実質単年度収支は</a:t>
          </a:r>
          <a:r>
            <a:rPr kumimoji="1" lang="en-US" altLang="ja-JP" sz="1050">
              <a:solidFill>
                <a:sysClr val="windowText" lastClr="000000"/>
              </a:solidFill>
              <a:latin typeface="ＭＳ Ｐゴシック"/>
              <a:ea typeface="ＭＳ Ｐゴシック"/>
            </a:rPr>
            <a:t>0.6</a:t>
          </a:r>
          <a:r>
            <a:rPr kumimoji="1" lang="ja-JP" altLang="en-US" sz="1050">
              <a:solidFill>
                <a:sysClr val="windowText" lastClr="000000"/>
              </a:solidFill>
              <a:latin typeface="ＭＳ Ｐゴシック"/>
              <a:ea typeface="ＭＳ Ｐゴシック"/>
            </a:rPr>
            <a:t>億円の赤字となりました。</a:t>
          </a:r>
          <a:endParaRPr kumimoji="1" lang="en-US" altLang="ja-JP" sz="1050">
            <a:solidFill>
              <a:sysClr val="windowText" lastClr="000000"/>
            </a:solidFill>
            <a:latin typeface="ＭＳ Ｐゴシック"/>
            <a:ea typeface="ＭＳ Ｐゴシック"/>
          </a:endParaRPr>
        </a:p>
        <a:p>
          <a:r>
            <a:rPr kumimoji="1" lang="ja-JP" altLang="en-US" sz="1050">
              <a:solidFill>
                <a:sysClr val="windowText" lastClr="000000"/>
              </a:solidFill>
              <a:latin typeface="ＭＳ Ｐゴシック"/>
              <a:ea typeface="ＭＳ Ｐゴシック"/>
            </a:rPr>
            <a:t>　今後、</a:t>
          </a:r>
          <a:r>
            <a:rPr kumimoji="1" lang="ja-JP" altLang="en-US" sz="1050">
              <a:solidFill>
                <a:sysClr val="windowText" lastClr="000000"/>
              </a:solidFill>
              <a:latin typeface="ＭＳ Ｐゴシック"/>
              <a:ea typeface="ＭＳ Ｐゴシック"/>
            </a:rPr>
            <a:t>人口減少に伴う、市税収入や普通交付税などの減少により、</a:t>
          </a:r>
          <a:r>
            <a:rPr kumimoji="1" lang="ja-JP" altLang="en-US" sz="1050">
              <a:solidFill>
                <a:sysClr val="windowText" lastClr="000000"/>
              </a:solidFill>
              <a:latin typeface="ＭＳ Ｐゴシック"/>
              <a:ea typeface="ＭＳ Ｐゴシック"/>
            </a:rPr>
            <a:t>財政調整基金の取崩しにより財源不足を補う</a:t>
          </a:r>
          <a:r>
            <a:rPr kumimoji="1" lang="ja-JP" altLang="en-US" sz="1050">
              <a:solidFill>
                <a:sysClr val="windowText" lastClr="000000"/>
              </a:solidFill>
              <a:latin typeface="ＭＳ Ｐゴシック"/>
              <a:ea typeface="ＭＳ Ｐゴシック"/>
            </a:rPr>
            <a:t>必要性が高まることが予想されます。財政調整基金の急激な減少や枯渇を招かないために、実施事業の精査と適切な財源確保に努める必要があり</a:t>
          </a:r>
          <a:r>
            <a:rPr kumimoji="1" lang="ja-JP" altLang="en-US" sz="1050">
              <a:latin typeface="ＭＳ Ｐゴシック"/>
              <a:ea typeface="ＭＳ Ｐゴシック"/>
            </a:rPr>
            <a:t>ます。</a:t>
          </a:r>
          <a:endParaRPr kumimoji="1" lang="ja-JP" altLang="en-US" sz="105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一般会計、企業会計及び特別会計等を加えた連結実質赤字比率は、別々の会計の黒字・赤字の状況を合算することによって、魚沼市全体の財政運営の現状を分かりやすく示すものです。</a:t>
          </a:r>
          <a:endParaRPr kumimoji="1" lang="ja-JP" altLang="en-US" sz="1400">
            <a:latin typeface="ＭＳ Ｐゴシック"/>
            <a:ea typeface="ＭＳ Ｐゴシック"/>
          </a:endParaRPr>
        </a:p>
        <a:p>
          <a:r>
            <a:rPr kumimoji="1" lang="ja-JP" altLang="en-US" sz="1400">
              <a:latin typeface="ＭＳ Ｐゴシック"/>
              <a:ea typeface="ＭＳ Ｐゴシック"/>
            </a:rPr>
            <a:t>　下水道事業会計、病院事業会計の</a:t>
          </a:r>
          <a:r>
            <a:rPr kumimoji="1" lang="en-US" altLang="ja-JP" sz="1400">
              <a:latin typeface="ＭＳ Ｐゴシック"/>
              <a:ea typeface="ＭＳ Ｐゴシック"/>
            </a:rPr>
            <a:t>2</a:t>
          </a:r>
          <a:r>
            <a:rPr kumimoji="1" lang="ja-JP" altLang="en-US" sz="1400">
              <a:latin typeface="ＭＳ Ｐゴシック"/>
              <a:ea typeface="ＭＳ Ｐゴシック"/>
            </a:rPr>
            <a:t>会計においては、前年度よりも黒字額が増加していますが、水道事業会計、一般会計、ガス事業会計、工業団地造成事業特別会計、介護保険特別会計、国民健康保険特別会計事業勘定においては、前年度よりも黒字額が減少しています。全体としては、前年度よりも</a:t>
          </a:r>
          <a:r>
            <a:rPr kumimoji="1" lang="en-US" altLang="ja-JP" sz="1400">
              <a:latin typeface="ＭＳ Ｐゴシック"/>
              <a:ea typeface="ＭＳ Ｐゴシック"/>
            </a:rPr>
            <a:t>2.7</a:t>
          </a:r>
          <a:r>
            <a:rPr kumimoji="1" lang="ja-JP" altLang="en-US" sz="1400">
              <a:latin typeface="ＭＳ Ｐゴシック"/>
              <a:ea typeface="ＭＳ Ｐゴシック"/>
            </a:rPr>
            <a:t>億円の黒字額減少となっています。</a:t>
          </a:r>
          <a:endParaRPr kumimoji="1" lang="en-US" altLang="ja-JP" sz="1400">
            <a:latin typeface="ＭＳ Ｐゴシック"/>
            <a:ea typeface="ＭＳ Ｐゴシック"/>
          </a:endParaRPr>
        </a:p>
        <a:p>
          <a:r>
            <a:rPr kumimoji="1" lang="ja-JP" altLang="en-US" sz="1400">
              <a:latin typeface="ＭＳ Ｐゴシック"/>
              <a:ea typeface="ＭＳ Ｐゴシック"/>
            </a:rPr>
            <a:t>　全会計とも黒字となっており、現状においては健全な財政状況といえます。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146</v>
      </c>
      <c r="BO3" s="137"/>
      <c r="BP3" s="137"/>
      <c r="BQ3" s="137"/>
      <c r="BR3" s="137"/>
      <c r="BS3" s="137"/>
      <c r="BT3" s="137"/>
      <c r="BU3" s="164"/>
      <c r="BV3" s="127" t="s">
        <v>148</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31224710</v>
      </c>
      <c r="BO4" s="218"/>
      <c r="BP4" s="218"/>
      <c r="BQ4" s="218"/>
      <c r="BR4" s="218"/>
      <c r="BS4" s="218"/>
      <c r="BT4" s="218"/>
      <c r="BU4" s="221"/>
      <c r="BV4" s="215">
        <v>27579777</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4</v>
      </c>
      <c r="CU4" s="239"/>
      <c r="CV4" s="239"/>
      <c r="CW4" s="239"/>
      <c r="CX4" s="239"/>
      <c r="CY4" s="239"/>
      <c r="CZ4" s="239"/>
      <c r="DA4" s="247"/>
      <c r="DB4" s="231">
        <v>4.3</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62</v>
      </c>
      <c r="AV5" s="139"/>
      <c r="AW5" s="139"/>
      <c r="AX5" s="139"/>
      <c r="AY5" s="191" t="s">
        <v>143</v>
      </c>
      <c r="AZ5" s="199"/>
      <c r="BA5" s="199"/>
      <c r="BB5" s="199"/>
      <c r="BC5" s="199"/>
      <c r="BD5" s="199"/>
      <c r="BE5" s="199"/>
      <c r="BF5" s="199"/>
      <c r="BG5" s="199"/>
      <c r="BH5" s="199"/>
      <c r="BI5" s="199"/>
      <c r="BJ5" s="199"/>
      <c r="BK5" s="199"/>
      <c r="BL5" s="199"/>
      <c r="BM5" s="211"/>
      <c r="BN5" s="216">
        <v>30446026</v>
      </c>
      <c r="BO5" s="219"/>
      <c r="BP5" s="219"/>
      <c r="BQ5" s="219"/>
      <c r="BR5" s="219"/>
      <c r="BS5" s="219"/>
      <c r="BT5" s="219"/>
      <c r="BU5" s="222"/>
      <c r="BV5" s="216">
        <v>26708383</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88.9</v>
      </c>
      <c r="CU5" s="240"/>
      <c r="CV5" s="240"/>
      <c r="CW5" s="240"/>
      <c r="CX5" s="240"/>
      <c r="CY5" s="240"/>
      <c r="CZ5" s="240"/>
      <c r="DA5" s="248"/>
      <c r="DB5" s="232">
        <v>88.4</v>
      </c>
      <c r="DC5" s="240"/>
      <c r="DD5" s="240"/>
      <c r="DE5" s="240"/>
      <c r="DF5" s="240"/>
      <c r="DG5" s="240"/>
      <c r="DH5" s="240"/>
      <c r="DI5" s="248"/>
    </row>
    <row r="6" spans="1:119" ht="18.75" customHeight="1">
      <c r="A6" s="2"/>
      <c r="B6" s="8" t="s">
        <v>160</v>
      </c>
      <c r="C6" s="25"/>
      <c r="D6" s="25"/>
      <c r="E6" s="48"/>
      <c r="F6" s="48"/>
      <c r="G6" s="48"/>
      <c r="H6" s="48"/>
      <c r="I6" s="48"/>
      <c r="J6" s="48"/>
      <c r="K6" s="48"/>
      <c r="L6" s="48" t="s">
        <v>162</v>
      </c>
      <c r="M6" s="48"/>
      <c r="N6" s="48"/>
      <c r="O6" s="48"/>
      <c r="P6" s="48"/>
      <c r="Q6" s="48"/>
      <c r="R6" s="51"/>
      <c r="S6" s="51"/>
      <c r="T6" s="51"/>
      <c r="U6" s="51"/>
      <c r="V6" s="115"/>
      <c r="W6" s="130" t="s">
        <v>164</v>
      </c>
      <c r="X6" s="57"/>
      <c r="Y6" s="57"/>
      <c r="Z6" s="57"/>
      <c r="AA6" s="57"/>
      <c r="AB6" s="25"/>
      <c r="AC6" s="145" t="s">
        <v>166</v>
      </c>
      <c r="AD6" s="153"/>
      <c r="AE6" s="153"/>
      <c r="AF6" s="153"/>
      <c r="AG6" s="153"/>
      <c r="AH6" s="153"/>
      <c r="AI6" s="153"/>
      <c r="AJ6" s="153"/>
      <c r="AK6" s="153"/>
      <c r="AL6" s="167"/>
      <c r="AM6" s="175" t="s">
        <v>69</v>
      </c>
      <c r="AN6" s="59"/>
      <c r="AO6" s="59"/>
      <c r="AP6" s="59"/>
      <c r="AQ6" s="59"/>
      <c r="AR6" s="59"/>
      <c r="AS6" s="59"/>
      <c r="AT6" s="64"/>
      <c r="AU6" s="183" t="s">
        <v>62</v>
      </c>
      <c r="AV6" s="139"/>
      <c r="AW6" s="139"/>
      <c r="AX6" s="139"/>
      <c r="AY6" s="191" t="s">
        <v>168</v>
      </c>
      <c r="AZ6" s="199"/>
      <c r="BA6" s="199"/>
      <c r="BB6" s="199"/>
      <c r="BC6" s="199"/>
      <c r="BD6" s="199"/>
      <c r="BE6" s="199"/>
      <c r="BF6" s="199"/>
      <c r="BG6" s="199"/>
      <c r="BH6" s="199"/>
      <c r="BI6" s="199"/>
      <c r="BJ6" s="199"/>
      <c r="BK6" s="199"/>
      <c r="BL6" s="199"/>
      <c r="BM6" s="211"/>
      <c r="BN6" s="216">
        <v>778684</v>
      </c>
      <c r="BO6" s="219"/>
      <c r="BP6" s="219"/>
      <c r="BQ6" s="219"/>
      <c r="BR6" s="219"/>
      <c r="BS6" s="219"/>
      <c r="BT6" s="219"/>
      <c r="BU6" s="222"/>
      <c r="BV6" s="216">
        <v>871394</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91.7</v>
      </c>
      <c r="CU6" s="241"/>
      <c r="CV6" s="241"/>
      <c r="CW6" s="241"/>
      <c r="CX6" s="241"/>
      <c r="CY6" s="241"/>
      <c r="CZ6" s="241"/>
      <c r="DA6" s="249"/>
      <c r="DB6" s="233">
        <v>92.2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62</v>
      </c>
      <c r="AV7" s="139"/>
      <c r="AW7" s="139"/>
      <c r="AX7" s="139"/>
      <c r="AY7" s="191" t="s">
        <v>173</v>
      </c>
      <c r="AZ7" s="199"/>
      <c r="BA7" s="199"/>
      <c r="BB7" s="199"/>
      <c r="BC7" s="199"/>
      <c r="BD7" s="199"/>
      <c r="BE7" s="199"/>
      <c r="BF7" s="199"/>
      <c r="BG7" s="199"/>
      <c r="BH7" s="199"/>
      <c r="BI7" s="199"/>
      <c r="BJ7" s="199"/>
      <c r="BK7" s="199"/>
      <c r="BL7" s="199"/>
      <c r="BM7" s="211"/>
      <c r="BN7" s="216">
        <v>154667</v>
      </c>
      <c r="BO7" s="219"/>
      <c r="BP7" s="219"/>
      <c r="BQ7" s="219"/>
      <c r="BR7" s="219"/>
      <c r="BS7" s="219"/>
      <c r="BT7" s="219"/>
      <c r="BU7" s="222"/>
      <c r="BV7" s="216">
        <v>194366</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15649138</v>
      </c>
      <c r="CU7" s="219"/>
      <c r="CV7" s="219"/>
      <c r="CW7" s="219"/>
      <c r="CX7" s="219"/>
      <c r="CY7" s="219"/>
      <c r="CZ7" s="219"/>
      <c r="DA7" s="222"/>
      <c r="DB7" s="216">
        <v>15900185</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175</v>
      </c>
      <c r="AN8" s="59"/>
      <c r="AO8" s="59"/>
      <c r="AP8" s="59"/>
      <c r="AQ8" s="59"/>
      <c r="AR8" s="59"/>
      <c r="AS8" s="59"/>
      <c r="AT8" s="64"/>
      <c r="AU8" s="183" t="s">
        <v>62</v>
      </c>
      <c r="AV8" s="139"/>
      <c r="AW8" s="139"/>
      <c r="AX8" s="139"/>
      <c r="AY8" s="191" t="s">
        <v>179</v>
      </c>
      <c r="AZ8" s="199"/>
      <c r="BA8" s="199"/>
      <c r="BB8" s="199"/>
      <c r="BC8" s="199"/>
      <c r="BD8" s="199"/>
      <c r="BE8" s="199"/>
      <c r="BF8" s="199"/>
      <c r="BG8" s="199"/>
      <c r="BH8" s="199"/>
      <c r="BI8" s="199"/>
      <c r="BJ8" s="199"/>
      <c r="BK8" s="199"/>
      <c r="BL8" s="199"/>
      <c r="BM8" s="211"/>
      <c r="BN8" s="216">
        <v>624017</v>
      </c>
      <c r="BO8" s="219"/>
      <c r="BP8" s="219"/>
      <c r="BQ8" s="219"/>
      <c r="BR8" s="219"/>
      <c r="BS8" s="219"/>
      <c r="BT8" s="219"/>
      <c r="BU8" s="222"/>
      <c r="BV8" s="216">
        <v>677028</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0.28999999999999998</v>
      </c>
      <c r="CU8" s="242"/>
      <c r="CV8" s="242"/>
      <c r="CW8" s="242"/>
      <c r="CX8" s="242"/>
      <c r="CY8" s="242"/>
      <c r="CZ8" s="242"/>
      <c r="DA8" s="250"/>
      <c r="DB8" s="234">
        <v>0.28999999999999998</v>
      </c>
      <c r="DC8" s="242"/>
      <c r="DD8" s="242"/>
      <c r="DE8" s="242"/>
      <c r="DF8" s="242"/>
      <c r="DG8" s="242"/>
      <c r="DH8" s="242"/>
      <c r="DI8" s="250"/>
    </row>
    <row r="9" spans="1:119" ht="18.75" customHeight="1">
      <c r="A9" s="2"/>
      <c r="B9" s="10" t="s">
        <v>20</v>
      </c>
      <c r="C9" s="27"/>
      <c r="D9" s="27"/>
      <c r="E9" s="27"/>
      <c r="F9" s="27"/>
      <c r="G9" s="27"/>
      <c r="H9" s="27"/>
      <c r="I9" s="27"/>
      <c r="J9" s="27"/>
      <c r="K9" s="31"/>
      <c r="L9" s="66" t="s">
        <v>182</v>
      </c>
      <c r="M9" s="75"/>
      <c r="N9" s="75"/>
      <c r="O9" s="75"/>
      <c r="P9" s="75"/>
      <c r="Q9" s="87"/>
      <c r="R9" s="98">
        <v>37352</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62</v>
      </c>
      <c r="AV9" s="139"/>
      <c r="AW9" s="139"/>
      <c r="AX9" s="139"/>
      <c r="AY9" s="191" t="s">
        <v>67</v>
      </c>
      <c r="AZ9" s="199"/>
      <c r="BA9" s="199"/>
      <c r="BB9" s="199"/>
      <c r="BC9" s="199"/>
      <c r="BD9" s="199"/>
      <c r="BE9" s="199"/>
      <c r="BF9" s="199"/>
      <c r="BG9" s="199"/>
      <c r="BH9" s="199"/>
      <c r="BI9" s="199"/>
      <c r="BJ9" s="199"/>
      <c r="BK9" s="199"/>
      <c r="BL9" s="199"/>
      <c r="BM9" s="211"/>
      <c r="BN9" s="216">
        <v>-53011</v>
      </c>
      <c r="BO9" s="219"/>
      <c r="BP9" s="219"/>
      <c r="BQ9" s="219"/>
      <c r="BR9" s="219"/>
      <c r="BS9" s="219"/>
      <c r="BT9" s="219"/>
      <c r="BU9" s="222"/>
      <c r="BV9" s="216">
        <v>163594</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17</v>
      </c>
      <c r="CU9" s="240"/>
      <c r="CV9" s="240"/>
      <c r="CW9" s="240"/>
      <c r="CX9" s="240"/>
      <c r="CY9" s="240"/>
      <c r="CZ9" s="240"/>
      <c r="DA9" s="248"/>
      <c r="DB9" s="232">
        <v>16.399999999999999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180</v>
      </c>
      <c r="M10" s="59"/>
      <c r="N10" s="59"/>
      <c r="O10" s="59"/>
      <c r="P10" s="59"/>
      <c r="Q10" s="64"/>
      <c r="R10" s="73">
        <v>40361</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190</v>
      </c>
      <c r="AV10" s="139"/>
      <c r="AW10" s="139"/>
      <c r="AX10" s="139"/>
      <c r="AY10" s="191" t="s">
        <v>192</v>
      </c>
      <c r="AZ10" s="199"/>
      <c r="BA10" s="199"/>
      <c r="BB10" s="199"/>
      <c r="BC10" s="199"/>
      <c r="BD10" s="199"/>
      <c r="BE10" s="199"/>
      <c r="BF10" s="199"/>
      <c r="BG10" s="199"/>
      <c r="BH10" s="199"/>
      <c r="BI10" s="199"/>
      <c r="BJ10" s="199"/>
      <c r="BK10" s="199"/>
      <c r="BL10" s="199"/>
      <c r="BM10" s="211"/>
      <c r="BN10" s="216">
        <v>355750</v>
      </c>
      <c r="BO10" s="219"/>
      <c r="BP10" s="219"/>
      <c r="BQ10" s="219"/>
      <c r="BR10" s="219"/>
      <c r="BS10" s="219"/>
      <c r="BT10" s="219"/>
      <c r="BU10" s="222"/>
      <c r="BV10" s="216">
        <v>277065</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190</v>
      </c>
      <c r="AV11" s="139"/>
      <c r="AW11" s="139"/>
      <c r="AX11" s="139"/>
      <c r="AY11" s="191" t="s">
        <v>201</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35732</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62</v>
      </c>
      <c r="AV12" s="139"/>
      <c r="AW12" s="139"/>
      <c r="AX12" s="139"/>
      <c r="AY12" s="191" t="s">
        <v>216</v>
      </c>
      <c r="AZ12" s="199"/>
      <c r="BA12" s="199"/>
      <c r="BB12" s="199"/>
      <c r="BC12" s="199"/>
      <c r="BD12" s="199"/>
      <c r="BE12" s="199"/>
      <c r="BF12" s="199"/>
      <c r="BG12" s="199"/>
      <c r="BH12" s="199"/>
      <c r="BI12" s="199"/>
      <c r="BJ12" s="199"/>
      <c r="BK12" s="199"/>
      <c r="BL12" s="199"/>
      <c r="BM12" s="211"/>
      <c r="BN12" s="216">
        <v>369467</v>
      </c>
      <c r="BO12" s="219"/>
      <c r="BP12" s="219"/>
      <c r="BQ12" s="219"/>
      <c r="BR12" s="219"/>
      <c r="BS12" s="219"/>
      <c r="BT12" s="219"/>
      <c r="BU12" s="222"/>
      <c r="BV12" s="216">
        <v>565484</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35508</v>
      </c>
      <c r="S13" s="110"/>
      <c r="T13" s="110"/>
      <c r="U13" s="110"/>
      <c r="V13" s="121"/>
      <c r="W13" s="130" t="s">
        <v>222</v>
      </c>
      <c r="X13" s="57"/>
      <c r="Y13" s="57"/>
      <c r="Z13" s="57"/>
      <c r="AA13" s="57"/>
      <c r="AB13" s="25"/>
      <c r="AC13" s="73">
        <v>1803</v>
      </c>
      <c r="AD13" s="81"/>
      <c r="AE13" s="81"/>
      <c r="AF13" s="81"/>
      <c r="AG13" s="85"/>
      <c r="AH13" s="73">
        <v>2184</v>
      </c>
      <c r="AI13" s="81"/>
      <c r="AJ13" s="81"/>
      <c r="AK13" s="81"/>
      <c r="AL13" s="118"/>
      <c r="AM13" s="175" t="s">
        <v>223</v>
      </c>
      <c r="AN13" s="59"/>
      <c r="AO13" s="59"/>
      <c r="AP13" s="59"/>
      <c r="AQ13" s="59"/>
      <c r="AR13" s="59"/>
      <c r="AS13" s="59"/>
      <c r="AT13" s="64"/>
      <c r="AU13" s="183" t="s">
        <v>190</v>
      </c>
      <c r="AV13" s="139"/>
      <c r="AW13" s="139"/>
      <c r="AX13" s="139"/>
      <c r="AY13" s="191" t="s">
        <v>225</v>
      </c>
      <c r="AZ13" s="199"/>
      <c r="BA13" s="199"/>
      <c r="BB13" s="199"/>
      <c r="BC13" s="199"/>
      <c r="BD13" s="199"/>
      <c r="BE13" s="199"/>
      <c r="BF13" s="199"/>
      <c r="BG13" s="199"/>
      <c r="BH13" s="199"/>
      <c r="BI13" s="199"/>
      <c r="BJ13" s="199"/>
      <c r="BK13" s="199"/>
      <c r="BL13" s="199"/>
      <c r="BM13" s="211"/>
      <c r="BN13" s="216">
        <v>-66728</v>
      </c>
      <c r="BO13" s="219"/>
      <c r="BP13" s="219"/>
      <c r="BQ13" s="219"/>
      <c r="BR13" s="219"/>
      <c r="BS13" s="219"/>
      <c r="BT13" s="219"/>
      <c r="BU13" s="222"/>
      <c r="BV13" s="216">
        <v>-124825</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7.1</v>
      </c>
      <c r="CU13" s="240"/>
      <c r="CV13" s="240"/>
      <c r="CW13" s="240"/>
      <c r="CX13" s="240"/>
      <c r="CY13" s="240"/>
      <c r="CZ13" s="240"/>
      <c r="DA13" s="248"/>
      <c r="DB13" s="232">
        <v>6.5</v>
      </c>
      <c r="DC13" s="240"/>
      <c r="DD13" s="240"/>
      <c r="DE13" s="240"/>
      <c r="DF13" s="240"/>
      <c r="DG13" s="240"/>
      <c r="DH13" s="240"/>
      <c r="DI13" s="248"/>
    </row>
    <row r="14" spans="1:119" ht="18.75" customHeight="1">
      <c r="A14" s="2"/>
      <c r="B14" s="12"/>
      <c r="C14" s="29"/>
      <c r="D14" s="29"/>
      <c r="E14" s="29"/>
      <c r="F14" s="29"/>
      <c r="G14" s="29"/>
      <c r="H14" s="29"/>
      <c r="I14" s="29"/>
      <c r="J14" s="29"/>
      <c r="K14" s="62"/>
      <c r="L14" s="69" t="s">
        <v>228</v>
      </c>
      <c r="M14" s="78"/>
      <c r="N14" s="78"/>
      <c r="O14" s="78"/>
      <c r="P14" s="78"/>
      <c r="Q14" s="90"/>
      <c r="R14" s="101">
        <v>36368</v>
      </c>
      <c r="S14" s="110"/>
      <c r="T14" s="110"/>
      <c r="U14" s="110"/>
      <c r="V14" s="121"/>
      <c r="W14" s="129"/>
      <c r="X14" s="58"/>
      <c r="Y14" s="58"/>
      <c r="Z14" s="58"/>
      <c r="AA14" s="58"/>
      <c r="AB14" s="24"/>
      <c r="AC14" s="149">
        <v>9.5</v>
      </c>
      <c r="AD14" s="156"/>
      <c r="AE14" s="156"/>
      <c r="AF14" s="156"/>
      <c r="AG14" s="159"/>
      <c r="AH14" s="149">
        <v>11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230</v>
      </c>
      <c r="CE14" s="202"/>
      <c r="CF14" s="202"/>
      <c r="CG14" s="202"/>
      <c r="CH14" s="202"/>
      <c r="CI14" s="202"/>
      <c r="CJ14" s="202"/>
      <c r="CK14" s="202"/>
      <c r="CL14" s="202"/>
      <c r="CM14" s="202"/>
      <c r="CN14" s="202"/>
      <c r="CO14" s="202"/>
      <c r="CP14" s="202"/>
      <c r="CQ14" s="202"/>
      <c r="CR14" s="202"/>
      <c r="CS14" s="214"/>
      <c r="CT14" s="236">
        <v>34</v>
      </c>
      <c r="CU14" s="244"/>
      <c r="CV14" s="244"/>
      <c r="CW14" s="244"/>
      <c r="CX14" s="244"/>
      <c r="CY14" s="244"/>
      <c r="CZ14" s="244"/>
      <c r="DA14" s="252"/>
      <c r="DB14" s="236">
        <v>26.8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36174</v>
      </c>
      <c r="S15" s="110"/>
      <c r="T15" s="110"/>
      <c r="U15" s="110"/>
      <c r="V15" s="121"/>
      <c r="W15" s="130" t="s">
        <v>7</v>
      </c>
      <c r="X15" s="57"/>
      <c r="Y15" s="57"/>
      <c r="Z15" s="57"/>
      <c r="AA15" s="57"/>
      <c r="AB15" s="25"/>
      <c r="AC15" s="73">
        <v>6399</v>
      </c>
      <c r="AD15" s="81"/>
      <c r="AE15" s="81"/>
      <c r="AF15" s="81"/>
      <c r="AG15" s="85"/>
      <c r="AH15" s="73">
        <v>6690</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3983946</v>
      </c>
      <c r="BO15" s="218"/>
      <c r="BP15" s="218"/>
      <c r="BQ15" s="218"/>
      <c r="BR15" s="218"/>
      <c r="BS15" s="218"/>
      <c r="BT15" s="218"/>
      <c r="BU15" s="221"/>
      <c r="BV15" s="215">
        <v>3933545</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236</v>
      </c>
      <c r="S16" s="111"/>
      <c r="T16" s="111"/>
      <c r="U16" s="111"/>
      <c r="V16" s="122"/>
      <c r="W16" s="129"/>
      <c r="X16" s="58"/>
      <c r="Y16" s="58"/>
      <c r="Z16" s="58"/>
      <c r="AA16" s="58"/>
      <c r="AB16" s="24"/>
      <c r="AC16" s="149">
        <v>33.9</v>
      </c>
      <c r="AD16" s="156"/>
      <c r="AE16" s="156"/>
      <c r="AF16" s="156"/>
      <c r="AG16" s="159"/>
      <c r="AH16" s="149">
        <v>33.799999999999997</v>
      </c>
      <c r="AI16" s="156"/>
      <c r="AJ16" s="156"/>
      <c r="AK16" s="156"/>
      <c r="AL16" s="171"/>
      <c r="AM16" s="175"/>
      <c r="AN16" s="59"/>
      <c r="AO16" s="59"/>
      <c r="AP16" s="59"/>
      <c r="AQ16" s="59"/>
      <c r="AR16" s="59"/>
      <c r="AS16" s="59"/>
      <c r="AT16" s="64"/>
      <c r="AU16" s="183"/>
      <c r="AV16" s="139"/>
      <c r="AW16" s="139"/>
      <c r="AX16" s="139"/>
      <c r="AY16" s="191" t="s">
        <v>105</v>
      </c>
      <c r="AZ16" s="199"/>
      <c r="BA16" s="199"/>
      <c r="BB16" s="199"/>
      <c r="BC16" s="199"/>
      <c r="BD16" s="199"/>
      <c r="BE16" s="199"/>
      <c r="BF16" s="199"/>
      <c r="BG16" s="199"/>
      <c r="BH16" s="199"/>
      <c r="BI16" s="199"/>
      <c r="BJ16" s="199"/>
      <c r="BK16" s="199"/>
      <c r="BL16" s="199"/>
      <c r="BM16" s="211"/>
      <c r="BN16" s="216">
        <v>13952710</v>
      </c>
      <c r="BO16" s="219"/>
      <c r="BP16" s="219"/>
      <c r="BQ16" s="219"/>
      <c r="BR16" s="219"/>
      <c r="BS16" s="219"/>
      <c r="BT16" s="219"/>
      <c r="BU16" s="222"/>
      <c r="BV16" s="216">
        <v>13757219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237</v>
      </c>
      <c r="S17" s="111"/>
      <c r="T17" s="111"/>
      <c r="U17" s="111"/>
      <c r="V17" s="122"/>
      <c r="W17" s="130" t="s">
        <v>92</v>
      </c>
      <c r="X17" s="57"/>
      <c r="Y17" s="57"/>
      <c r="Z17" s="57"/>
      <c r="AA17" s="57"/>
      <c r="AB17" s="25"/>
      <c r="AC17" s="73">
        <v>10696</v>
      </c>
      <c r="AD17" s="81"/>
      <c r="AE17" s="81"/>
      <c r="AF17" s="81"/>
      <c r="AG17" s="85"/>
      <c r="AH17" s="73">
        <v>10945</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5025941</v>
      </c>
      <c r="BO17" s="219"/>
      <c r="BP17" s="219"/>
      <c r="BQ17" s="219"/>
      <c r="BR17" s="219"/>
      <c r="BS17" s="219"/>
      <c r="BT17" s="219"/>
      <c r="BU17" s="222"/>
      <c r="BV17" s="216">
        <v>4962480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240</v>
      </c>
      <c r="C18" s="31"/>
      <c r="D18" s="31"/>
      <c r="E18" s="50"/>
      <c r="F18" s="50"/>
      <c r="G18" s="50"/>
      <c r="H18" s="50"/>
      <c r="I18" s="50"/>
      <c r="J18" s="50"/>
      <c r="K18" s="50"/>
      <c r="L18" s="71">
        <v>946.76</v>
      </c>
      <c r="M18" s="71"/>
      <c r="N18" s="71"/>
      <c r="O18" s="71"/>
      <c r="P18" s="71"/>
      <c r="Q18" s="71"/>
      <c r="R18" s="103"/>
      <c r="S18" s="103"/>
      <c r="T18" s="103"/>
      <c r="U18" s="103"/>
      <c r="V18" s="123"/>
      <c r="W18" s="131"/>
      <c r="X18" s="138"/>
      <c r="Y18" s="138"/>
      <c r="Z18" s="138"/>
      <c r="AA18" s="138"/>
      <c r="AB18" s="26"/>
      <c r="AC18" s="150">
        <v>56.6</v>
      </c>
      <c r="AD18" s="157"/>
      <c r="AE18" s="157"/>
      <c r="AF18" s="157"/>
      <c r="AG18" s="160"/>
      <c r="AH18" s="150">
        <v>55.2</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14059544</v>
      </c>
      <c r="BO18" s="219"/>
      <c r="BP18" s="219"/>
      <c r="BQ18" s="219"/>
      <c r="BR18" s="219"/>
      <c r="BS18" s="219"/>
      <c r="BT18" s="219"/>
      <c r="BU18" s="222"/>
      <c r="BV18" s="216">
        <v>14185150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60</v>
      </c>
      <c r="C19" s="31"/>
      <c r="D19" s="31"/>
      <c r="E19" s="50"/>
      <c r="F19" s="50"/>
      <c r="G19" s="50"/>
      <c r="H19" s="50"/>
      <c r="I19" s="50"/>
      <c r="J19" s="50"/>
      <c r="K19" s="50"/>
      <c r="L19" s="72">
        <v>39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18437826</v>
      </c>
      <c r="BO19" s="219"/>
      <c r="BP19" s="219"/>
      <c r="BQ19" s="219"/>
      <c r="BR19" s="219"/>
      <c r="BS19" s="219"/>
      <c r="BT19" s="219"/>
      <c r="BU19" s="222"/>
      <c r="BV19" s="216">
        <v>18768519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247</v>
      </c>
      <c r="C20" s="31"/>
      <c r="D20" s="31"/>
      <c r="E20" s="50"/>
      <c r="F20" s="50"/>
      <c r="G20" s="50"/>
      <c r="H20" s="50"/>
      <c r="I20" s="50"/>
      <c r="J20" s="50"/>
      <c r="K20" s="50"/>
      <c r="L20" s="72">
        <v>12833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250</v>
      </c>
      <c r="C22" s="33"/>
      <c r="D22" s="42"/>
      <c r="E22" s="51" t="s">
        <v>5</v>
      </c>
      <c r="F22" s="57"/>
      <c r="G22" s="57"/>
      <c r="H22" s="57"/>
      <c r="I22" s="57"/>
      <c r="J22" s="57"/>
      <c r="K22" s="25"/>
      <c r="L22" s="51" t="s">
        <v>252</v>
      </c>
      <c r="M22" s="57"/>
      <c r="N22" s="57"/>
      <c r="O22" s="57"/>
      <c r="P22" s="25"/>
      <c r="Q22" s="93" t="s">
        <v>253</v>
      </c>
      <c r="R22" s="105"/>
      <c r="S22" s="105"/>
      <c r="T22" s="105"/>
      <c r="U22" s="105"/>
      <c r="V22" s="125"/>
      <c r="W22" s="133" t="s">
        <v>255</v>
      </c>
      <c r="X22" s="33"/>
      <c r="Y22" s="42"/>
      <c r="Z22" s="51" t="s">
        <v>5</v>
      </c>
      <c r="AA22" s="57"/>
      <c r="AB22" s="57"/>
      <c r="AC22" s="57"/>
      <c r="AD22" s="57"/>
      <c r="AE22" s="57"/>
      <c r="AF22" s="57"/>
      <c r="AG22" s="25"/>
      <c r="AH22" s="163" t="s">
        <v>187</v>
      </c>
      <c r="AI22" s="57"/>
      <c r="AJ22" s="57"/>
      <c r="AK22" s="57"/>
      <c r="AL22" s="25"/>
      <c r="AM22" s="163" t="s">
        <v>256</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33576386</v>
      </c>
      <c r="BO23" s="219"/>
      <c r="BP23" s="219"/>
      <c r="BQ23" s="219"/>
      <c r="BR23" s="219"/>
      <c r="BS23" s="219"/>
      <c r="BT23" s="219"/>
      <c r="BU23" s="222"/>
      <c r="BV23" s="216">
        <v>31606476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260</v>
      </c>
      <c r="F24" s="59"/>
      <c r="G24" s="59"/>
      <c r="H24" s="59"/>
      <c r="I24" s="59"/>
      <c r="J24" s="59"/>
      <c r="K24" s="64"/>
      <c r="L24" s="73">
        <v>1</v>
      </c>
      <c r="M24" s="81"/>
      <c r="N24" s="81"/>
      <c r="O24" s="81"/>
      <c r="P24" s="85"/>
      <c r="Q24" s="73">
        <v>7800</v>
      </c>
      <c r="R24" s="81"/>
      <c r="S24" s="81"/>
      <c r="T24" s="81"/>
      <c r="U24" s="81"/>
      <c r="V24" s="85"/>
      <c r="W24" s="134"/>
      <c r="X24" s="34"/>
      <c r="Y24" s="43"/>
      <c r="Z24" s="53" t="s">
        <v>167</v>
      </c>
      <c r="AA24" s="59"/>
      <c r="AB24" s="59"/>
      <c r="AC24" s="59"/>
      <c r="AD24" s="59"/>
      <c r="AE24" s="59"/>
      <c r="AF24" s="59"/>
      <c r="AG24" s="64"/>
      <c r="AH24" s="73">
        <v>432</v>
      </c>
      <c r="AI24" s="81"/>
      <c r="AJ24" s="81"/>
      <c r="AK24" s="81"/>
      <c r="AL24" s="85"/>
      <c r="AM24" s="73">
        <v>1311120</v>
      </c>
      <c r="AN24" s="81"/>
      <c r="AO24" s="81"/>
      <c r="AP24" s="81"/>
      <c r="AQ24" s="81"/>
      <c r="AR24" s="85"/>
      <c r="AS24" s="73">
        <v>3035</v>
      </c>
      <c r="AT24" s="81"/>
      <c r="AU24" s="81"/>
      <c r="AV24" s="81"/>
      <c r="AW24" s="81"/>
      <c r="AX24" s="118"/>
      <c r="AY24" s="192" t="s">
        <v>262</v>
      </c>
      <c r="AZ24" s="200"/>
      <c r="BA24" s="200"/>
      <c r="BB24" s="200"/>
      <c r="BC24" s="200"/>
      <c r="BD24" s="200"/>
      <c r="BE24" s="200"/>
      <c r="BF24" s="200"/>
      <c r="BG24" s="200"/>
      <c r="BH24" s="200"/>
      <c r="BI24" s="200"/>
      <c r="BJ24" s="200"/>
      <c r="BK24" s="200"/>
      <c r="BL24" s="200"/>
      <c r="BM24" s="212"/>
      <c r="BN24" s="216">
        <v>15731068</v>
      </c>
      <c r="BO24" s="219"/>
      <c r="BP24" s="219"/>
      <c r="BQ24" s="219"/>
      <c r="BR24" s="219"/>
      <c r="BS24" s="219"/>
      <c r="BT24" s="219"/>
      <c r="BU24" s="222"/>
      <c r="BV24" s="216">
        <v>15503530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263</v>
      </c>
      <c r="F25" s="59"/>
      <c r="G25" s="59"/>
      <c r="H25" s="59"/>
      <c r="I25" s="59"/>
      <c r="J25" s="59"/>
      <c r="K25" s="64"/>
      <c r="L25" s="73">
        <v>2</v>
      </c>
      <c r="M25" s="81"/>
      <c r="N25" s="81"/>
      <c r="O25" s="81"/>
      <c r="P25" s="85"/>
      <c r="Q25" s="73">
        <v>5850</v>
      </c>
      <c r="R25" s="81"/>
      <c r="S25" s="81"/>
      <c r="T25" s="81"/>
      <c r="U25" s="81"/>
      <c r="V25" s="85"/>
      <c r="W25" s="134"/>
      <c r="X25" s="34"/>
      <c r="Y25" s="43"/>
      <c r="Z25" s="53" t="s">
        <v>266</v>
      </c>
      <c r="AA25" s="59"/>
      <c r="AB25" s="59"/>
      <c r="AC25" s="59"/>
      <c r="AD25" s="59"/>
      <c r="AE25" s="59"/>
      <c r="AF25" s="59"/>
      <c r="AG25" s="64"/>
      <c r="AH25" s="73">
        <v>73</v>
      </c>
      <c r="AI25" s="81"/>
      <c r="AJ25" s="81"/>
      <c r="AK25" s="81"/>
      <c r="AL25" s="85"/>
      <c r="AM25" s="73">
        <v>213963</v>
      </c>
      <c r="AN25" s="81"/>
      <c r="AO25" s="81"/>
      <c r="AP25" s="81"/>
      <c r="AQ25" s="81"/>
      <c r="AR25" s="85"/>
      <c r="AS25" s="73">
        <v>2931</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786063</v>
      </c>
      <c r="BO25" s="218"/>
      <c r="BP25" s="218"/>
      <c r="BQ25" s="218"/>
      <c r="BR25" s="218"/>
      <c r="BS25" s="218"/>
      <c r="BT25" s="218"/>
      <c r="BU25" s="221"/>
      <c r="BV25" s="215">
        <v>679140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267</v>
      </c>
      <c r="F26" s="59"/>
      <c r="G26" s="59"/>
      <c r="H26" s="59"/>
      <c r="I26" s="59"/>
      <c r="J26" s="59"/>
      <c r="K26" s="64"/>
      <c r="L26" s="73">
        <v>1</v>
      </c>
      <c r="M26" s="81"/>
      <c r="N26" s="81"/>
      <c r="O26" s="81"/>
      <c r="P26" s="85"/>
      <c r="Q26" s="73">
        <v>5300</v>
      </c>
      <c r="R26" s="81"/>
      <c r="S26" s="81"/>
      <c r="T26" s="81"/>
      <c r="U26" s="81"/>
      <c r="V26" s="85"/>
      <c r="W26" s="134"/>
      <c r="X26" s="34"/>
      <c r="Y26" s="43"/>
      <c r="Z26" s="53" t="s">
        <v>268</v>
      </c>
      <c r="AA26" s="143"/>
      <c r="AB26" s="143"/>
      <c r="AC26" s="143"/>
      <c r="AD26" s="143"/>
      <c r="AE26" s="143"/>
      <c r="AF26" s="143"/>
      <c r="AG26" s="161"/>
      <c r="AH26" s="73">
        <v>21</v>
      </c>
      <c r="AI26" s="81"/>
      <c r="AJ26" s="81"/>
      <c r="AK26" s="81"/>
      <c r="AL26" s="85"/>
      <c r="AM26" s="73">
        <v>66150</v>
      </c>
      <c r="AN26" s="81"/>
      <c r="AO26" s="81"/>
      <c r="AP26" s="81"/>
      <c r="AQ26" s="81"/>
      <c r="AR26" s="85"/>
      <c r="AS26" s="73">
        <v>3150</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270</v>
      </c>
      <c r="F27" s="59"/>
      <c r="G27" s="59"/>
      <c r="H27" s="59"/>
      <c r="I27" s="59"/>
      <c r="J27" s="59"/>
      <c r="K27" s="64"/>
      <c r="L27" s="73">
        <v>1</v>
      </c>
      <c r="M27" s="81"/>
      <c r="N27" s="81"/>
      <c r="O27" s="81"/>
      <c r="P27" s="85"/>
      <c r="Q27" s="73">
        <v>3900</v>
      </c>
      <c r="R27" s="81"/>
      <c r="S27" s="81"/>
      <c r="T27" s="81"/>
      <c r="U27" s="81"/>
      <c r="V27" s="85"/>
      <c r="W27" s="134"/>
      <c r="X27" s="34"/>
      <c r="Y27" s="43"/>
      <c r="Z27" s="53" t="s">
        <v>271</v>
      </c>
      <c r="AA27" s="59"/>
      <c r="AB27" s="59"/>
      <c r="AC27" s="59"/>
      <c r="AD27" s="59"/>
      <c r="AE27" s="59"/>
      <c r="AF27" s="59"/>
      <c r="AG27" s="64"/>
      <c r="AH27" s="73">
        <v>4</v>
      </c>
      <c r="AI27" s="81"/>
      <c r="AJ27" s="81"/>
      <c r="AK27" s="81"/>
      <c r="AL27" s="85"/>
      <c r="AM27" s="73">
        <v>17736</v>
      </c>
      <c r="AN27" s="81"/>
      <c r="AO27" s="81"/>
      <c r="AP27" s="81"/>
      <c r="AQ27" s="81"/>
      <c r="AR27" s="85"/>
      <c r="AS27" s="73">
        <v>4434</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t="s">
        <v>205</v>
      </c>
      <c r="BO27" s="220"/>
      <c r="BP27" s="220"/>
      <c r="BQ27" s="220"/>
      <c r="BR27" s="220"/>
      <c r="BS27" s="220"/>
      <c r="BT27" s="220"/>
      <c r="BU27" s="223"/>
      <c r="BV27" s="217" t="s">
        <v>205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3200</v>
      </c>
      <c r="R28" s="81"/>
      <c r="S28" s="81"/>
      <c r="T28" s="81"/>
      <c r="U28" s="81"/>
      <c r="V28" s="85"/>
      <c r="W28" s="134"/>
      <c r="X28" s="34"/>
      <c r="Y28" s="43"/>
      <c r="Z28" s="53" t="s">
        <v>37</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277</v>
      </c>
      <c r="AZ28" s="203"/>
      <c r="BA28" s="203"/>
      <c r="BB28" s="206"/>
      <c r="BC28" s="190" t="s">
        <v>99</v>
      </c>
      <c r="BD28" s="198"/>
      <c r="BE28" s="198"/>
      <c r="BF28" s="198"/>
      <c r="BG28" s="198"/>
      <c r="BH28" s="198"/>
      <c r="BI28" s="198"/>
      <c r="BJ28" s="198"/>
      <c r="BK28" s="198"/>
      <c r="BL28" s="198"/>
      <c r="BM28" s="210"/>
      <c r="BN28" s="215">
        <v>5555004</v>
      </c>
      <c r="BO28" s="218"/>
      <c r="BP28" s="218"/>
      <c r="BQ28" s="218"/>
      <c r="BR28" s="218"/>
      <c r="BS28" s="218"/>
      <c r="BT28" s="218"/>
      <c r="BU28" s="221"/>
      <c r="BV28" s="215">
        <v>5568721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280</v>
      </c>
      <c r="F29" s="59"/>
      <c r="G29" s="59"/>
      <c r="H29" s="59"/>
      <c r="I29" s="59"/>
      <c r="J29" s="59"/>
      <c r="K29" s="64"/>
      <c r="L29" s="73">
        <v>18</v>
      </c>
      <c r="M29" s="81"/>
      <c r="N29" s="81"/>
      <c r="O29" s="81"/>
      <c r="P29" s="85"/>
      <c r="Q29" s="73">
        <v>3000</v>
      </c>
      <c r="R29" s="81"/>
      <c r="S29" s="81"/>
      <c r="T29" s="81"/>
      <c r="U29" s="81"/>
      <c r="V29" s="85"/>
      <c r="W29" s="135"/>
      <c r="X29" s="140"/>
      <c r="Y29" s="142"/>
      <c r="Z29" s="53" t="s">
        <v>284</v>
      </c>
      <c r="AA29" s="59"/>
      <c r="AB29" s="59"/>
      <c r="AC29" s="59"/>
      <c r="AD29" s="59"/>
      <c r="AE29" s="59"/>
      <c r="AF29" s="59"/>
      <c r="AG29" s="64"/>
      <c r="AH29" s="73">
        <v>436</v>
      </c>
      <c r="AI29" s="81"/>
      <c r="AJ29" s="81"/>
      <c r="AK29" s="81"/>
      <c r="AL29" s="85"/>
      <c r="AM29" s="73">
        <v>1328856</v>
      </c>
      <c r="AN29" s="81"/>
      <c r="AO29" s="81"/>
      <c r="AP29" s="81"/>
      <c r="AQ29" s="81"/>
      <c r="AR29" s="85"/>
      <c r="AS29" s="73">
        <v>3048</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708</v>
      </c>
      <c r="BO29" s="219"/>
      <c r="BP29" s="219"/>
      <c r="BQ29" s="219"/>
      <c r="BR29" s="219"/>
      <c r="BS29" s="219"/>
      <c r="BT29" s="219"/>
      <c r="BU29" s="222"/>
      <c r="BV29" s="216">
        <v>707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93.5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10486975</v>
      </c>
      <c r="BO30" s="220"/>
      <c r="BP30" s="220"/>
      <c r="BQ30" s="220"/>
      <c r="BR30" s="220"/>
      <c r="BS30" s="220"/>
      <c r="BT30" s="220"/>
      <c r="BU30" s="223"/>
      <c r="BV30" s="217">
        <v>9297836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189</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293</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117</v>
      </c>
      <c r="D33" s="38"/>
      <c r="E33" s="55" t="s">
        <v>294</v>
      </c>
      <c r="F33" s="55"/>
      <c r="G33" s="55"/>
      <c r="H33" s="55"/>
      <c r="I33" s="55"/>
      <c r="J33" s="55"/>
      <c r="K33" s="55"/>
      <c r="L33" s="55"/>
      <c r="M33" s="55"/>
      <c r="N33" s="55"/>
      <c r="O33" s="55"/>
      <c r="P33" s="55"/>
      <c r="Q33" s="55"/>
      <c r="R33" s="55"/>
      <c r="S33" s="55"/>
      <c r="T33" s="55"/>
      <c r="U33" s="38" t="s">
        <v>117</v>
      </c>
      <c r="V33" s="38"/>
      <c r="W33" s="55" t="s">
        <v>294</v>
      </c>
      <c r="X33" s="55"/>
      <c r="Y33" s="55"/>
      <c r="Z33" s="55"/>
      <c r="AA33" s="55"/>
      <c r="AB33" s="55"/>
      <c r="AC33" s="55"/>
      <c r="AD33" s="55"/>
      <c r="AE33" s="55"/>
      <c r="AF33" s="55"/>
      <c r="AG33" s="55"/>
      <c r="AH33" s="55"/>
      <c r="AI33" s="55"/>
      <c r="AJ33" s="55"/>
      <c r="AK33" s="55"/>
      <c r="AL33" s="55"/>
      <c r="AM33" s="38" t="s">
        <v>117</v>
      </c>
      <c r="AN33" s="38"/>
      <c r="AO33" s="55" t="s">
        <v>294</v>
      </c>
      <c r="AP33" s="55"/>
      <c r="AQ33" s="55"/>
      <c r="AR33" s="55"/>
      <c r="AS33" s="55"/>
      <c r="AT33" s="55"/>
      <c r="AU33" s="55"/>
      <c r="AV33" s="55"/>
      <c r="AW33" s="55"/>
      <c r="AX33" s="55"/>
      <c r="AY33" s="55"/>
      <c r="AZ33" s="55"/>
      <c r="BA33" s="55"/>
      <c r="BB33" s="55"/>
      <c r="BC33" s="55"/>
      <c r="BD33" s="38"/>
      <c r="BE33" s="55" t="s">
        <v>295</v>
      </c>
      <c r="BF33" s="55"/>
      <c r="BG33" s="55" t="s">
        <v>169</v>
      </c>
      <c r="BH33" s="55"/>
      <c r="BI33" s="55"/>
      <c r="BJ33" s="55"/>
      <c r="BK33" s="55"/>
      <c r="BL33" s="55"/>
      <c r="BM33" s="55"/>
      <c r="BN33" s="55"/>
      <c r="BO33" s="55"/>
      <c r="BP33" s="55"/>
      <c r="BQ33" s="55"/>
      <c r="BR33" s="55"/>
      <c r="BS33" s="55"/>
      <c r="BT33" s="55"/>
      <c r="BU33" s="55"/>
      <c r="BV33" s="38"/>
      <c r="BW33" s="38" t="s">
        <v>295</v>
      </c>
      <c r="BX33" s="38"/>
      <c r="BY33" s="55" t="s">
        <v>106</v>
      </c>
      <c r="BZ33" s="55"/>
      <c r="CA33" s="55"/>
      <c r="CB33" s="55"/>
      <c r="CC33" s="55"/>
      <c r="CD33" s="55"/>
      <c r="CE33" s="55"/>
      <c r="CF33" s="55"/>
      <c r="CG33" s="55"/>
      <c r="CH33" s="55"/>
      <c r="CI33" s="55"/>
      <c r="CJ33" s="55"/>
      <c r="CK33" s="55"/>
      <c r="CL33" s="55"/>
      <c r="CM33" s="55"/>
      <c r="CN33" s="55"/>
      <c r="CO33" s="38" t="s">
        <v>117</v>
      </c>
      <c r="CP33" s="38"/>
      <c r="CQ33" s="55" t="s">
        <v>297</v>
      </c>
      <c r="CR33" s="55"/>
      <c r="CS33" s="55"/>
      <c r="CT33" s="55"/>
      <c r="CU33" s="55"/>
      <c r="CV33" s="55"/>
      <c r="CW33" s="55"/>
      <c r="CX33" s="55"/>
      <c r="CY33" s="55"/>
      <c r="CZ33" s="55"/>
      <c r="DA33" s="55"/>
      <c r="DB33" s="55"/>
      <c r="DC33" s="55"/>
      <c r="DD33" s="55"/>
      <c r="DE33" s="55"/>
      <c r="DF33" s="55"/>
      <c r="DG33" s="255" t="s">
        <v>76</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IF('各会計、関係団体の財政状況及び健全化判断比率'!B36="","",'各会計、関係団体の財政状況及び健全化判断比率'!B36)</f>
        <v>工業団地造成事業特別会計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魚沼地域特別養護老人ホーム組合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ほりのうち</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国民健康保険特別会計直営診療所施設勘定</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ガス事業会計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魚沼地区障害福祉組合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奥只見観光</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IF('各会計、関係団体の財政状況及び健全化判断比率'!B34="","",'各会計、関係団体の財政状況及び健全化判断比率'!B34)</f>
        <v>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新潟県市町村総合事務組合（一般会計）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深雪の里</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f t="shared" si="2"/>
        <v>9</v>
      </c>
      <c r="AN37" s="39"/>
      <c r="AO37" s="56" t="str">
        <f>IF('各会計、関係団体の財政状況及び健全化判断比率'!B35="","",'各会計、関係団体の財政状況及び健全化判断比率'!B35)</f>
        <v>下水道事業会計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新潟県市町村総合事務組合（職員退職手当支給事業特別会計）</v>
      </c>
      <c r="BZ37" s="56"/>
      <c r="CA37" s="56"/>
      <c r="CB37" s="56"/>
      <c r="CC37" s="56"/>
      <c r="CD37" s="56"/>
      <c r="CE37" s="56"/>
      <c r="CF37" s="56"/>
      <c r="CG37" s="56"/>
      <c r="CH37" s="56"/>
      <c r="CI37" s="56"/>
      <c r="CJ37" s="56"/>
      <c r="CK37" s="56"/>
      <c r="CL37" s="56"/>
      <c r="CM37" s="56"/>
      <c r="CN37" s="37"/>
      <c r="CO37" s="39">
        <f t="shared" si="5"/>
        <v>24</v>
      </c>
      <c r="CP37" s="39"/>
      <c r="CQ37" s="56" t="str">
        <f>IF('各会計、関係団体の財政状況及び健全化判断比率'!BS10="","",'各会計、関係団体の財政状況及び健全化判断比率'!BS10)</f>
        <v>ユピオ</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新潟県市町村総合事務組合（消防団員等公務災害補償事業特別会計）</v>
      </c>
      <c r="BZ38" s="56"/>
      <c r="CA38" s="56"/>
      <c r="CB38" s="56"/>
      <c r="CC38" s="56"/>
      <c r="CD38" s="56"/>
      <c r="CE38" s="56"/>
      <c r="CF38" s="56"/>
      <c r="CG38" s="56"/>
      <c r="CH38" s="56"/>
      <c r="CI38" s="56"/>
      <c r="CJ38" s="56"/>
      <c r="CK38" s="56"/>
      <c r="CL38" s="56"/>
      <c r="CM38" s="56"/>
      <c r="CN38" s="37"/>
      <c r="CO38" s="39">
        <f t="shared" si="5"/>
        <v>25</v>
      </c>
      <c r="CP38" s="39"/>
      <c r="CQ38" s="56" t="str">
        <f>IF('各会計、関係団体の財政状況及び健全化判断比率'!BS11="","",'各会計、関係団体の財政状況及び健全化判断比率'!BS11)</f>
        <v>神湯温泉倶楽部</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新潟県市町村総合事務組合（消防賞じゅつ金支給事業特別会計）</v>
      </c>
      <c r="BZ39" s="56"/>
      <c r="CA39" s="56"/>
      <c r="CB39" s="56"/>
      <c r="CC39" s="56"/>
      <c r="CD39" s="56"/>
      <c r="CE39" s="56"/>
      <c r="CF39" s="56"/>
      <c r="CG39" s="56"/>
      <c r="CH39" s="56"/>
      <c r="CI39" s="56"/>
      <c r="CJ39" s="56"/>
      <c r="CK39" s="56"/>
      <c r="CL39" s="56"/>
      <c r="CM39" s="56"/>
      <c r="CN39" s="37"/>
      <c r="CO39" s="39">
        <f t="shared" si="5"/>
        <v>26</v>
      </c>
      <c r="CP39" s="39"/>
      <c r="CQ39" s="56" t="str">
        <f>IF('各会計、関係団体の財政状況及び健全化判断比率'!BS12="","",'各会計、関係団体の財政状況及び健全化判断比率'!BS12)</f>
        <v>魚沼農耕舎</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新潟県市町村総合事務組合（非常勤職員公務災害補償等特別会計）</v>
      </c>
      <c r="BZ40" s="56"/>
      <c r="CA40" s="56"/>
      <c r="CB40" s="56"/>
      <c r="CC40" s="56"/>
      <c r="CD40" s="56"/>
      <c r="CE40" s="56"/>
      <c r="CF40" s="56"/>
      <c r="CG40" s="56"/>
      <c r="CH40" s="56"/>
      <c r="CI40" s="56"/>
      <c r="CJ40" s="56"/>
      <c r="CK40" s="56"/>
      <c r="CL40" s="56"/>
      <c r="CM40" s="56"/>
      <c r="CN40" s="37"/>
      <c r="CO40" s="39">
        <f t="shared" si="5"/>
        <v>27</v>
      </c>
      <c r="CP40" s="39"/>
      <c r="CQ40" s="56" t="str">
        <f>IF('各会計、関係団体の財政状況及び健全化判断比率'!BS13="","",'各会計、関係団体の財政状況及び健全化判断比率'!BS13)</f>
        <v>ゆきくらフーズ</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新潟県市町村総合事務組合（交通災害共済事業特別会計）</v>
      </c>
      <c r="BZ41" s="56"/>
      <c r="CA41" s="56"/>
      <c r="CB41" s="56"/>
      <c r="CC41" s="56"/>
      <c r="CD41" s="56"/>
      <c r="CE41" s="56"/>
      <c r="CF41" s="56"/>
      <c r="CG41" s="56"/>
      <c r="CH41" s="56"/>
      <c r="CI41" s="56"/>
      <c r="CJ41" s="56"/>
      <c r="CK41" s="56"/>
      <c r="CL41" s="56"/>
      <c r="CM41" s="56"/>
      <c r="CN41" s="37"/>
      <c r="CO41" s="39">
        <f t="shared" si="5"/>
        <v>28</v>
      </c>
      <c r="CP41" s="39"/>
      <c r="CQ41" s="56" t="str">
        <f>IF('各会計、関係団体の財政状況及び健全化判断比率'!BS14="","",'各会計、関係団体の財政状況及び健全化判断比率'!BS14)</f>
        <v>魚沼市地域づくり振興公社</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新潟県後期高齢者医療広域連合（一般会計）</v>
      </c>
      <c r="BZ42" s="56"/>
      <c r="CA42" s="56"/>
      <c r="CB42" s="56"/>
      <c r="CC42" s="56"/>
      <c r="CD42" s="56"/>
      <c r="CE42" s="56"/>
      <c r="CF42" s="56"/>
      <c r="CG42" s="56"/>
      <c r="CH42" s="56"/>
      <c r="CI42" s="56"/>
      <c r="CJ42" s="56"/>
      <c r="CK42" s="56"/>
      <c r="CL42" s="56"/>
      <c r="CM42" s="56"/>
      <c r="CN42" s="37"/>
      <c r="CO42" s="39">
        <f t="shared" si="5"/>
        <v>29</v>
      </c>
      <c r="CP42" s="39"/>
      <c r="CQ42" s="56" t="str">
        <f>IF('各会計、関係団体の財政状況及び健全化判断比率'!BS15="","",'各会計、関係団体の財政状況及び健全化判断比率'!BS15)</f>
        <v>魚沼市医療公社</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新潟県後期高齢者医療広域連合（後期高齢者医療特別会計）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298</v>
      </c>
      <c r="E46" s="1" t="s">
        <v>299</v>
      </c>
    </row>
    <row r="47" spans="1:113">
      <c r="E47" s="1" t="s">
        <v>301</v>
      </c>
    </row>
    <row r="48" spans="1:113">
      <c r="E48" s="1" t="s">
        <v>303</v>
      </c>
    </row>
    <row r="49" spans="5:5">
      <c r="E49" s="1" t="s">
        <v>305</v>
      </c>
    </row>
    <row r="50" spans="5:5">
      <c r="E50" s="1" t="s">
        <v>202</v>
      </c>
    </row>
    <row r="51" spans="5:5">
      <c r="E51" s="1" t="s">
        <v>307</v>
      </c>
    </row>
    <row r="52" spans="5:5">
      <c r="E52" s="1" t="s">
        <v>309</v>
      </c>
    </row>
    <row r="53" spans="5:5"/>
    <row r="54" spans="5:5"/>
    <row r="55" spans="5:5"/>
    <row r="56" spans="5:5"/>
  </sheetData>
  <sheetProtection algorithmName="SHA-512" hashValue="iO9rCnVhFP9W27jHcqs7qQFO64/WyVBl/xwgLg9AzHAiJjyV6474Q+L7G2nFCkGrko0glaT2JycoFwb80ukiMw==" saltValue="IYZRtIlH5BVAOQfHMN9wQ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532</v>
      </c>
      <c r="G33" s="909" t="s">
        <v>533</v>
      </c>
      <c r="H33" s="909" t="s">
        <v>419</v>
      </c>
      <c r="I33" s="909" t="s">
        <v>534</v>
      </c>
      <c r="J33" s="913" t="s">
        <v>535</v>
      </c>
      <c r="K33" s="888"/>
      <c r="L33" s="888"/>
      <c r="M33" s="888"/>
      <c r="N33" s="888"/>
      <c r="O33" s="888"/>
      <c r="P33" s="888"/>
    </row>
    <row r="34" spans="1:16" ht="39" customHeight="1">
      <c r="A34" s="888"/>
      <c r="B34" s="890"/>
      <c r="C34" s="896" t="s">
        <v>357</v>
      </c>
      <c r="D34" s="896"/>
      <c r="E34" s="901"/>
      <c r="F34" s="905">
        <v>3.27</v>
      </c>
      <c r="G34" s="910">
        <v>3.93</v>
      </c>
      <c r="H34" s="910">
        <v>4.6500000000000004</v>
      </c>
      <c r="I34" s="910">
        <v>5.1100000000000003</v>
      </c>
      <c r="J34" s="914">
        <v>5.72</v>
      </c>
      <c r="K34" s="888"/>
      <c r="L34" s="888"/>
      <c r="M34" s="888"/>
      <c r="N34" s="888"/>
      <c r="O34" s="888"/>
      <c r="P34" s="888"/>
    </row>
    <row r="35" spans="1:16" ht="39" customHeight="1">
      <c r="A35" s="888"/>
      <c r="B35" s="891"/>
      <c r="C35" s="897" t="s">
        <v>469</v>
      </c>
      <c r="D35" s="897"/>
      <c r="E35" s="902"/>
      <c r="F35" s="906">
        <v>6.35</v>
      </c>
      <c r="G35" s="911">
        <v>6.9</v>
      </c>
      <c r="H35" s="911">
        <v>5.42</v>
      </c>
      <c r="I35" s="911">
        <v>4.57</v>
      </c>
      <c r="J35" s="915">
        <v>3.99</v>
      </c>
      <c r="K35" s="888"/>
      <c r="L35" s="888"/>
      <c r="M35" s="888"/>
      <c r="N35" s="888"/>
      <c r="O35" s="888"/>
      <c r="P35" s="888"/>
    </row>
    <row r="36" spans="1:16" ht="39" customHeight="1">
      <c r="A36" s="888"/>
      <c r="B36" s="891"/>
      <c r="C36" s="897" t="s">
        <v>455</v>
      </c>
      <c r="D36" s="897"/>
      <c r="E36" s="902"/>
      <c r="F36" s="906">
        <v>12.74</v>
      </c>
      <c r="G36" s="911">
        <v>8.11</v>
      </c>
      <c r="H36" s="911">
        <v>3.19</v>
      </c>
      <c r="I36" s="911">
        <v>4.25</v>
      </c>
      <c r="J36" s="915">
        <v>3.98</v>
      </c>
      <c r="K36" s="888"/>
      <c r="L36" s="888"/>
      <c r="M36" s="888"/>
      <c r="N36" s="888"/>
      <c r="O36" s="888"/>
      <c r="P36" s="888"/>
    </row>
    <row r="37" spans="1:16" ht="39" customHeight="1">
      <c r="A37" s="888"/>
      <c r="B37" s="891"/>
      <c r="C37" s="897" t="s">
        <v>468</v>
      </c>
      <c r="D37" s="897"/>
      <c r="E37" s="902"/>
      <c r="F37" s="906">
        <v>2.35</v>
      </c>
      <c r="G37" s="911">
        <v>2.73</v>
      </c>
      <c r="H37" s="911">
        <v>2.59</v>
      </c>
      <c r="I37" s="911">
        <v>2.91</v>
      </c>
      <c r="J37" s="915">
        <v>2.35</v>
      </c>
      <c r="K37" s="888"/>
      <c r="L37" s="888"/>
      <c r="M37" s="888"/>
      <c r="N37" s="888"/>
      <c r="O37" s="888"/>
      <c r="P37" s="888"/>
    </row>
    <row r="38" spans="1:16" ht="39" customHeight="1">
      <c r="A38" s="888"/>
      <c r="B38" s="891"/>
      <c r="C38" s="897" t="s">
        <v>466</v>
      </c>
      <c r="D38" s="897"/>
      <c r="E38" s="902"/>
      <c r="F38" s="906">
        <v>0.83</v>
      </c>
      <c r="G38" s="911">
        <v>1.32</v>
      </c>
      <c r="H38" s="911">
        <v>1.43</v>
      </c>
      <c r="I38" s="911">
        <v>1.64</v>
      </c>
      <c r="J38" s="915">
        <v>2.08</v>
      </c>
      <c r="K38" s="888"/>
      <c r="L38" s="888"/>
      <c r="M38" s="888"/>
      <c r="N38" s="888"/>
      <c r="O38" s="888"/>
      <c r="P38" s="888"/>
    </row>
    <row r="39" spans="1:16" ht="39" customHeight="1">
      <c r="A39" s="888"/>
      <c r="B39" s="891"/>
      <c r="C39" s="897" t="s">
        <v>411</v>
      </c>
      <c r="D39" s="897"/>
      <c r="E39" s="902"/>
      <c r="F39" s="906">
        <v>0</v>
      </c>
      <c r="G39" s="911">
        <v>0</v>
      </c>
      <c r="H39" s="911">
        <v>0.96</v>
      </c>
      <c r="I39" s="911">
        <v>0.79</v>
      </c>
      <c r="J39" s="915">
        <v>0.74</v>
      </c>
      <c r="K39" s="888"/>
      <c r="L39" s="888"/>
      <c r="M39" s="888"/>
      <c r="N39" s="888"/>
      <c r="O39" s="888"/>
      <c r="P39" s="888"/>
    </row>
    <row r="40" spans="1:16" ht="39" customHeight="1">
      <c r="A40" s="888"/>
      <c r="B40" s="891"/>
      <c r="C40" s="897" t="s">
        <v>26</v>
      </c>
      <c r="D40" s="897"/>
      <c r="E40" s="902"/>
      <c r="F40" s="906">
        <v>0.4</v>
      </c>
      <c r="G40" s="911">
        <v>0.91</v>
      </c>
      <c r="H40" s="911">
        <v>0.89</v>
      </c>
      <c r="I40" s="911">
        <v>1.4</v>
      </c>
      <c r="J40" s="915">
        <v>0.71</v>
      </c>
      <c r="K40" s="888"/>
      <c r="L40" s="888"/>
      <c r="M40" s="888"/>
      <c r="N40" s="888"/>
      <c r="O40" s="888"/>
      <c r="P40" s="888"/>
    </row>
    <row r="41" spans="1:16" ht="39" customHeight="1">
      <c r="A41" s="888"/>
      <c r="B41" s="891"/>
      <c r="C41" s="897" t="s">
        <v>464</v>
      </c>
      <c r="D41" s="897"/>
      <c r="E41" s="902"/>
      <c r="F41" s="906">
        <v>0.44</v>
      </c>
      <c r="G41" s="911">
        <v>0.53</v>
      </c>
      <c r="H41" s="911">
        <v>0.75</v>
      </c>
      <c r="I41" s="911">
        <v>0.5</v>
      </c>
      <c r="J41" s="915">
        <v>0.22</v>
      </c>
      <c r="K41" s="888"/>
      <c r="L41" s="888"/>
      <c r="M41" s="888"/>
      <c r="N41" s="888"/>
      <c r="O41" s="888"/>
      <c r="P41" s="888"/>
    </row>
    <row r="42" spans="1:16" ht="39" customHeight="1">
      <c r="A42" s="888"/>
      <c r="B42" s="892"/>
      <c r="C42" s="897" t="s">
        <v>538</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496</v>
      </c>
      <c r="D43" s="898"/>
      <c r="E43" s="903"/>
      <c r="F43" s="907">
        <v>2.e-002</v>
      </c>
      <c r="G43" s="912">
        <v>3.e-002</v>
      </c>
      <c r="H43" s="912">
        <v>3.e-002</v>
      </c>
      <c r="I43" s="912">
        <v>4.e-002</v>
      </c>
      <c r="J43" s="916">
        <v>4.e-002</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zxXwrUP/Lgb8J1AZDfM1KgVqzjgmR9ZV86TKpXVb/9+HXa5/PLJ7yI3YhUHIaKZYbAv/1fr8jFdQ+YMvOhz2Ug==" saltValue="Ax6cOaEWxxy4ep1qfQ76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532</v>
      </c>
      <c r="L44" s="970" t="s">
        <v>533</v>
      </c>
      <c r="M44" s="970" t="s">
        <v>419</v>
      </c>
      <c r="N44" s="970" t="s">
        <v>534</v>
      </c>
      <c r="O44" s="978" t="s">
        <v>535</v>
      </c>
      <c r="P44" s="761"/>
      <c r="Q44" s="761"/>
      <c r="R44" s="761"/>
      <c r="S44" s="761"/>
      <c r="T44" s="761"/>
      <c r="U44" s="761"/>
    </row>
    <row r="45" spans="1:21" ht="30.75" customHeight="1">
      <c r="A45" s="761"/>
      <c r="B45" s="918" t="s">
        <v>27</v>
      </c>
      <c r="C45" s="931"/>
      <c r="D45" s="940"/>
      <c r="E45" s="948" t="s">
        <v>24</v>
      </c>
      <c r="F45" s="948"/>
      <c r="G45" s="948"/>
      <c r="H45" s="948"/>
      <c r="I45" s="948"/>
      <c r="J45" s="956"/>
      <c r="K45" s="963">
        <v>3295</v>
      </c>
      <c r="L45" s="971">
        <v>2953</v>
      </c>
      <c r="M45" s="971">
        <v>3210</v>
      </c>
      <c r="N45" s="971">
        <v>3148</v>
      </c>
      <c r="O45" s="979">
        <v>3178</v>
      </c>
      <c r="P45" s="761"/>
      <c r="Q45" s="761"/>
      <c r="R45" s="761"/>
      <c r="S45" s="761"/>
      <c r="T45" s="761"/>
      <c r="U45" s="761"/>
    </row>
    <row r="46" spans="1:21" ht="30.75" customHeight="1">
      <c r="A46" s="761"/>
      <c r="B46" s="919"/>
      <c r="C46" s="932"/>
      <c r="D46" s="941"/>
      <c r="E46" s="949" t="s">
        <v>29</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33</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38</v>
      </c>
      <c r="F48" s="949"/>
      <c r="G48" s="949"/>
      <c r="H48" s="949"/>
      <c r="I48" s="949"/>
      <c r="J48" s="957"/>
      <c r="K48" s="964">
        <v>1034</v>
      </c>
      <c r="L48" s="972">
        <v>1023</v>
      </c>
      <c r="M48" s="972">
        <v>1104</v>
      </c>
      <c r="N48" s="972">
        <v>1174</v>
      </c>
      <c r="O48" s="980">
        <v>1233</v>
      </c>
      <c r="P48" s="761"/>
      <c r="Q48" s="761"/>
      <c r="R48" s="761"/>
      <c r="S48" s="761"/>
      <c r="T48" s="761"/>
      <c r="U48" s="761"/>
    </row>
    <row r="49" spans="1:21" ht="30.75" customHeight="1">
      <c r="A49" s="761"/>
      <c r="B49" s="919"/>
      <c r="C49" s="932"/>
      <c r="D49" s="941"/>
      <c r="E49" s="949" t="s">
        <v>0</v>
      </c>
      <c r="F49" s="949"/>
      <c r="G49" s="949"/>
      <c r="H49" s="949"/>
      <c r="I49" s="949"/>
      <c r="J49" s="957"/>
      <c r="K49" s="964" t="s">
        <v>205</v>
      </c>
      <c r="L49" s="972" t="s">
        <v>205</v>
      </c>
      <c r="M49" s="972">
        <v>4</v>
      </c>
      <c r="N49" s="972">
        <v>10</v>
      </c>
      <c r="O49" s="980">
        <v>14</v>
      </c>
      <c r="P49" s="761"/>
      <c r="Q49" s="761"/>
      <c r="R49" s="761"/>
      <c r="S49" s="761"/>
      <c r="T49" s="761"/>
      <c r="U49" s="761"/>
    </row>
    <row r="50" spans="1:21" ht="30.75" customHeight="1">
      <c r="A50" s="761"/>
      <c r="B50" s="919"/>
      <c r="C50" s="932"/>
      <c r="D50" s="941"/>
      <c r="E50" s="949" t="s">
        <v>43</v>
      </c>
      <c r="F50" s="949"/>
      <c r="G50" s="949"/>
      <c r="H50" s="949"/>
      <c r="I50" s="949"/>
      <c r="J50" s="957"/>
      <c r="K50" s="964">
        <v>88</v>
      </c>
      <c r="L50" s="972">
        <v>79</v>
      </c>
      <c r="M50" s="972">
        <v>62</v>
      </c>
      <c r="N50" s="972">
        <v>27</v>
      </c>
      <c r="O50" s="980">
        <v>26</v>
      </c>
      <c r="P50" s="761"/>
      <c r="Q50" s="761"/>
      <c r="R50" s="761"/>
      <c r="S50" s="761"/>
      <c r="T50" s="761"/>
      <c r="U50" s="761"/>
    </row>
    <row r="51" spans="1:21" ht="30.75" customHeight="1">
      <c r="A51" s="761"/>
      <c r="B51" s="920"/>
      <c r="C51" s="933"/>
      <c r="D51" s="942"/>
      <c r="E51" s="949" t="s">
        <v>45</v>
      </c>
      <c r="F51" s="949"/>
      <c r="G51" s="949"/>
      <c r="H51" s="949"/>
      <c r="I51" s="949"/>
      <c r="J51" s="957"/>
      <c r="K51" s="964" t="s">
        <v>205</v>
      </c>
      <c r="L51" s="972" t="s">
        <v>205</v>
      </c>
      <c r="M51" s="972" t="s">
        <v>205</v>
      </c>
      <c r="N51" s="972" t="s">
        <v>205</v>
      </c>
      <c r="O51" s="980" t="s">
        <v>205</v>
      </c>
      <c r="P51" s="761"/>
      <c r="Q51" s="761"/>
      <c r="R51" s="761"/>
      <c r="S51" s="761"/>
      <c r="T51" s="761"/>
      <c r="U51" s="761"/>
    </row>
    <row r="52" spans="1:21" ht="30.75" customHeight="1">
      <c r="A52" s="761"/>
      <c r="B52" s="921" t="s">
        <v>51</v>
      </c>
      <c r="C52" s="934"/>
      <c r="D52" s="942"/>
      <c r="E52" s="949" t="s">
        <v>53</v>
      </c>
      <c r="F52" s="949"/>
      <c r="G52" s="949"/>
      <c r="H52" s="949"/>
      <c r="I52" s="949"/>
      <c r="J52" s="957"/>
      <c r="K52" s="964">
        <v>3380</v>
      </c>
      <c r="L52" s="972">
        <v>3270</v>
      </c>
      <c r="M52" s="972">
        <v>3495</v>
      </c>
      <c r="N52" s="972">
        <v>3526</v>
      </c>
      <c r="O52" s="980">
        <v>3492</v>
      </c>
      <c r="P52" s="761"/>
      <c r="Q52" s="761"/>
      <c r="R52" s="761"/>
      <c r="S52" s="761"/>
      <c r="T52" s="761"/>
      <c r="U52" s="761"/>
    </row>
    <row r="53" spans="1:21" ht="30.75" customHeight="1">
      <c r="A53" s="761"/>
      <c r="B53" s="922" t="s">
        <v>18</v>
      </c>
      <c r="C53" s="935"/>
      <c r="D53" s="943"/>
      <c r="E53" s="950" t="s">
        <v>56</v>
      </c>
      <c r="F53" s="950"/>
      <c r="G53" s="950"/>
      <c r="H53" s="950"/>
      <c r="I53" s="950"/>
      <c r="J53" s="958"/>
      <c r="K53" s="965">
        <v>1037</v>
      </c>
      <c r="L53" s="973">
        <v>785</v>
      </c>
      <c r="M53" s="973">
        <v>885</v>
      </c>
      <c r="N53" s="973">
        <v>833</v>
      </c>
      <c r="O53" s="981">
        <v>959</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539</v>
      </c>
      <c r="P55" s="761"/>
      <c r="Q55" s="761"/>
      <c r="R55" s="761"/>
      <c r="S55" s="761"/>
      <c r="T55" s="761"/>
      <c r="U55" s="761"/>
    </row>
    <row r="56" spans="1:21" ht="31.5" customHeight="1">
      <c r="A56" s="761"/>
      <c r="B56" s="925"/>
      <c r="C56" s="937"/>
      <c r="D56" s="937"/>
      <c r="E56" s="951"/>
      <c r="F56" s="951"/>
      <c r="G56" s="951"/>
      <c r="H56" s="951"/>
      <c r="I56" s="951"/>
      <c r="J56" s="959" t="s">
        <v>14</v>
      </c>
      <c r="K56" s="967" t="s">
        <v>540</v>
      </c>
      <c r="L56" s="974" t="s">
        <v>541</v>
      </c>
      <c r="M56" s="974" t="s">
        <v>542</v>
      </c>
      <c r="N56" s="974" t="s">
        <v>543</v>
      </c>
      <c r="O56" s="983" t="s">
        <v>544</v>
      </c>
      <c r="P56" s="761"/>
      <c r="Q56" s="761"/>
      <c r="R56" s="761"/>
      <c r="S56" s="761"/>
      <c r="T56" s="761"/>
      <c r="U56" s="761"/>
    </row>
    <row r="57" spans="1:21" ht="31.5" customHeight="1">
      <c r="B57" s="926" t="s">
        <v>52</v>
      </c>
      <c r="C57" s="938"/>
      <c r="D57" s="944" t="s">
        <v>57</v>
      </c>
      <c r="E57" s="952"/>
      <c r="F57" s="952"/>
      <c r="G57" s="952"/>
      <c r="H57" s="952"/>
      <c r="I57" s="952"/>
      <c r="J57" s="960"/>
      <c r="K57" s="968" t="s">
        <v>205</v>
      </c>
      <c r="L57" s="975" t="s">
        <v>205</v>
      </c>
      <c r="M57" s="975" t="s">
        <v>205</v>
      </c>
      <c r="N57" s="975" t="s">
        <v>205</v>
      </c>
      <c r="O57" s="984" t="s">
        <v>205</v>
      </c>
    </row>
    <row r="58" spans="1:21" ht="31.5" customHeight="1">
      <c r="B58" s="927"/>
      <c r="C58" s="939"/>
      <c r="D58" s="945" t="s">
        <v>59</v>
      </c>
      <c r="E58" s="953"/>
      <c r="F58" s="953"/>
      <c r="G58" s="953"/>
      <c r="H58" s="953"/>
      <c r="I58" s="953"/>
      <c r="J58" s="961"/>
      <c r="K58" s="969" t="s">
        <v>205</v>
      </c>
      <c r="L58" s="976" t="s">
        <v>205</v>
      </c>
      <c r="M58" s="976" t="s">
        <v>205</v>
      </c>
      <c r="N58" s="976" t="s">
        <v>205</v>
      </c>
      <c r="O58" s="985" t="s">
        <v>205</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oVyWB0K4yWXLEh7Gen1SK1KIavaZOTqD7EYLgAkGaA7mX58mT965IBg6CVBbmqlxHs1Pow9zToRF4rk2Eu/sJA==" saltValue="MR4FgGnrGYP7gR0NEWP03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532</v>
      </c>
      <c r="J40" s="970" t="s">
        <v>533</v>
      </c>
      <c r="K40" s="970" t="s">
        <v>419</v>
      </c>
      <c r="L40" s="970" t="s">
        <v>534</v>
      </c>
      <c r="M40" s="1002" t="s">
        <v>535</v>
      </c>
    </row>
    <row r="41" spans="2:13" ht="27.75" customHeight="1">
      <c r="B41" s="918" t="s">
        <v>40</v>
      </c>
      <c r="C41" s="931"/>
      <c r="D41" s="940"/>
      <c r="E41" s="991" t="s">
        <v>61</v>
      </c>
      <c r="F41" s="991"/>
      <c r="G41" s="991"/>
      <c r="H41" s="997"/>
      <c r="I41" s="963">
        <v>30884</v>
      </c>
      <c r="J41" s="971">
        <v>32504</v>
      </c>
      <c r="K41" s="971">
        <v>31730</v>
      </c>
      <c r="L41" s="971">
        <v>31618</v>
      </c>
      <c r="M41" s="979">
        <v>33577</v>
      </c>
    </row>
    <row r="42" spans="2:13" ht="27.75" customHeight="1">
      <c r="B42" s="919"/>
      <c r="C42" s="932"/>
      <c r="D42" s="941"/>
      <c r="E42" s="992" t="s">
        <v>66</v>
      </c>
      <c r="F42" s="992"/>
      <c r="G42" s="992"/>
      <c r="H42" s="998"/>
      <c r="I42" s="964">
        <v>88</v>
      </c>
      <c r="J42" s="972">
        <v>254</v>
      </c>
      <c r="K42" s="972">
        <v>191</v>
      </c>
      <c r="L42" s="972">
        <v>166</v>
      </c>
      <c r="M42" s="980">
        <v>243</v>
      </c>
    </row>
    <row r="43" spans="2:13" ht="27.75" customHeight="1">
      <c r="B43" s="919"/>
      <c r="C43" s="932"/>
      <c r="D43" s="941"/>
      <c r="E43" s="992" t="s">
        <v>68</v>
      </c>
      <c r="F43" s="992"/>
      <c r="G43" s="992"/>
      <c r="H43" s="998"/>
      <c r="I43" s="964">
        <v>11578</v>
      </c>
      <c r="J43" s="972">
        <v>11612</v>
      </c>
      <c r="K43" s="972">
        <v>10487</v>
      </c>
      <c r="L43" s="972">
        <v>9907</v>
      </c>
      <c r="M43" s="980">
        <v>9087</v>
      </c>
    </row>
    <row r="44" spans="2:13" ht="27.75" customHeight="1">
      <c r="B44" s="919"/>
      <c r="C44" s="932"/>
      <c r="D44" s="941"/>
      <c r="E44" s="992" t="s">
        <v>70</v>
      </c>
      <c r="F44" s="992"/>
      <c r="G44" s="992"/>
      <c r="H44" s="998"/>
      <c r="I44" s="964">
        <v>20</v>
      </c>
      <c r="J44" s="972">
        <v>190</v>
      </c>
      <c r="K44" s="972">
        <v>187</v>
      </c>
      <c r="L44" s="972">
        <v>179</v>
      </c>
      <c r="M44" s="980">
        <v>166</v>
      </c>
    </row>
    <row r="45" spans="2:13" ht="27.75" customHeight="1">
      <c r="B45" s="919"/>
      <c r="C45" s="932"/>
      <c r="D45" s="941"/>
      <c r="E45" s="992" t="s">
        <v>72</v>
      </c>
      <c r="F45" s="992"/>
      <c r="G45" s="992"/>
      <c r="H45" s="998"/>
      <c r="I45" s="964">
        <v>3423</v>
      </c>
      <c r="J45" s="972">
        <v>3633</v>
      </c>
      <c r="K45" s="972">
        <v>4536</v>
      </c>
      <c r="L45" s="972">
        <v>4680</v>
      </c>
      <c r="M45" s="980">
        <v>4371</v>
      </c>
    </row>
    <row r="46" spans="2:13" ht="27.75" customHeight="1">
      <c r="B46" s="919"/>
      <c r="C46" s="932"/>
      <c r="D46" s="942"/>
      <c r="E46" s="992" t="s">
        <v>71</v>
      </c>
      <c r="F46" s="992"/>
      <c r="G46" s="992"/>
      <c r="H46" s="998"/>
      <c r="I46" s="964" t="s">
        <v>205</v>
      </c>
      <c r="J46" s="972" t="s">
        <v>205</v>
      </c>
      <c r="K46" s="972" t="s">
        <v>205</v>
      </c>
      <c r="L46" s="972" t="s">
        <v>205</v>
      </c>
      <c r="M46" s="980" t="s">
        <v>205</v>
      </c>
    </row>
    <row r="47" spans="2:13" ht="27.75" customHeight="1">
      <c r="B47" s="919"/>
      <c r="C47" s="932"/>
      <c r="D47" s="989"/>
      <c r="E47" s="993" t="s">
        <v>75</v>
      </c>
      <c r="F47" s="996"/>
      <c r="G47" s="996"/>
      <c r="H47" s="999"/>
      <c r="I47" s="964" t="s">
        <v>205</v>
      </c>
      <c r="J47" s="972" t="s">
        <v>205</v>
      </c>
      <c r="K47" s="972" t="s">
        <v>205</v>
      </c>
      <c r="L47" s="972" t="s">
        <v>205</v>
      </c>
      <c r="M47" s="980" t="s">
        <v>205</v>
      </c>
    </row>
    <row r="48" spans="2:13" ht="27.75" customHeight="1">
      <c r="B48" s="919"/>
      <c r="C48" s="932"/>
      <c r="D48" s="941"/>
      <c r="E48" s="992" t="s">
        <v>81</v>
      </c>
      <c r="F48" s="992"/>
      <c r="G48" s="992"/>
      <c r="H48" s="998"/>
      <c r="I48" s="964" t="s">
        <v>205</v>
      </c>
      <c r="J48" s="972" t="s">
        <v>205</v>
      </c>
      <c r="K48" s="972" t="s">
        <v>205</v>
      </c>
      <c r="L48" s="972" t="s">
        <v>205</v>
      </c>
      <c r="M48" s="980" t="s">
        <v>205</v>
      </c>
    </row>
    <row r="49" spans="2:13" ht="27.75" customHeight="1">
      <c r="B49" s="920"/>
      <c r="C49" s="933"/>
      <c r="D49" s="941"/>
      <c r="E49" s="992" t="s">
        <v>85</v>
      </c>
      <c r="F49" s="992"/>
      <c r="G49" s="992"/>
      <c r="H49" s="998"/>
      <c r="I49" s="964" t="s">
        <v>205</v>
      </c>
      <c r="J49" s="972" t="s">
        <v>205</v>
      </c>
      <c r="K49" s="972" t="s">
        <v>205</v>
      </c>
      <c r="L49" s="972" t="s">
        <v>205</v>
      </c>
      <c r="M49" s="980" t="s">
        <v>205</v>
      </c>
    </row>
    <row r="50" spans="2:13" ht="27.75" customHeight="1">
      <c r="B50" s="986" t="s">
        <v>87</v>
      </c>
      <c r="C50" s="988"/>
      <c r="D50" s="990"/>
      <c r="E50" s="992" t="s">
        <v>88</v>
      </c>
      <c r="F50" s="992"/>
      <c r="G50" s="992"/>
      <c r="H50" s="998"/>
      <c r="I50" s="964">
        <v>9102</v>
      </c>
      <c r="J50" s="972">
        <v>9462</v>
      </c>
      <c r="K50" s="972">
        <v>10094</v>
      </c>
      <c r="L50" s="972">
        <v>9765</v>
      </c>
      <c r="M50" s="980">
        <v>9627</v>
      </c>
    </row>
    <row r="51" spans="2:13" ht="27.75" customHeight="1">
      <c r="B51" s="919"/>
      <c r="C51" s="932"/>
      <c r="D51" s="941"/>
      <c r="E51" s="992" t="s">
        <v>91</v>
      </c>
      <c r="F51" s="992"/>
      <c r="G51" s="992"/>
      <c r="H51" s="998"/>
      <c r="I51" s="964">
        <v>453</v>
      </c>
      <c r="J51" s="972">
        <v>459</v>
      </c>
      <c r="K51" s="972">
        <v>390</v>
      </c>
      <c r="L51" s="972">
        <v>321</v>
      </c>
      <c r="M51" s="980">
        <v>239</v>
      </c>
    </row>
    <row r="52" spans="2:13" ht="27.75" customHeight="1">
      <c r="B52" s="920"/>
      <c r="C52" s="933"/>
      <c r="D52" s="941"/>
      <c r="E52" s="992" t="s">
        <v>50</v>
      </c>
      <c r="F52" s="992"/>
      <c r="G52" s="992"/>
      <c r="H52" s="998"/>
      <c r="I52" s="964">
        <v>31448</v>
      </c>
      <c r="J52" s="972">
        <v>29435</v>
      </c>
      <c r="K52" s="972">
        <v>32349</v>
      </c>
      <c r="L52" s="972">
        <v>33128</v>
      </c>
      <c r="M52" s="980">
        <v>33417</v>
      </c>
    </row>
    <row r="53" spans="2:13" ht="27.75" customHeight="1">
      <c r="B53" s="922" t="s">
        <v>18</v>
      </c>
      <c r="C53" s="935"/>
      <c r="D53" s="943"/>
      <c r="E53" s="994" t="s">
        <v>95</v>
      </c>
      <c r="F53" s="994"/>
      <c r="G53" s="994"/>
      <c r="H53" s="1000"/>
      <c r="I53" s="965">
        <v>4989</v>
      </c>
      <c r="J53" s="973">
        <v>8837</v>
      </c>
      <c r="K53" s="973">
        <v>4300</v>
      </c>
      <c r="L53" s="973">
        <v>3335</v>
      </c>
      <c r="M53" s="981">
        <v>4161</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sheetData>
  <sheetProtection algorithmName="SHA-512" hashValue="RxvQunK05mM+PFR44Rr02yuAhmh44KOk7s5mjXHP0r5wccsT16UH2ayHLAIezA/G/SV3dzPuQbFpmp2SMxMmog==" saltValue="TyESAVhaQrYwV5Vpko5jp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5</v>
      </c>
      <c r="C54" s="1009"/>
      <c r="D54" s="1009"/>
      <c r="E54" s="1018" t="s">
        <v>14</v>
      </c>
      <c r="F54" s="1025" t="s">
        <v>419</v>
      </c>
      <c r="G54" s="1025" t="s">
        <v>534</v>
      </c>
      <c r="H54" s="1033" t="s">
        <v>535</v>
      </c>
    </row>
    <row r="55" spans="2:8" ht="52.5" customHeight="1">
      <c r="B55" s="1004"/>
      <c r="C55" s="1010" t="s">
        <v>99</v>
      </c>
      <c r="D55" s="1010"/>
      <c r="E55" s="1019"/>
      <c r="F55" s="1026">
        <v>5857</v>
      </c>
      <c r="G55" s="1026">
        <v>5569</v>
      </c>
      <c r="H55" s="1034">
        <v>5555</v>
      </c>
    </row>
    <row r="56" spans="2:8" ht="52.5" customHeight="1">
      <c r="B56" s="1005"/>
      <c r="C56" s="1011" t="s">
        <v>102</v>
      </c>
      <c r="D56" s="1011"/>
      <c r="E56" s="1020"/>
      <c r="F56" s="1027">
        <v>1</v>
      </c>
      <c r="G56" s="1027">
        <v>1</v>
      </c>
      <c r="H56" s="1035">
        <v>1</v>
      </c>
    </row>
    <row r="57" spans="2:8" ht="53.25" customHeight="1">
      <c r="B57" s="1005"/>
      <c r="C57" s="1012" t="s">
        <v>63</v>
      </c>
      <c r="D57" s="1012"/>
      <c r="E57" s="1021"/>
      <c r="F57" s="1028">
        <v>9107</v>
      </c>
      <c r="G57" s="1028">
        <v>9298</v>
      </c>
      <c r="H57" s="1036">
        <v>10487</v>
      </c>
    </row>
    <row r="58" spans="2:8" ht="45.75" customHeight="1">
      <c r="B58" s="1006"/>
      <c r="C58" s="1013" t="s">
        <v>553</v>
      </c>
      <c r="D58" s="1016"/>
      <c r="E58" s="1022"/>
      <c r="F58" s="1029">
        <v>4302</v>
      </c>
      <c r="G58" s="1029">
        <v>4302</v>
      </c>
      <c r="H58" s="1037">
        <v>4302</v>
      </c>
    </row>
    <row r="59" spans="2:8" ht="45.75" customHeight="1">
      <c r="B59" s="1006"/>
      <c r="C59" s="1013" t="s">
        <v>554</v>
      </c>
      <c r="D59" s="1016"/>
      <c r="E59" s="1022"/>
      <c r="F59" s="1029">
        <v>2413</v>
      </c>
      <c r="G59" s="1029">
        <v>2332</v>
      </c>
      <c r="H59" s="1037">
        <v>2333</v>
      </c>
    </row>
    <row r="60" spans="2:8" ht="45.75" customHeight="1">
      <c r="B60" s="1006"/>
      <c r="C60" s="1013" t="s">
        <v>555</v>
      </c>
      <c r="D60" s="1016"/>
      <c r="E60" s="1022"/>
      <c r="F60" s="1029">
        <v>569</v>
      </c>
      <c r="G60" s="1029">
        <v>800</v>
      </c>
      <c r="H60" s="1037">
        <v>2113</v>
      </c>
    </row>
    <row r="61" spans="2:8" ht="45.75" customHeight="1">
      <c r="B61" s="1006"/>
      <c r="C61" s="1013" t="s">
        <v>556</v>
      </c>
      <c r="D61" s="1016"/>
      <c r="E61" s="1022"/>
      <c r="F61" s="1029">
        <v>701</v>
      </c>
      <c r="G61" s="1029">
        <v>801</v>
      </c>
      <c r="H61" s="1037">
        <v>901</v>
      </c>
    </row>
    <row r="62" spans="2:8" ht="45.75" customHeight="1">
      <c r="B62" s="1007"/>
      <c r="C62" s="1014" t="s">
        <v>505</v>
      </c>
      <c r="D62" s="1017"/>
      <c r="E62" s="1023"/>
      <c r="F62" s="1030">
        <v>936</v>
      </c>
      <c r="G62" s="1030">
        <v>914</v>
      </c>
      <c r="H62" s="1038">
        <v>724</v>
      </c>
    </row>
    <row r="63" spans="2:8" ht="52.5" customHeight="1">
      <c r="B63" s="1008"/>
      <c r="C63" s="1015" t="s">
        <v>104</v>
      </c>
      <c r="D63" s="1015"/>
      <c r="E63" s="1024"/>
      <c r="F63" s="1031">
        <v>14965</v>
      </c>
      <c r="G63" s="1031">
        <v>14867</v>
      </c>
      <c r="H63" s="1039">
        <v>16043</v>
      </c>
    </row>
    <row r="64" spans="2:8" ht="15" customHeight="1"/>
  </sheetData>
  <sheetProtection algorithmName="SHA-512" hashValue="2Ffs0kCKBOGNyat7RlgqJard/1FhY+QtvZulVGhbBTMddVPtg8/3+NLYZB0clG+wd4Rv/Js6r9Zr1KUtPGT9OQ==" saltValue="uLaQ8mJRqbDA9HqVApklK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77</v>
      </c>
      <c r="E2" s="820"/>
      <c r="F2" s="1055" t="s">
        <v>531</v>
      </c>
      <c r="G2" s="844"/>
      <c r="H2" s="854"/>
    </row>
    <row r="3" spans="1:8">
      <c r="A3" s="808" t="s">
        <v>243</v>
      </c>
      <c r="B3" s="793"/>
      <c r="C3" s="1048"/>
      <c r="D3" s="1051">
        <v>115204</v>
      </c>
      <c r="E3" s="1053"/>
      <c r="F3" s="1056">
        <v>87974</v>
      </c>
      <c r="G3" s="1058"/>
      <c r="H3" s="1061"/>
    </row>
    <row r="4" spans="1:8">
      <c r="A4" s="780"/>
      <c r="B4" s="792"/>
      <c r="C4" s="1049"/>
      <c r="D4" s="1052">
        <v>80108</v>
      </c>
      <c r="E4" s="1054"/>
      <c r="F4" s="1057">
        <v>48183</v>
      </c>
      <c r="G4" s="1059"/>
      <c r="H4" s="1062"/>
    </row>
    <row r="5" spans="1:8">
      <c r="A5" s="808" t="s">
        <v>134</v>
      </c>
      <c r="B5" s="793"/>
      <c r="C5" s="1048"/>
      <c r="D5" s="1051">
        <v>162615</v>
      </c>
      <c r="E5" s="1053"/>
      <c r="F5" s="1056">
        <v>83280</v>
      </c>
      <c r="G5" s="1058"/>
      <c r="H5" s="1061"/>
    </row>
    <row r="6" spans="1:8">
      <c r="A6" s="780"/>
      <c r="B6" s="792"/>
      <c r="C6" s="1049"/>
      <c r="D6" s="1052">
        <v>65846</v>
      </c>
      <c r="E6" s="1054"/>
      <c r="F6" s="1057">
        <v>43123</v>
      </c>
      <c r="G6" s="1059"/>
      <c r="H6" s="1062"/>
    </row>
    <row r="7" spans="1:8">
      <c r="A7" s="808" t="s">
        <v>241</v>
      </c>
      <c r="B7" s="793"/>
      <c r="C7" s="1048"/>
      <c r="D7" s="1051">
        <v>89572</v>
      </c>
      <c r="E7" s="1053"/>
      <c r="F7" s="1056">
        <v>88968</v>
      </c>
      <c r="G7" s="1058"/>
      <c r="H7" s="1061"/>
    </row>
    <row r="8" spans="1:8">
      <c r="A8" s="780"/>
      <c r="B8" s="792"/>
      <c r="C8" s="1049"/>
      <c r="D8" s="1052">
        <v>71107</v>
      </c>
      <c r="E8" s="1054"/>
      <c r="F8" s="1057">
        <v>45482</v>
      </c>
      <c r="G8" s="1059"/>
      <c r="H8" s="1062"/>
    </row>
    <row r="9" spans="1:8">
      <c r="A9" s="808" t="s">
        <v>529</v>
      </c>
      <c r="B9" s="793"/>
      <c r="C9" s="1048"/>
      <c r="D9" s="1051">
        <v>97166</v>
      </c>
      <c r="E9" s="1053"/>
      <c r="F9" s="1056">
        <v>85173</v>
      </c>
      <c r="G9" s="1058"/>
      <c r="H9" s="1061"/>
    </row>
    <row r="10" spans="1:8">
      <c r="A10" s="780"/>
      <c r="B10" s="792"/>
      <c r="C10" s="1049"/>
      <c r="D10" s="1052">
        <v>70111</v>
      </c>
      <c r="E10" s="1054"/>
      <c r="F10" s="1057">
        <v>43913</v>
      </c>
      <c r="G10" s="1059"/>
      <c r="H10" s="1062"/>
    </row>
    <row r="11" spans="1:8">
      <c r="A11" s="808" t="s">
        <v>530</v>
      </c>
      <c r="B11" s="793"/>
      <c r="C11" s="1048"/>
      <c r="D11" s="1051">
        <v>162597</v>
      </c>
      <c r="E11" s="1053"/>
      <c r="F11" s="1056">
        <v>94081</v>
      </c>
      <c r="G11" s="1058"/>
      <c r="H11" s="1061"/>
    </row>
    <row r="12" spans="1:8">
      <c r="A12" s="780"/>
      <c r="B12" s="792"/>
      <c r="C12" s="1050"/>
      <c r="D12" s="1052">
        <v>135273</v>
      </c>
      <c r="E12" s="1054"/>
      <c r="F12" s="1057">
        <v>48949</v>
      </c>
      <c r="G12" s="1059"/>
      <c r="H12" s="1062"/>
    </row>
    <row r="13" spans="1:8">
      <c r="A13" s="808"/>
      <c r="B13" s="793"/>
      <c r="C13" s="1048"/>
      <c r="D13" s="1051">
        <v>125431</v>
      </c>
      <c r="E13" s="1053"/>
      <c r="F13" s="1056">
        <v>87895</v>
      </c>
      <c r="G13" s="1060"/>
      <c r="H13" s="1061"/>
    </row>
    <row r="14" spans="1:8">
      <c r="A14" s="780"/>
      <c r="B14" s="792"/>
      <c r="C14" s="1049"/>
      <c r="D14" s="1052">
        <v>84489</v>
      </c>
      <c r="E14" s="1054"/>
      <c r="F14" s="1057">
        <v>45930</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83</v>
      </c>
      <c r="B19" s="1041">
        <f>ROUND(VALUE(SUBSTITUTE(実質収支比率等に係る経年分析!F$48,"▲","-")),2)</f>
        <v>12.69</v>
      </c>
      <c r="C19" s="1041">
        <f>ROUND(VALUE(SUBSTITUTE(実質収支比率等に係る経年分析!G$48,"▲","-")),2)</f>
        <v>7.81</v>
      </c>
      <c r="D19" s="1041">
        <f>ROUND(VALUE(SUBSTITUTE(実質収支比率等に係る経年分析!H$48,"▲","-")),2)</f>
        <v>3.2</v>
      </c>
      <c r="E19" s="1041">
        <f>ROUND(VALUE(SUBSTITUTE(実質収支比率等に係る経年分析!I$48,"▲","-")),2)</f>
        <v>4.26</v>
      </c>
      <c r="F19" s="1041">
        <f>ROUND(VALUE(SUBSTITUTE(実質収支比率等に係る経年分析!J$48,"▲","-")),2)</f>
        <v>3.99</v>
      </c>
    </row>
    <row r="20" spans="1:11">
      <c r="A20" s="1041" t="s">
        <v>41</v>
      </c>
      <c r="B20" s="1041">
        <f>ROUND(VALUE(SUBSTITUTE(実質収支比率等に係る経年分析!F$47,"▲","-")),2)</f>
        <v>33.340000000000003</v>
      </c>
      <c r="C20" s="1041">
        <f>ROUND(VALUE(SUBSTITUTE(実質収支比率等に係る経年分析!G$47,"▲","-")),2)</f>
        <v>35.700000000000003</v>
      </c>
      <c r="D20" s="1041">
        <f>ROUND(VALUE(SUBSTITUTE(実質収支比率等に係る経年分析!H$47,"▲","-")),2)</f>
        <v>36.46</v>
      </c>
      <c r="E20" s="1041">
        <f>ROUND(VALUE(SUBSTITUTE(実質収支比率等に係る経年分析!I$47,"▲","-")),2)</f>
        <v>35.020000000000003</v>
      </c>
      <c r="F20" s="1041">
        <f>ROUND(VALUE(SUBSTITUTE(実質収支比率等に係る経年分析!J$47,"▲","-")),2)</f>
        <v>35.5</v>
      </c>
    </row>
    <row r="21" spans="1:11">
      <c r="A21" s="1041" t="s">
        <v>107</v>
      </c>
      <c r="B21" s="1041">
        <f>IF(ISNUMBER(VALUE(SUBSTITUTE(実質収支比率等に係る経年分析!F$49,"▲","-"))),ROUND(VALUE(SUBSTITUTE(実質収支比率等に係る経年分析!F$49,"▲","-")),2),NA())</f>
        <v>7.88</v>
      </c>
      <c r="C21" s="1041">
        <f>IF(ISNUMBER(VALUE(SUBSTITUTE(実質収支比率等に係る経年分析!G$49,"▲","-"))),ROUND(VALUE(SUBSTITUTE(実質収支比率等に係る経年分析!G$49,"▲","-")),2),NA())</f>
        <v>-4.3</v>
      </c>
      <c r="D21" s="1041">
        <f>IF(ISNUMBER(VALUE(SUBSTITUTE(実質収支比率等に係る経年分析!H$49,"▲","-"))),ROUND(VALUE(SUBSTITUTE(実質収支比率等に係る経年分析!H$49,"▲","-")),2),NA())</f>
        <v>-4.75</v>
      </c>
      <c r="E21" s="1041">
        <f>IF(ISNUMBER(VALUE(SUBSTITUTE(実質収支比率等に係る経年分析!I$49,"▲","-"))),ROUND(VALUE(SUBSTITUTE(実質収支比率等に係る経年分析!I$49,"▲","-")),2),NA())</f>
        <v>-0.79</v>
      </c>
      <c r="F21" s="1041">
        <f>IF(ISNUMBER(VALUE(SUBSTITUTE(実質収支比率等に係る経年分析!J$49,"▲","-"))),ROUND(VALUE(SUBSTITUTE(実質収支比率等に係る経年分析!J$49,"▲","-")),2),NA())</f>
        <v>-0.43</v>
      </c>
    </row>
    <row r="24" spans="1:11">
      <c r="A24" s="1040" t="s">
        <v>96</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109</v>
      </c>
      <c r="C26" s="1042" t="s">
        <v>64</v>
      </c>
      <c r="D26" s="1042" t="s">
        <v>109</v>
      </c>
      <c r="E26" s="1042" t="s">
        <v>64</v>
      </c>
      <c r="F26" s="1042" t="s">
        <v>109</v>
      </c>
      <c r="G26" s="1042" t="s">
        <v>64</v>
      </c>
      <c r="H26" s="1042" t="s">
        <v>109</v>
      </c>
      <c r="I26" s="1042" t="s">
        <v>64</v>
      </c>
      <c r="J26" s="1042" t="s">
        <v>109</v>
      </c>
      <c r="K26" s="1042" t="s">
        <v>64</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2.e-002</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3.e-002</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3.e-002</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4.e-002</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4.e-002</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国民健康保険特別会計事業勘定</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0.44</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0.53</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0.75</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0.5</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0.22</v>
      </c>
    </row>
    <row r="30" spans="1:11">
      <c r="A30" s="1042" t="str">
        <f>IF('連結実質赤字比率に係る赤字・黒字の構成分析'!C$40="",NA(),'連結実質赤字比率に係る赤字・黒字の構成分析'!C$40)</f>
        <v>介護保険特別会計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0.4</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0.91</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0.89</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1.4</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0.71</v>
      </c>
    </row>
    <row r="31" spans="1:11">
      <c r="A31" s="1042" t="str">
        <f>IF('連結実質赤字比率に係る赤字・黒字の構成分析'!C$39="",NA(),'連結実質赤字比率に係る赤字・黒字の構成分析'!C$39)</f>
        <v>工業団地造成事業特別会計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0.96</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0.79</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0.74</v>
      </c>
    </row>
    <row r="32" spans="1:11">
      <c r="A32" s="1042" t="str">
        <f>IF('連結実質赤字比率に係る赤字・黒字の構成分析'!C$38="",NA(),'連結実質赤字比率に係る赤字・黒字の構成分析'!C$38)</f>
        <v>病院事業会計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0.83</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1.32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1.43</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1.64</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2.08</v>
      </c>
    </row>
    <row r="33" spans="1:16">
      <c r="A33" s="1042" t="str">
        <f>IF('連結実質赤字比率に係る赤字・黒字の構成分析'!C$37="",NA(),'連結実質赤字比率に係る赤字・黒字の構成分析'!C$37)</f>
        <v>ガス事業会計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2.35</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2.73</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2.59</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2.91</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2.35</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12.74</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8.11</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3.19</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4.25</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3.98</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6.35</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6.9</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5.42</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4.57</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3.99</v>
      </c>
    </row>
    <row r="36" spans="1:16">
      <c r="A36" s="1042" t="str">
        <f>IF('連結実質赤字比率に係る赤字・黒字の構成分析'!C$34="",NA(),'連結実質赤字比率に係る赤字・黒字の構成分析'!C$34)</f>
        <v>下水道事業会計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3.27</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3.93</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4.6500000000000004</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5.1100000000000003</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5.72</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110</v>
      </c>
      <c r="C41" s="1043"/>
      <c r="D41" s="1043" t="s">
        <v>112</v>
      </c>
      <c r="E41" s="1043" t="s">
        <v>110</v>
      </c>
      <c r="F41" s="1043"/>
      <c r="G41" s="1043" t="s">
        <v>112</v>
      </c>
      <c r="H41" s="1043" t="s">
        <v>110</v>
      </c>
      <c r="I41" s="1043"/>
      <c r="J41" s="1043" t="s">
        <v>112</v>
      </c>
      <c r="K41" s="1043" t="s">
        <v>110</v>
      </c>
      <c r="L41" s="1043"/>
      <c r="M41" s="1043" t="s">
        <v>112</v>
      </c>
      <c r="N41" s="1043" t="s">
        <v>110</v>
      </c>
      <c r="O41" s="1043"/>
      <c r="P41" s="1043" t="s">
        <v>112</v>
      </c>
    </row>
    <row r="42" spans="1:16">
      <c r="A42" s="1043" t="s">
        <v>113</v>
      </c>
      <c r="B42" s="1043"/>
      <c r="C42" s="1043"/>
      <c r="D42" s="1043">
        <f>'実質公債費比率（分子）の構造'!K$52</f>
        <v>3380</v>
      </c>
      <c r="E42" s="1043"/>
      <c r="F42" s="1043"/>
      <c r="G42" s="1043">
        <f>'実質公債費比率（分子）の構造'!L$52</f>
        <v>3270</v>
      </c>
      <c r="H42" s="1043"/>
      <c r="I42" s="1043"/>
      <c r="J42" s="1043">
        <f>'実質公債費比率（分子）の構造'!M$52</f>
        <v>3495</v>
      </c>
      <c r="K42" s="1043"/>
      <c r="L42" s="1043"/>
      <c r="M42" s="1043">
        <f>'実質公債費比率（分子）の構造'!N$52</f>
        <v>3526</v>
      </c>
      <c r="N42" s="1043"/>
      <c r="O42" s="1043"/>
      <c r="P42" s="1043">
        <f>'実質公債費比率（分子）の構造'!O$52</f>
        <v>3492</v>
      </c>
    </row>
    <row r="43" spans="1:16">
      <c r="A43" s="1043" t="s">
        <v>45</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88</v>
      </c>
      <c r="C44" s="1043"/>
      <c r="D44" s="1043"/>
      <c r="E44" s="1043">
        <f>'実質公債費比率（分子）の構造'!L$50</f>
        <v>79</v>
      </c>
      <c r="F44" s="1043"/>
      <c r="G44" s="1043"/>
      <c r="H44" s="1043">
        <f>'実質公債費比率（分子）の構造'!M$50</f>
        <v>62</v>
      </c>
      <c r="I44" s="1043"/>
      <c r="J44" s="1043"/>
      <c r="K44" s="1043">
        <f>'実質公債費比率（分子）の構造'!N$50</f>
        <v>27</v>
      </c>
      <c r="L44" s="1043"/>
      <c r="M44" s="1043"/>
      <c r="N44" s="1043">
        <f>'実質公債費比率（分子）の構造'!O$50</f>
        <v>26</v>
      </c>
      <c r="O44" s="1043"/>
      <c r="P44" s="1043"/>
    </row>
    <row r="45" spans="1:16">
      <c r="A45" s="1043" t="s">
        <v>0</v>
      </c>
      <c r="B45" s="1043" t="str">
        <f>'実質公債費比率（分子）の構造'!K$49</f>
        <v>-</v>
      </c>
      <c r="C45" s="1043"/>
      <c r="D45" s="1043"/>
      <c r="E45" s="1043" t="str">
        <f>'実質公債費比率（分子）の構造'!L$49</f>
        <v>-</v>
      </c>
      <c r="F45" s="1043"/>
      <c r="G45" s="1043"/>
      <c r="H45" s="1043">
        <f>'実質公債費比率（分子）の構造'!M$49</f>
        <v>4</v>
      </c>
      <c r="I45" s="1043"/>
      <c r="J45" s="1043"/>
      <c r="K45" s="1043">
        <f>'実質公債費比率（分子）の構造'!N$49</f>
        <v>10</v>
      </c>
      <c r="L45" s="1043"/>
      <c r="M45" s="1043"/>
      <c r="N45" s="1043">
        <f>'実質公債費比率（分子）の構造'!O$49</f>
        <v>14</v>
      </c>
      <c r="O45" s="1043"/>
      <c r="P45" s="1043"/>
    </row>
    <row r="46" spans="1:16">
      <c r="A46" s="1043" t="s">
        <v>38</v>
      </c>
      <c r="B46" s="1043">
        <f>'実質公債費比率（分子）の構造'!K$48</f>
        <v>1034</v>
      </c>
      <c r="C46" s="1043"/>
      <c r="D46" s="1043"/>
      <c r="E46" s="1043">
        <f>'実質公債費比率（分子）の構造'!L$48</f>
        <v>1023</v>
      </c>
      <c r="F46" s="1043"/>
      <c r="G46" s="1043"/>
      <c r="H46" s="1043">
        <f>'実質公債費比率（分子）の構造'!M$48</f>
        <v>1104</v>
      </c>
      <c r="I46" s="1043"/>
      <c r="J46" s="1043"/>
      <c r="K46" s="1043">
        <f>'実質公債費比率（分子）の構造'!N$48</f>
        <v>1174</v>
      </c>
      <c r="L46" s="1043"/>
      <c r="M46" s="1043"/>
      <c r="N46" s="1043">
        <f>'実質公債費比率（分子）の構造'!O$48</f>
        <v>1233</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3295</v>
      </c>
      <c r="C49" s="1043"/>
      <c r="D49" s="1043"/>
      <c r="E49" s="1043">
        <f>'実質公債費比率（分子）の構造'!L$45</f>
        <v>2953</v>
      </c>
      <c r="F49" s="1043"/>
      <c r="G49" s="1043"/>
      <c r="H49" s="1043">
        <f>'実質公債費比率（分子）の構造'!M$45</f>
        <v>3210</v>
      </c>
      <c r="I49" s="1043"/>
      <c r="J49" s="1043"/>
      <c r="K49" s="1043">
        <f>'実質公債費比率（分子）の構造'!N$45</f>
        <v>3148</v>
      </c>
      <c r="L49" s="1043"/>
      <c r="M49" s="1043"/>
      <c r="N49" s="1043">
        <f>'実質公債費比率（分子）の構造'!O$45</f>
        <v>3178</v>
      </c>
      <c r="O49" s="1043"/>
      <c r="P49" s="1043"/>
    </row>
    <row r="50" spans="1:16">
      <c r="A50" s="1043" t="s">
        <v>56</v>
      </c>
      <c r="B50" s="1043" t="e">
        <f>NA()</f>
        <v>#N/A</v>
      </c>
      <c r="C50" s="1043">
        <f>IF(ISNUMBER('実質公債費比率（分子）の構造'!K$53),'実質公債費比率（分子）の構造'!K$53,NA())</f>
        <v>1037</v>
      </c>
      <c r="D50" s="1043" t="e">
        <f>NA()</f>
        <v>#N/A</v>
      </c>
      <c r="E50" s="1043" t="e">
        <f>NA()</f>
        <v>#N/A</v>
      </c>
      <c r="F50" s="1043">
        <f>IF(ISNUMBER('実質公債費比率（分子）の構造'!L$53),'実質公債費比率（分子）の構造'!L$53,NA())</f>
        <v>785</v>
      </c>
      <c r="G50" s="1043" t="e">
        <f>NA()</f>
        <v>#N/A</v>
      </c>
      <c r="H50" s="1043" t="e">
        <f>NA()</f>
        <v>#N/A</v>
      </c>
      <c r="I50" s="1043">
        <f>IF(ISNUMBER('実質公債費比率（分子）の構造'!M$53),'実質公債費比率（分子）の構造'!M$53,NA())</f>
        <v>885</v>
      </c>
      <c r="J50" s="1043" t="e">
        <f>NA()</f>
        <v>#N/A</v>
      </c>
      <c r="K50" s="1043" t="e">
        <f>NA()</f>
        <v>#N/A</v>
      </c>
      <c r="L50" s="1043">
        <f>IF(ISNUMBER('実質公債費比率（分子）の構造'!N$53),'実質公債費比率（分子）の構造'!N$53,NA())</f>
        <v>833</v>
      </c>
      <c r="M50" s="1043" t="e">
        <f>NA()</f>
        <v>#N/A</v>
      </c>
      <c r="N50" s="1043" t="e">
        <f>NA()</f>
        <v>#N/A</v>
      </c>
      <c r="O50" s="1043">
        <f>IF(ISNUMBER('実質公債費比率（分子）の構造'!O$53),'実質公債費比率（分子）の構造'!O$53,NA())</f>
        <v>959</v>
      </c>
      <c r="P50" s="1043" t="e">
        <f>NA()</f>
        <v>#N/A</v>
      </c>
    </row>
    <row r="53" spans="1:16">
      <c r="A53" s="1040" t="s">
        <v>116</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120</v>
      </c>
      <c r="C55" s="1042"/>
      <c r="D55" s="1042" t="s">
        <v>123</v>
      </c>
      <c r="E55" s="1042" t="s">
        <v>120</v>
      </c>
      <c r="F55" s="1042"/>
      <c r="G55" s="1042" t="s">
        <v>123</v>
      </c>
      <c r="H55" s="1042" t="s">
        <v>120</v>
      </c>
      <c r="I55" s="1042"/>
      <c r="J55" s="1042" t="s">
        <v>123</v>
      </c>
      <c r="K55" s="1042" t="s">
        <v>120</v>
      </c>
      <c r="L55" s="1042"/>
      <c r="M55" s="1042" t="s">
        <v>123</v>
      </c>
      <c r="N55" s="1042" t="s">
        <v>120</v>
      </c>
      <c r="O55" s="1042"/>
      <c r="P55" s="1042" t="s">
        <v>123</v>
      </c>
    </row>
    <row r="56" spans="1:16">
      <c r="A56" s="1042" t="s">
        <v>50</v>
      </c>
      <c r="B56" s="1042"/>
      <c r="C56" s="1042"/>
      <c r="D56" s="1042">
        <f>'将来負担比率（分子）の構造'!I$52</f>
        <v>31448</v>
      </c>
      <c r="E56" s="1042"/>
      <c r="F56" s="1042"/>
      <c r="G56" s="1042">
        <f>'将来負担比率（分子）の構造'!J$52</f>
        <v>29435</v>
      </c>
      <c r="H56" s="1042"/>
      <c r="I56" s="1042"/>
      <c r="J56" s="1042">
        <f>'将来負担比率（分子）の構造'!K$52</f>
        <v>32349</v>
      </c>
      <c r="K56" s="1042"/>
      <c r="L56" s="1042"/>
      <c r="M56" s="1042">
        <f>'将来負担比率（分子）の構造'!L$52</f>
        <v>33128</v>
      </c>
      <c r="N56" s="1042"/>
      <c r="O56" s="1042"/>
      <c r="P56" s="1042">
        <f>'将来負担比率（分子）の構造'!M$52</f>
        <v>33417</v>
      </c>
    </row>
    <row r="57" spans="1:16">
      <c r="A57" s="1042" t="s">
        <v>91</v>
      </c>
      <c r="B57" s="1042"/>
      <c r="C57" s="1042"/>
      <c r="D57" s="1042">
        <f>'将来負担比率（分子）の構造'!I$51</f>
        <v>453</v>
      </c>
      <c r="E57" s="1042"/>
      <c r="F57" s="1042"/>
      <c r="G57" s="1042">
        <f>'将来負担比率（分子）の構造'!J$51</f>
        <v>459</v>
      </c>
      <c r="H57" s="1042"/>
      <c r="I57" s="1042"/>
      <c r="J57" s="1042">
        <f>'将来負担比率（分子）の構造'!K$51</f>
        <v>390</v>
      </c>
      <c r="K57" s="1042"/>
      <c r="L57" s="1042"/>
      <c r="M57" s="1042">
        <f>'将来負担比率（分子）の構造'!L$51</f>
        <v>321</v>
      </c>
      <c r="N57" s="1042"/>
      <c r="O57" s="1042"/>
      <c r="P57" s="1042">
        <f>'将来負担比率（分子）の構造'!M$51</f>
        <v>239</v>
      </c>
    </row>
    <row r="58" spans="1:16">
      <c r="A58" s="1042" t="s">
        <v>88</v>
      </c>
      <c r="B58" s="1042"/>
      <c r="C58" s="1042"/>
      <c r="D58" s="1042">
        <f>'将来負担比率（分子）の構造'!I$50</f>
        <v>9102</v>
      </c>
      <c r="E58" s="1042"/>
      <c r="F58" s="1042"/>
      <c r="G58" s="1042">
        <f>'将来負担比率（分子）の構造'!J$50</f>
        <v>9462</v>
      </c>
      <c r="H58" s="1042"/>
      <c r="I58" s="1042"/>
      <c r="J58" s="1042">
        <f>'将来負担比率（分子）の構造'!K$50</f>
        <v>10094</v>
      </c>
      <c r="K58" s="1042"/>
      <c r="L58" s="1042"/>
      <c r="M58" s="1042">
        <f>'将来負担比率（分子）の構造'!L$50</f>
        <v>9765</v>
      </c>
      <c r="N58" s="1042"/>
      <c r="O58" s="1042"/>
      <c r="P58" s="1042">
        <f>'将来負担比率（分子）の構造'!M$50</f>
        <v>9627</v>
      </c>
    </row>
    <row r="59" spans="1:16">
      <c r="A59" s="1042" t="s">
        <v>85</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81</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71</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72</v>
      </c>
      <c r="B62" s="1042">
        <f>'将来負担比率（分子）の構造'!I$45</f>
        <v>3423</v>
      </c>
      <c r="C62" s="1042"/>
      <c r="D62" s="1042"/>
      <c r="E62" s="1042">
        <f>'将来負担比率（分子）の構造'!J$45</f>
        <v>3633</v>
      </c>
      <c r="F62" s="1042"/>
      <c r="G62" s="1042"/>
      <c r="H62" s="1042">
        <f>'将来負担比率（分子）の構造'!K$45</f>
        <v>4536</v>
      </c>
      <c r="I62" s="1042"/>
      <c r="J62" s="1042"/>
      <c r="K62" s="1042">
        <f>'将来負担比率（分子）の構造'!L$45</f>
        <v>4680</v>
      </c>
      <c r="L62" s="1042"/>
      <c r="M62" s="1042"/>
      <c r="N62" s="1042">
        <f>'将来負担比率（分子）の構造'!M$45</f>
        <v>4371</v>
      </c>
      <c r="O62" s="1042"/>
      <c r="P62" s="1042"/>
    </row>
    <row r="63" spans="1:16">
      <c r="A63" s="1042" t="s">
        <v>70</v>
      </c>
      <c r="B63" s="1042">
        <f>'将来負担比率（分子）の構造'!I$44</f>
        <v>20</v>
      </c>
      <c r="C63" s="1042"/>
      <c r="D63" s="1042"/>
      <c r="E63" s="1042">
        <f>'将来負担比率（分子）の構造'!J$44</f>
        <v>190</v>
      </c>
      <c r="F63" s="1042"/>
      <c r="G63" s="1042"/>
      <c r="H63" s="1042">
        <f>'将来負担比率（分子）の構造'!K$44</f>
        <v>187</v>
      </c>
      <c r="I63" s="1042"/>
      <c r="J63" s="1042"/>
      <c r="K63" s="1042">
        <f>'将来負担比率（分子）の構造'!L$44</f>
        <v>179</v>
      </c>
      <c r="L63" s="1042"/>
      <c r="M63" s="1042"/>
      <c r="N63" s="1042">
        <f>'将来負担比率（分子）の構造'!M$44</f>
        <v>166</v>
      </c>
      <c r="O63" s="1042"/>
      <c r="P63" s="1042"/>
    </row>
    <row r="64" spans="1:16">
      <c r="A64" s="1042" t="s">
        <v>68</v>
      </c>
      <c r="B64" s="1042">
        <f>'将来負担比率（分子）の構造'!I$43</f>
        <v>11578</v>
      </c>
      <c r="C64" s="1042"/>
      <c r="D64" s="1042"/>
      <c r="E64" s="1042">
        <f>'将来負担比率（分子）の構造'!J$43</f>
        <v>11612</v>
      </c>
      <c r="F64" s="1042"/>
      <c r="G64" s="1042"/>
      <c r="H64" s="1042">
        <f>'将来負担比率（分子）の構造'!K$43</f>
        <v>10487</v>
      </c>
      <c r="I64" s="1042"/>
      <c r="J64" s="1042"/>
      <c r="K64" s="1042">
        <f>'将来負担比率（分子）の構造'!L$43</f>
        <v>9907</v>
      </c>
      <c r="L64" s="1042"/>
      <c r="M64" s="1042"/>
      <c r="N64" s="1042">
        <f>'将来負担比率（分子）の構造'!M$43</f>
        <v>9087</v>
      </c>
      <c r="O64" s="1042"/>
      <c r="P64" s="1042"/>
    </row>
    <row r="65" spans="1:16">
      <c r="A65" s="1042" t="s">
        <v>66</v>
      </c>
      <c r="B65" s="1042">
        <f>'将来負担比率（分子）の構造'!I$42</f>
        <v>88</v>
      </c>
      <c r="C65" s="1042"/>
      <c r="D65" s="1042"/>
      <c r="E65" s="1042">
        <f>'将来負担比率（分子）の構造'!J$42</f>
        <v>254</v>
      </c>
      <c r="F65" s="1042"/>
      <c r="G65" s="1042"/>
      <c r="H65" s="1042">
        <f>'将来負担比率（分子）の構造'!K$42</f>
        <v>191</v>
      </c>
      <c r="I65" s="1042"/>
      <c r="J65" s="1042"/>
      <c r="K65" s="1042">
        <f>'将来負担比率（分子）の構造'!L$42</f>
        <v>166</v>
      </c>
      <c r="L65" s="1042"/>
      <c r="M65" s="1042"/>
      <c r="N65" s="1042">
        <f>'将来負担比率（分子）の構造'!M$42</f>
        <v>243</v>
      </c>
      <c r="O65" s="1042"/>
      <c r="P65" s="1042"/>
    </row>
    <row r="66" spans="1:16">
      <c r="A66" s="1042" t="s">
        <v>61</v>
      </c>
      <c r="B66" s="1042">
        <f>'将来負担比率（分子）の構造'!I$41</f>
        <v>30884</v>
      </c>
      <c r="C66" s="1042"/>
      <c r="D66" s="1042"/>
      <c r="E66" s="1042">
        <f>'将来負担比率（分子）の構造'!J$41</f>
        <v>32504</v>
      </c>
      <c r="F66" s="1042"/>
      <c r="G66" s="1042"/>
      <c r="H66" s="1042">
        <f>'将来負担比率（分子）の構造'!K$41</f>
        <v>31730</v>
      </c>
      <c r="I66" s="1042"/>
      <c r="J66" s="1042"/>
      <c r="K66" s="1042">
        <f>'将来負担比率（分子）の構造'!L$41</f>
        <v>31618</v>
      </c>
      <c r="L66" s="1042"/>
      <c r="M66" s="1042"/>
      <c r="N66" s="1042">
        <f>'将来負担比率（分子）の構造'!M$41</f>
        <v>33577</v>
      </c>
      <c r="O66" s="1042"/>
      <c r="P66" s="1042"/>
    </row>
    <row r="67" spans="1:16">
      <c r="A67" s="1042" t="s">
        <v>95</v>
      </c>
      <c r="B67" s="1042" t="e">
        <f>NA()</f>
        <v>#N/A</v>
      </c>
      <c r="C67" s="1042">
        <f>IF(ISNUMBER('将来負担比率（分子）の構造'!I$53),IF('将来負担比率（分子）の構造'!I$53&lt;0,0,'将来負担比率（分子）の構造'!I$53),NA())</f>
        <v>4989</v>
      </c>
      <c r="D67" s="1042" t="e">
        <f>NA()</f>
        <v>#N/A</v>
      </c>
      <c r="E67" s="1042" t="e">
        <f>NA()</f>
        <v>#N/A</v>
      </c>
      <c r="F67" s="1042">
        <f>IF(ISNUMBER('将来負担比率（分子）の構造'!J$53),IF('将来負担比率（分子）の構造'!J$53&lt;0,0,'将来負担比率（分子）の構造'!J$53),NA())</f>
        <v>8837</v>
      </c>
      <c r="G67" s="1042" t="e">
        <f>NA()</f>
        <v>#N/A</v>
      </c>
      <c r="H67" s="1042" t="e">
        <f>NA()</f>
        <v>#N/A</v>
      </c>
      <c r="I67" s="1042">
        <f>IF(ISNUMBER('将来負担比率（分子）の構造'!K$53),IF('将来負担比率（分子）の構造'!K$53&lt;0,0,'将来負担比率（分子）の構造'!K$53),NA())</f>
        <v>4300</v>
      </c>
      <c r="J67" s="1042" t="e">
        <f>NA()</f>
        <v>#N/A</v>
      </c>
      <c r="K67" s="1042" t="e">
        <f>NA()</f>
        <v>#N/A</v>
      </c>
      <c r="L67" s="1042">
        <f>IF(ISNUMBER('将来負担比率（分子）の構造'!L$53),IF('将来負担比率（分子）の構造'!L$53&lt;0,0,'将来負担比率（分子）の構造'!L$53),NA())</f>
        <v>3335</v>
      </c>
      <c r="M67" s="1042" t="e">
        <f>NA()</f>
        <v>#N/A</v>
      </c>
      <c r="N67" s="1042" t="e">
        <f>NA()</f>
        <v>#N/A</v>
      </c>
      <c r="O67" s="1042">
        <f>IF(ISNUMBER('将来負担比率（分子）の構造'!M$53),IF('将来負担比率（分子）の構造'!M$53&lt;0,0,'将来負担比率（分子）の構造'!M$53),NA())</f>
        <v>4161</v>
      </c>
      <c r="P67" s="1042" t="e">
        <f>NA()</f>
        <v>#N/A</v>
      </c>
    </row>
    <row r="70" spans="1:16">
      <c r="A70" s="1045" t="s">
        <v>124</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125</v>
      </c>
      <c r="B72" s="1046">
        <f>基金残高に係る経年分析!F55</f>
        <v>5857</v>
      </c>
      <c r="C72" s="1046">
        <f>基金残高に係る経年分析!G55</f>
        <v>5569</v>
      </c>
      <c r="D72" s="1046">
        <f>基金残高に係る経年分析!H55</f>
        <v>5555</v>
      </c>
    </row>
    <row r="73" spans="1:16">
      <c r="A73" s="1044" t="s">
        <v>126</v>
      </c>
      <c r="B73" s="1046">
        <f>基金残高に係る経年分析!F56</f>
        <v>1</v>
      </c>
      <c r="C73" s="1046">
        <f>基金残高に係る経年分析!G56</f>
        <v>1</v>
      </c>
      <c r="D73" s="1046">
        <f>基金残高に係る経年分析!H56</f>
        <v>1</v>
      </c>
    </row>
    <row r="74" spans="1:16">
      <c r="A74" s="1044" t="s">
        <v>128</v>
      </c>
      <c r="B74" s="1046">
        <f>基金残高に係る経年分析!F57</f>
        <v>9107</v>
      </c>
      <c r="C74" s="1046">
        <f>基金残高に係る経年分析!G57</f>
        <v>9298</v>
      </c>
      <c r="D74" s="1046">
        <f>基金残高に係る経年分析!H57</f>
        <v>10487</v>
      </c>
    </row>
  </sheetData>
  <sheetProtection algorithmName="SHA-512" hashValue="YU3QFdM+wdyfjx2p1JCQp6Wqox/kCxYm1k4xZH9JddsOJlemTHynDwiNNT/F+OD18C5GUwOUUymPqDcF7J9cGw==" saltValue="SXryDvZKb9pOdEe/i4qbo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108</v>
      </c>
      <c r="DI1" s="349"/>
      <c r="DJ1" s="349"/>
      <c r="DK1" s="349"/>
      <c r="DL1" s="349"/>
      <c r="DM1" s="349"/>
      <c r="DN1" s="356"/>
      <c r="DO1" s="1"/>
      <c r="DP1" s="348" t="s">
        <v>221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319</v>
      </c>
      <c r="AA4" s="139"/>
      <c r="AB4" s="139"/>
      <c r="AC4" s="144"/>
      <c r="AD4" s="183" t="s">
        <v>264</v>
      </c>
      <c r="AE4" s="139"/>
      <c r="AF4" s="139"/>
      <c r="AG4" s="139"/>
      <c r="AH4" s="139"/>
      <c r="AI4" s="139"/>
      <c r="AJ4" s="139"/>
      <c r="AK4" s="144"/>
      <c r="AL4" s="183" t="s">
        <v>319</v>
      </c>
      <c r="AM4" s="139"/>
      <c r="AN4" s="139"/>
      <c r="AO4" s="144"/>
      <c r="AP4" s="301" t="s">
        <v>321</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319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4110546</v>
      </c>
      <c r="S5" s="279"/>
      <c r="T5" s="279"/>
      <c r="U5" s="279"/>
      <c r="V5" s="279"/>
      <c r="W5" s="279"/>
      <c r="X5" s="279"/>
      <c r="Y5" s="281"/>
      <c r="Z5" s="284">
        <v>13.2</v>
      </c>
      <c r="AA5" s="284"/>
      <c r="AB5" s="284"/>
      <c r="AC5" s="284"/>
      <c r="AD5" s="289">
        <v>4110546</v>
      </c>
      <c r="AE5" s="289"/>
      <c r="AF5" s="289"/>
      <c r="AG5" s="289"/>
      <c r="AH5" s="289"/>
      <c r="AI5" s="289"/>
      <c r="AJ5" s="289"/>
      <c r="AK5" s="289"/>
      <c r="AL5" s="294">
        <v>26.8</v>
      </c>
      <c r="AM5" s="296"/>
      <c r="AN5" s="296"/>
      <c r="AO5" s="298"/>
      <c r="AP5" s="262" t="s">
        <v>325</v>
      </c>
      <c r="AQ5" s="268"/>
      <c r="AR5" s="268"/>
      <c r="AS5" s="268"/>
      <c r="AT5" s="268"/>
      <c r="AU5" s="268"/>
      <c r="AV5" s="268"/>
      <c r="AW5" s="268"/>
      <c r="AX5" s="268"/>
      <c r="AY5" s="268"/>
      <c r="AZ5" s="268"/>
      <c r="BA5" s="268"/>
      <c r="BB5" s="268"/>
      <c r="BC5" s="268"/>
      <c r="BD5" s="268"/>
      <c r="BE5" s="268"/>
      <c r="BF5" s="271"/>
      <c r="BG5" s="277">
        <v>4069009</v>
      </c>
      <c r="BH5" s="219"/>
      <c r="BI5" s="219"/>
      <c r="BJ5" s="219"/>
      <c r="BK5" s="219"/>
      <c r="BL5" s="219"/>
      <c r="BM5" s="219"/>
      <c r="BN5" s="282"/>
      <c r="BO5" s="285">
        <v>99</v>
      </c>
      <c r="BP5" s="285"/>
      <c r="BQ5" s="285"/>
      <c r="BR5" s="285"/>
      <c r="BS5" s="290">
        <v>31204</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197</v>
      </c>
      <c r="CS5" s="139"/>
      <c r="CT5" s="139"/>
      <c r="CU5" s="139"/>
      <c r="CV5" s="139"/>
      <c r="CW5" s="139"/>
      <c r="CX5" s="139"/>
      <c r="CY5" s="144"/>
      <c r="CZ5" s="183" t="s">
        <v>319</v>
      </c>
      <c r="DA5" s="139"/>
      <c r="DB5" s="139"/>
      <c r="DC5" s="144"/>
      <c r="DD5" s="183" t="s">
        <v>327</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2"/>
      <c r="R6" s="277">
        <v>229333</v>
      </c>
      <c r="S6" s="219"/>
      <c r="T6" s="219"/>
      <c r="U6" s="219"/>
      <c r="V6" s="219"/>
      <c r="W6" s="219"/>
      <c r="X6" s="219"/>
      <c r="Y6" s="282"/>
      <c r="Z6" s="285">
        <v>0.7</v>
      </c>
      <c r="AA6" s="285"/>
      <c r="AB6" s="285"/>
      <c r="AC6" s="285"/>
      <c r="AD6" s="290">
        <v>229333</v>
      </c>
      <c r="AE6" s="290"/>
      <c r="AF6" s="290"/>
      <c r="AG6" s="290"/>
      <c r="AH6" s="290"/>
      <c r="AI6" s="290"/>
      <c r="AJ6" s="290"/>
      <c r="AK6" s="290"/>
      <c r="AL6" s="286">
        <v>1.5</v>
      </c>
      <c r="AM6" s="240"/>
      <c r="AN6" s="240"/>
      <c r="AO6" s="299"/>
      <c r="AP6" s="263" t="s">
        <v>103</v>
      </c>
      <c r="AQ6" s="36"/>
      <c r="AR6" s="36"/>
      <c r="AS6" s="36"/>
      <c r="AT6" s="36"/>
      <c r="AU6" s="36"/>
      <c r="AV6" s="36"/>
      <c r="AW6" s="36"/>
      <c r="AX6" s="36"/>
      <c r="AY6" s="36"/>
      <c r="AZ6" s="36"/>
      <c r="BA6" s="36"/>
      <c r="BB6" s="36"/>
      <c r="BC6" s="36"/>
      <c r="BD6" s="36"/>
      <c r="BE6" s="36"/>
      <c r="BF6" s="272"/>
      <c r="BG6" s="277">
        <v>4069009</v>
      </c>
      <c r="BH6" s="219"/>
      <c r="BI6" s="219"/>
      <c r="BJ6" s="219"/>
      <c r="BK6" s="219"/>
      <c r="BL6" s="219"/>
      <c r="BM6" s="219"/>
      <c r="BN6" s="282"/>
      <c r="BO6" s="285">
        <v>99</v>
      </c>
      <c r="BP6" s="285"/>
      <c r="BQ6" s="285"/>
      <c r="BR6" s="285"/>
      <c r="BS6" s="290">
        <v>31204</v>
      </c>
      <c r="BT6" s="290"/>
      <c r="BU6" s="290"/>
      <c r="BV6" s="290"/>
      <c r="BW6" s="290"/>
      <c r="BX6" s="290"/>
      <c r="BY6" s="290"/>
      <c r="BZ6" s="290"/>
      <c r="CA6" s="290"/>
      <c r="CB6" s="331"/>
      <c r="CD6" s="262" t="s">
        <v>331</v>
      </c>
      <c r="CE6" s="268"/>
      <c r="CF6" s="268"/>
      <c r="CG6" s="268"/>
      <c r="CH6" s="268"/>
      <c r="CI6" s="268"/>
      <c r="CJ6" s="268"/>
      <c r="CK6" s="268"/>
      <c r="CL6" s="268"/>
      <c r="CM6" s="268"/>
      <c r="CN6" s="268"/>
      <c r="CO6" s="268"/>
      <c r="CP6" s="268"/>
      <c r="CQ6" s="271"/>
      <c r="CR6" s="277">
        <v>177809</v>
      </c>
      <c r="CS6" s="219"/>
      <c r="CT6" s="219"/>
      <c r="CU6" s="219"/>
      <c r="CV6" s="219"/>
      <c r="CW6" s="219"/>
      <c r="CX6" s="219"/>
      <c r="CY6" s="282"/>
      <c r="CZ6" s="294">
        <v>0.6</v>
      </c>
      <c r="DA6" s="296"/>
      <c r="DB6" s="296"/>
      <c r="DC6" s="342"/>
      <c r="DD6" s="291" t="s">
        <v>205</v>
      </c>
      <c r="DE6" s="219"/>
      <c r="DF6" s="219"/>
      <c r="DG6" s="219"/>
      <c r="DH6" s="219"/>
      <c r="DI6" s="219"/>
      <c r="DJ6" s="219"/>
      <c r="DK6" s="219"/>
      <c r="DL6" s="219"/>
      <c r="DM6" s="219"/>
      <c r="DN6" s="219"/>
      <c r="DO6" s="219"/>
      <c r="DP6" s="282"/>
      <c r="DQ6" s="291">
        <v>177809</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2706</v>
      </c>
      <c r="S7" s="219"/>
      <c r="T7" s="219"/>
      <c r="U7" s="219"/>
      <c r="V7" s="219"/>
      <c r="W7" s="219"/>
      <c r="X7" s="219"/>
      <c r="Y7" s="282"/>
      <c r="Z7" s="285">
        <v>0</v>
      </c>
      <c r="AA7" s="285"/>
      <c r="AB7" s="285"/>
      <c r="AC7" s="285"/>
      <c r="AD7" s="290">
        <v>2706</v>
      </c>
      <c r="AE7" s="290"/>
      <c r="AF7" s="290"/>
      <c r="AG7" s="290"/>
      <c r="AH7" s="290"/>
      <c r="AI7" s="290"/>
      <c r="AJ7" s="290"/>
      <c r="AK7" s="290"/>
      <c r="AL7" s="286">
        <v>0</v>
      </c>
      <c r="AM7" s="240"/>
      <c r="AN7" s="240"/>
      <c r="AO7" s="299"/>
      <c r="AP7" s="263" t="s">
        <v>332</v>
      </c>
      <c r="AQ7" s="36"/>
      <c r="AR7" s="36"/>
      <c r="AS7" s="36"/>
      <c r="AT7" s="36"/>
      <c r="AU7" s="36"/>
      <c r="AV7" s="36"/>
      <c r="AW7" s="36"/>
      <c r="AX7" s="36"/>
      <c r="AY7" s="36"/>
      <c r="AZ7" s="36"/>
      <c r="BA7" s="36"/>
      <c r="BB7" s="36"/>
      <c r="BC7" s="36"/>
      <c r="BD7" s="36"/>
      <c r="BE7" s="36"/>
      <c r="BF7" s="272"/>
      <c r="BG7" s="277">
        <v>1603637</v>
      </c>
      <c r="BH7" s="219"/>
      <c r="BI7" s="219"/>
      <c r="BJ7" s="219"/>
      <c r="BK7" s="219"/>
      <c r="BL7" s="219"/>
      <c r="BM7" s="219"/>
      <c r="BN7" s="282"/>
      <c r="BO7" s="285">
        <v>39</v>
      </c>
      <c r="BP7" s="285"/>
      <c r="BQ7" s="285"/>
      <c r="BR7" s="285"/>
      <c r="BS7" s="290">
        <v>31204</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8870766</v>
      </c>
      <c r="CS7" s="219"/>
      <c r="CT7" s="219"/>
      <c r="CU7" s="219"/>
      <c r="CV7" s="219"/>
      <c r="CW7" s="219"/>
      <c r="CX7" s="219"/>
      <c r="CY7" s="282"/>
      <c r="CZ7" s="285">
        <v>29.1</v>
      </c>
      <c r="DA7" s="285"/>
      <c r="DB7" s="285"/>
      <c r="DC7" s="285"/>
      <c r="DD7" s="291">
        <v>3238919</v>
      </c>
      <c r="DE7" s="219"/>
      <c r="DF7" s="219"/>
      <c r="DG7" s="219"/>
      <c r="DH7" s="219"/>
      <c r="DI7" s="219"/>
      <c r="DJ7" s="219"/>
      <c r="DK7" s="219"/>
      <c r="DL7" s="219"/>
      <c r="DM7" s="219"/>
      <c r="DN7" s="219"/>
      <c r="DO7" s="219"/>
      <c r="DP7" s="282"/>
      <c r="DQ7" s="291">
        <v>3143344</v>
      </c>
      <c r="DR7" s="219"/>
      <c r="DS7" s="219"/>
      <c r="DT7" s="219"/>
      <c r="DU7" s="219"/>
      <c r="DV7" s="219"/>
      <c r="DW7" s="219"/>
      <c r="DX7" s="219"/>
      <c r="DY7" s="219"/>
      <c r="DZ7" s="219"/>
      <c r="EA7" s="219"/>
      <c r="EB7" s="219"/>
      <c r="EC7" s="332"/>
    </row>
    <row r="8" spans="2:143" ht="11.25" customHeight="1">
      <c r="B8" s="263" t="s">
        <v>335</v>
      </c>
      <c r="C8" s="36"/>
      <c r="D8" s="36"/>
      <c r="E8" s="36"/>
      <c r="F8" s="36"/>
      <c r="G8" s="36"/>
      <c r="H8" s="36"/>
      <c r="I8" s="36"/>
      <c r="J8" s="36"/>
      <c r="K8" s="36"/>
      <c r="L8" s="36"/>
      <c r="M8" s="36"/>
      <c r="N8" s="36"/>
      <c r="O8" s="36"/>
      <c r="P8" s="36"/>
      <c r="Q8" s="272"/>
      <c r="R8" s="277">
        <v>13859</v>
      </c>
      <c r="S8" s="219"/>
      <c r="T8" s="219"/>
      <c r="U8" s="219"/>
      <c r="V8" s="219"/>
      <c r="W8" s="219"/>
      <c r="X8" s="219"/>
      <c r="Y8" s="282"/>
      <c r="Z8" s="285">
        <v>0</v>
      </c>
      <c r="AA8" s="285"/>
      <c r="AB8" s="285"/>
      <c r="AC8" s="285"/>
      <c r="AD8" s="290">
        <v>13859</v>
      </c>
      <c r="AE8" s="290"/>
      <c r="AF8" s="290"/>
      <c r="AG8" s="290"/>
      <c r="AH8" s="290"/>
      <c r="AI8" s="290"/>
      <c r="AJ8" s="290"/>
      <c r="AK8" s="290"/>
      <c r="AL8" s="286">
        <v>0.1</v>
      </c>
      <c r="AM8" s="240"/>
      <c r="AN8" s="240"/>
      <c r="AO8" s="299"/>
      <c r="AP8" s="263" t="s">
        <v>121</v>
      </c>
      <c r="AQ8" s="36"/>
      <c r="AR8" s="36"/>
      <c r="AS8" s="36"/>
      <c r="AT8" s="36"/>
      <c r="AU8" s="36"/>
      <c r="AV8" s="36"/>
      <c r="AW8" s="36"/>
      <c r="AX8" s="36"/>
      <c r="AY8" s="36"/>
      <c r="AZ8" s="36"/>
      <c r="BA8" s="36"/>
      <c r="BB8" s="36"/>
      <c r="BC8" s="36"/>
      <c r="BD8" s="36"/>
      <c r="BE8" s="36"/>
      <c r="BF8" s="272"/>
      <c r="BG8" s="277">
        <v>64642</v>
      </c>
      <c r="BH8" s="219"/>
      <c r="BI8" s="219"/>
      <c r="BJ8" s="219"/>
      <c r="BK8" s="219"/>
      <c r="BL8" s="219"/>
      <c r="BM8" s="219"/>
      <c r="BN8" s="282"/>
      <c r="BO8" s="285">
        <v>1.6</v>
      </c>
      <c r="BP8" s="285"/>
      <c r="BQ8" s="285"/>
      <c r="BR8" s="285"/>
      <c r="BS8" s="291" t="s">
        <v>205</v>
      </c>
      <c r="BT8" s="219"/>
      <c r="BU8" s="219"/>
      <c r="BV8" s="219"/>
      <c r="BW8" s="219"/>
      <c r="BX8" s="219"/>
      <c r="BY8" s="219"/>
      <c r="BZ8" s="219"/>
      <c r="CA8" s="219"/>
      <c r="CB8" s="332"/>
      <c r="CD8" s="263" t="s">
        <v>337</v>
      </c>
      <c r="CE8" s="36"/>
      <c r="CF8" s="36"/>
      <c r="CG8" s="36"/>
      <c r="CH8" s="36"/>
      <c r="CI8" s="36"/>
      <c r="CJ8" s="36"/>
      <c r="CK8" s="36"/>
      <c r="CL8" s="36"/>
      <c r="CM8" s="36"/>
      <c r="CN8" s="36"/>
      <c r="CO8" s="36"/>
      <c r="CP8" s="36"/>
      <c r="CQ8" s="272"/>
      <c r="CR8" s="277">
        <v>5991083</v>
      </c>
      <c r="CS8" s="219"/>
      <c r="CT8" s="219"/>
      <c r="CU8" s="219"/>
      <c r="CV8" s="219"/>
      <c r="CW8" s="219"/>
      <c r="CX8" s="219"/>
      <c r="CY8" s="282"/>
      <c r="CZ8" s="285">
        <v>19.7</v>
      </c>
      <c r="DA8" s="285"/>
      <c r="DB8" s="285"/>
      <c r="DC8" s="285"/>
      <c r="DD8" s="291">
        <v>74808</v>
      </c>
      <c r="DE8" s="219"/>
      <c r="DF8" s="219"/>
      <c r="DG8" s="219"/>
      <c r="DH8" s="219"/>
      <c r="DI8" s="219"/>
      <c r="DJ8" s="219"/>
      <c r="DK8" s="219"/>
      <c r="DL8" s="219"/>
      <c r="DM8" s="219"/>
      <c r="DN8" s="219"/>
      <c r="DO8" s="219"/>
      <c r="DP8" s="282"/>
      <c r="DQ8" s="291">
        <v>3627987</v>
      </c>
      <c r="DR8" s="219"/>
      <c r="DS8" s="219"/>
      <c r="DT8" s="219"/>
      <c r="DU8" s="219"/>
      <c r="DV8" s="219"/>
      <c r="DW8" s="219"/>
      <c r="DX8" s="219"/>
      <c r="DY8" s="219"/>
      <c r="DZ8" s="219"/>
      <c r="EA8" s="219"/>
      <c r="EB8" s="219"/>
      <c r="EC8" s="332"/>
    </row>
    <row r="9" spans="2:143" ht="11.25" customHeight="1">
      <c r="B9" s="263" t="s">
        <v>338</v>
      </c>
      <c r="C9" s="36"/>
      <c r="D9" s="36"/>
      <c r="E9" s="36"/>
      <c r="F9" s="36"/>
      <c r="G9" s="36"/>
      <c r="H9" s="36"/>
      <c r="I9" s="36"/>
      <c r="J9" s="36"/>
      <c r="K9" s="36"/>
      <c r="L9" s="36"/>
      <c r="M9" s="36"/>
      <c r="N9" s="36"/>
      <c r="O9" s="36"/>
      <c r="P9" s="36"/>
      <c r="Q9" s="272"/>
      <c r="R9" s="277">
        <v>7503</v>
      </c>
      <c r="S9" s="219"/>
      <c r="T9" s="219"/>
      <c r="U9" s="219"/>
      <c r="V9" s="219"/>
      <c r="W9" s="219"/>
      <c r="X9" s="219"/>
      <c r="Y9" s="282"/>
      <c r="Z9" s="285">
        <v>0</v>
      </c>
      <c r="AA9" s="285"/>
      <c r="AB9" s="285"/>
      <c r="AC9" s="285"/>
      <c r="AD9" s="290">
        <v>7503</v>
      </c>
      <c r="AE9" s="290"/>
      <c r="AF9" s="290"/>
      <c r="AG9" s="290"/>
      <c r="AH9" s="290"/>
      <c r="AI9" s="290"/>
      <c r="AJ9" s="290"/>
      <c r="AK9" s="290"/>
      <c r="AL9" s="286">
        <v>0</v>
      </c>
      <c r="AM9" s="240"/>
      <c r="AN9" s="240"/>
      <c r="AO9" s="299"/>
      <c r="AP9" s="263" t="s">
        <v>340</v>
      </c>
      <c r="AQ9" s="36"/>
      <c r="AR9" s="36"/>
      <c r="AS9" s="36"/>
      <c r="AT9" s="36"/>
      <c r="AU9" s="36"/>
      <c r="AV9" s="36"/>
      <c r="AW9" s="36"/>
      <c r="AX9" s="36"/>
      <c r="AY9" s="36"/>
      <c r="AZ9" s="36"/>
      <c r="BA9" s="36"/>
      <c r="BB9" s="36"/>
      <c r="BC9" s="36"/>
      <c r="BD9" s="36"/>
      <c r="BE9" s="36"/>
      <c r="BF9" s="272"/>
      <c r="BG9" s="277">
        <v>1288307</v>
      </c>
      <c r="BH9" s="219"/>
      <c r="BI9" s="219"/>
      <c r="BJ9" s="219"/>
      <c r="BK9" s="219"/>
      <c r="BL9" s="219"/>
      <c r="BM9" s="219"/>
      <c r="BN9" s="282"/>
      <c r="BO9" s="285">
        <v>31.3</v>
      </c>
      <c r="BP9" s="285"/>
      <c r="BQ9" s="285"/>
      <c r="BR9" s="285"/>
      <c r="BS9" s="291" t="s">
        <v>205</v>
      </c>
      <c r="BT9" s="219"/>
      <c r="BU9" s="219"/>
      <c r="BV9" s="219"/>
      <c r="BW9" s="219"/>
      <c r="BX9" s="219"/>
      <c r="BY9" s="219"/>
      <c r="BZ9" s="219"/>
      <c r="CA9" s="219"/>
      <c r="CB9" s="332"/>
      <c r="CD9" s="263" t="s">
        <v>342</v>
      </c>
      <c r="CE9" s="36"/>
      <c r="CF9" s="36"/>
      <c r="CG9" s="36"/>
      <c r="CH9" s="36"/>
      <c r="CI9" s="36"/>
      <c r="CJ9" s="36"/>
      <c r="CK9" s="36"/>
      <c r="CL9" s="36"/>
      <c r="CM9" s="36"/>
      <c r="CN9" s="36"/>
      <c r="CO9" s="36"/>
      <c r="CP9" s="36"/>
      <c r="CQ9" s="272"/>
      <c r="CR9" s="277">
        <v>2362457</v>
      </c>
      <c r="CS9" s="219"/>
      <c r="CT9" s="219"/>
      <c r="CU9" s="219"/>
      <c r="CV9" s="219"/>
      <c r="CW9" s="219"/>
      <c r="CX9" s="219"/>
      <c r="CY9" s="282"/>
      <c r="CZ9" s="285">
        <v>7.8</v>
      </c>
      <c r="DA9" s="285"/>
      <c r="DB9" s="285"/>
      <c r="DC9" s="285"/>
      <c r="DD9" s="291">
        <v>10329</v>
      </c>
      <c r="DE9" s="219"/>
      <c r="DF9" s="219"/>
      <c r="DG9" s="219"/>
      <c r="DH9" s="219"/>
      <c r="DI9" s="219"/>
      <c r="DJ9" s="219"/>
      <c r="DK9" s="219"/>
      <c r="DL9" s="219"/>
      <c r="DM9" s="219"/>
      <c r="DN9" s="219"/>
      <c r="DO9" s="219"/>
      <c r="DP9" s="282"/>
      <c r="DQ9" s="291">
        <v>1838438</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194</v>
      </c>
      <c r="AQ10" s="36"/>
      <c r="AR10" s="36"/>
      <c r="AS10" s="36"/>
      <c r="AT10" s="36"/>
      <c r="AU10" s="36"/>
      <c r="AV10" s="36"/>
      <c r="AW10" s="36"/>
      <c r="AX10" s="36"/>
      <c r="AY10" s="36"/>
      <c r="AZ10" s="36"/>
      <c r="BA10" s="36"/>
      <c r="BB10" s="36"/>
      <c r="BC10" s="36"/>
      <c r="BD10" s="36"/>
      <c r="BE10" s="36"/>
      <c r="BF10" s="272"/>
      <c r="BG10" s="277">
        <v>91587</v>
      </c>
      <c r="BH10" s="219"/>
      <c r="BI10" s="219"/>
      <c r="BJ10" s="219"/>
      <c r="BK10" s="219"/>
      <c r="BL10" s="219"/>
      <c r="BM10" s="219"/>
      <c r="BN10" s="282"/>
      <c r="BO10" s="285">
        <v>2.2000000000000002</v>
      </c>
      <c r="BP10" s="285"/>
      <c r="BQ10" s="285"/>
      <c r="BR10" s="285"/>
      <c r="BS10" s="291" t="s">
        <v>205</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v>75499</v>
      </c>
      <c r="CS10" s="219"/>
      <c r="CT10" s="219"/>
      <c r="CU10" s="219"/>
      <c r="CV10" s="219"/>
      <c r="CW10" s="219"/>
      <c r="CX10" s="219"/>
      <c r="CY10" s="282"/>
      <c r="CZ10" s="285">
        <v>0.2</v>
      </c>
      <c r="DA10" s="285"/>
      <c r="DB10" s="285"/>
      <c r="DC10" s="285"/>
      <c r="DD10" s="291" t="s">
        <v>205</v>
      </c>
      <c r="DE10" s="219"/>
      <c r="DF10" s="219"/>
      <c r="DG10" s="219"/>
      <c r="DH10" s="219"/>
      <c r="DI10" s="219"/>
      <c r="DJ10" s="219"/>
      <c r="DK10" s="219"/>
      <c r="DL10" s="219"/>
      <c r="DM10" s="219"/>
      <c r="DN10" s="219"/>
      <c r="DO10" s="219"/>
      <c r="DP10" s="282"/>
      <c r="DQ10" s="291">
        <v>25147</v>
      </c>
      <c r="DR10" s="219"/>
      <c r="DS10" s="219"/>
      <c r="DT10" s="219"/>
      <c r="DU10" s="219"/>
      <c r="DV10" s="219"/>
      <c r="DW10" s="219"/>
      <c r="DX10" s="219"/>
      <c r="DY10" s="219"/>
      <c r="DZ10" s="219"/>
      <c r="EA10" s="219"/>
      <c r="EB10" s="219"/>
      <c r="EC10" s="332"/>
    </row>
    <row r="11" spans="2:143" ht="11.25" customHeight="1">
      <c r="B11" s="263" t="s">
        <v>101</v>
      </c>
      <c r="C11" s="36"/>
      <c r="D11" s="36"/>
      <c r="E11" s="36"/>
      <c r="F11" s="36"/>
      <c r="G11" s="36"/>
      <c r="H11" s="36"/>
      <c r="I11" s="36"/>
      <c r="J11" s="36"/>
      <c r="K11" s="36"/>
      <c r="L11" s="36"/>
      <c r="M11" s="36"/>
      <c r="N11" s="36"/>
      <c r="O11" s="36"/>
      <c r="P11" s="36"/>
      <c r="Q11" s="272"/>
      <c r="R11" s="277">
        <v>665702</v>
      </c>
      <c r="S11" s="219"/>
      <c r="T11" s="219"/>
      <c r="U11" s="219"/>
      <c r="V11" s="219"/>
      <c r="W11" s="219"/>
      <c r="X11" s="219"/>
      <c r="Y11" s="282"/>
      <c r="Z11" s="286">
        <v>2.1</v>
      </c>
      <c r="AA11" s="240"/>
      <c r="AB11" s="240"/>
      <c r="AC11" s="288"/>
      <c r="AD11" s="291">
        <v>665702</v>
      </c>
      <c r="AE11" s="219"/>
      <c r="AF11" s="219"/>
      <c r="AG11" s="219"/>
      <c r="AH11" s="219"/>
      <c r="AI11" s="219"/>
      <c r="AJ11" s="219"/>
      <c r="AK11" s="282"/>
      <c r="AL11" s="286">
        <v>4.3</v>
      </c>
      <c r="AM11" s="240"/>
      <c r="AN11" s="240"/>
      <c r="AO11" s="299"/>
      <c r="AP11" s="263" t="s">
        <v>344</v>
      </c>
      <c r="AQ11" s="36"/>
      <c r="AR11" s="36"/>
      <c r="AS11" s="36"/>
      <c r="AT11" s="36"/>
      <c r="AU11" s="36"/>
      <c r="AV11" s="36"/>
      <c r="AW11" s="36"/>
      <c r="AX11" s="36"/>
      <c r="AY11" s="36"/>
      <c r="AZ11" s="36"/>
      <c r="BA11" s="36"/>
      <c r="BB11" s="36"/>
      <c r="BC11" s="36"/>
      <c r="BD11" s="36"/>
      <c r="BE11" s="36"/>
      <c r="BF11" s="272"/>
      <c r="BG11" s="277">
        <v>159101</v>
      </c>
      <c r="BH11" s="219"/>
      <c r="BI11" s="219"/>
      <c r="BJ11" s="219"/>
      <c r="BK11" s="219"/>
      <c r="BL11" s="219"/>
      <c r="BM11" s="219"/>
      <c r="BN11" s="282"/>
      <c r="BO11" s="285">
        <v>3.9</v>
      </c>
      <c r="BP11" s="285"/>
      <c r="BQ11" s="285"/>
      <c r="BR11" s="285"/>
      <c r="BS11" s="291">
        <v>31204</v>
      </c>
      <c r="BT11" s="219"/>
      <c r="BU11" s="219"/>
      <c r="BV11" s="219"/>
      <c r="BW11" s="219"/>
      <c r="BX11" s="219"/>
      <c r="BY11" s="219"/>
      <c r="BZ11" s="219"/>
      <c r="CA11" s="219"/>
      <c r="CB11" s="332"/>
      <c r="CD11" s="263" t="s">
        <v>347</v>
      </c>
      <c r="CE11" s="36"/>
      <c r="CF11" s="36"/>
      <c r="CG11" s="36"/>
      <c r="CH11" s="36"/>
      <c r="CI11" s="36"/>
      <c r="CJ11" s="36"/>
      <c r="CK11" s="36"/>
      <c r="CL11" s="36"/>
      <c r="CM11" s="36"/>
      <c r="CN11" s="36"/>
      <c r="CO11" s="36"/>
      <c r="CP11" s="36"/>
      <c r="CQ11" s="272"/>
      <c r="CR11" s="277">
        <v>1305790</v>
      </c>
      <c r="CS11" s="219"/>
      <c r="CT11" s="219"/>
      <c r="CU11" s="219"/>
      <c r="CV11" s="219"/>
      <c r="CW11" s="219"/>
      <c r="CX11" s="219"/>
      <c r="CY11" s="282"/>
      <c r="CZ11" s="285">
        <v>4.3</v>
      </c>
      <c r="DA11" s="285"/>
      <c r="DB11" s="285"/>
      <c r="DC11" s="285"/>
      <c r="DD11" s="291">
        <v>365199</v>
      </c>
      <c r="DE11" s="219"/>
      <c r="DF11" s="219"/>
      <c r="DG11" s="219"/>
      <c r="DH11" s="219"/>
      <c r="DI11" s="219"/>
      <c r="DJ11" s="219"/>
      <c r="DK11" s="219"/>
      <c r="DL11" s="219"/>
      <c r="DM11" s="219"/>
      <c r="DN11" s="219"/>
      <c r="DO11" s="219"/>
      <c r="DP11" s="282"/>
      <c r="DQ11" s="291">
        <v>496191</v>
      </c>
      <c r="DR11" s="219"/>
      <c r="DS11" s="219"/>
      <c r="DT11" s="219"/>
      <c r="DU11" s="219"/>
      <c r="DV11" s="219"/>
      <c r="DW11" s="219"/>
      <c r="DX11" s="219"/>
      <c r="DY11" s="219"/>
      <c r="DZ11" s="219"/>
      <c r="EA11" s="219"/>
      <c r="EB11" s="219"/>
      <c r="EC11" s="332"/>
    </row>
    <row r="12" spans="2:143" ht="11.25" customHeight="1">
      <c r="B12" s="263" t="s">
        <v>144</v>
      </c>
      <c r="C12" s="36"/>
      <c r="D12" s="36"/>
      <c r="E12" s="36"/>
      <c r="F12" s="36"/>
      <c r="G12" s="36"/>
      <c r="H12" s="36"/>
      <c r="I12" s="36"/>
      <c r="J12" s="36"/>
      <c r="K12" s="36"/>
      <c r="L12" s="36"/>
      <c r="M12" s="36"/>
      <c r="N12" s="36"/>
      <c r="O12" s="36"/>
      <c r="P12" s="36"/>
      <c r="Q12" s="272"/>
      <c r="R12" s="277">
        <v>5850</v>
      </c>
      <c r="S12" s="219"/>
      <c r="T12" s="219"/>
      <c r="U12" s="219"/>
      <c r="V12" s="219"/>
      <c r="W12" s="219"/>
      <c r="X12" s="219"/>
      <c r="Y12" s="282"/>
      <c r="Z12" s="285">
        <v>0</v>
      </c>
      <c r="AA12" s="285"/>
      <c r="AB12" s="285"/>
      <c r="AC12" s="285"/>
      <c r="AD12" s="290">
        <v>5850</v>
      </c>
      <c r="AE12" s="290"/>
      <c r="AF12" s="290"/>
      <c r="AG12" s="290"/>
      <c r="AH12" s="290"/>
      <c r="AI12" s="290"/>
      <c r="AJ12" s="290"/>
      <c r="AK12" s="290"/>
      <c r="AL12" s="286">
        <v>0</v>
      </c>
      <c r="AM12" s="240"/>
      <c r="AN12" s="240"/>
      <c r="AO12" s="299"/>
      <c r="AP12" s="263" t="s">
        <v>348</v>
      </c>
      <c r="AQ12" s="36"/>
      <c r="AR12" s="36"/>
      <c r="AS12" s="36"/>
      <c r="AT12" s="36"/>
      <c r="AU12" s="36"/>
      <c r="AV12" s="36"/>
      <c r="AW12" s="36"/>
      <c r="AX12" s="36"/>
      <c r="AY12" s="36"/>
      <c r="AZ12" s="36"/>
      <c r="BA12" s="36"/>
      <c r="BB12" s="36"/>
      <c r="BC12" s="36"/>
      <c r="BD12" s="36"/>
      <c r="BE12" s="36"/>
      <c r="BF12" s="272"/>
      <c r="BG12" s="277">
        <v>2097113</v>
      </c>
      <c r="BH12" s="219"/>
      <c r="BI12" s="219"/>
      <c r="BJ12" s="219"/>
      <c r="BK12" s="219"/>
      <c r="BL12" s="219"/>
      <c r="BM12" s="219"/>
      <c r="BN12" s="282"/>
      <c r="BO12" s="285">
        <v>51</v>
      </c>
      <c r="BP12" s="285"/>
      <c r="BQ12" s="285"/>
      <c r="BR12" s="285"/>
      <c r="BS12" s="291" t="s">
        <v>205</v>
      </c>
      <c r="BT12" s="219"/>
      <c r="BU12" s="219"/>
      <c r="BV12" s="219"/>
      <c r="BW12" s="219"/>
      <c r="BX12" s="219"/>
      <c r="BY12" s="219"/>
      <c r="BZ12" s="219"/>
      <c r="CA12" s="219"/>
      <c r="CB12" s="332"/>
      <c r="CD12" s="263" t="s">
        <v>86</v>
      </c>
      <c r="CE12" s="36"/>
      <c r="CF12" s="36"/>
      <c r="CG12" s="36"/>
      <c r="CH12" s="36"/>
      <c r="CI12" s="36"/>
      <c r="CJ12" s="36"/>
      <c r="CK12" s="36"/>
      <c r="CL12" s="36"/>
      <c r="CM12" s="36"/>
      <c r="CN12" s="36"/>
      <c r="CO12" s="36"/>
      <c r="CP12" s="36"/>
      <c r="CQ12" s="272"/>
      <c r="CR12" s="277">
        <v>1193643</v>
      </c>
      <c r="CS12" s="219"/>
      <c r="CT12" s="219"/>
      <c r="CU12" s="219"/>
      <c r="CV12" s="219"/>
      <c r="CW12" s="219"/>
      <c r="CX12" s="219"/>
      <c r="CY12" s="282"/>
      <c r="CZ12" s="285">
        <v>3.9</v>
      </c>
      <c r="DA12" s="285"/>
      <c r="DB12" s="285"/>
      <c r="DC12" s="285"/>
      <c r="DD12" s="291">
        <v>88802</v>
      </c>
      <c r="DE12" s="219"/>
      <c r="DF12" s="219"/>
      <c r="DG12" s="219"/>
      <c r="DH12" s="219"/>
      <c r="DI12" s="219"/>
      <c r="DJ12" s="219"/>
      <c r="DK12" s="219"/>
      <c r="DL12" s="219"/>
      <c r="DM12" s="219"/>
      <c r="DN12" s="219"/>
      <c r="DO12" s="219"/>
      <c r="DP12" s="282"/>
      <c r="DQ12" s="291">
        <v>475209</v>
      </c>
      <c r="DR12" s="219"/>
      <c r="DS12" s="219"/>
      <c r="DT12" s="219"/>
      <c r="DU12" s="219"/>
      <c r="DV12" s="219"/>
      <c r="DW12" s="219"/>
      <c r="DX12" s="219"/>
      <c r="DY12" s="219"/>
      <c r="DZ12" s="219"/>
      <c r="EA12" s="219"/>
      <c r="EB12" s="219"/>
      <c r="EC12" s="332"/>
    </row>
    <row r="13" spans="2:143" ht="11.25" customHeight="1">
      <c r="B13" s="263" t="s">
        <v>349</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350</v>
      </c>
      <c r="AQ13" s="36"/>
      <c r="AR13" s="36"/>
      <c r="AS13" s="36"/>
      <c r="AT13" s="36"/>
      <c r="AU13" s="36"/>
      <c r="AV13" s="36"/>
      <c r="AW13" s="36"/>
      <c r="AX13" s="36"/>
      <c r="AY13" s="36"/>
      <c r="AZ13" s="36"/>
      <c r="BA13" s="36"/>
      <c r="BB13" s="36"/>
      <c r="BC13" s="36"/>
      <c r="BD13" s="36"/>
      <c r="BE13" s="36"/>
      <c r="BF13" s="272"/>
      <c r="BG13" s="277">
        <v>2078832</v>
      </c>
      <c r="BH13" s="219"/>
      <c r="BI13" s="219"/>
      <c r="BJ13" s="219"/>
      <c r="BK13" s="219"/>
      <c r="BL13" s="219"/>
      <c r="BM13" s="219"/>
      <c r="BN13" s="282"/>
      <c r="BO13" s="285">
        <v>50.6</v>
      </c>
      <c r="BP13" s="285"/>
      <c r="BQ13" s="285"/>
      <c r="BR13" s="285"/>
      <c r="BS13" s="291" t="s">
        <v>205</v>
      </c>
      <c r="BT13" s="219"/>
      <c r="BU13" s="219"/>
      <c r="BV13" s="219"/>
      <c r="BW13" s="219"/>
      <c r="BX13" s="219"/>
      <c r="BY13" s="219"/>
      <c r="BZ13" s="219"/>
      <c r="CA13" s="219"/>
      <c r="CB13" s="332"/>
      <c r="CD13" s="263" t="s">
        <v>352</v>
      </c>
      <c r="CE13" s="36"/>
      <c r="CF13" s="36"/>
      <c r="CG13" s="36"/>
      <c r="CH13" s="36"/>
      <c r="CI13" s="36"/>
      <c r="CJ13" s="36"/>
      <c r="CK13" s="36"/>
      <c r="CL13" s="36"/>
      <c r="CM13" s="36"/>
      <c r="CN13" s="36"/>
      <c r="CO13" s="36"/>
      <c r="CP13" s="36"/>
      <c r="CQ13" s="272"/>
      <c r="CR13" s="277">
        <v>3652860</v>
      </c>
      <c r="CS13" s="219"/>
      <c r="CT13" s="219"/>
      <c r="CU13" s="219"/>
      <c r="CV13" s="219"/>
      <c r="CW13" s="219"/>
      <c r="CX13" s="219"/>
      <c r="CY13" s="282"/>
      <c r="CZ13" s="285">
        <v>12</v>
      </c>
      <c r="DA13" s="285"/>
      <c r="DB13" s="285"/>
      <c r="DC13" s="285"/>
      <c r="DD13" s="291">
        <v>967449</v>
      </c>
      <c r="DE13" s="219"/>
      <c r="DF13" s="219"/>
      <c r="DG13" s="219"/>
      <c r="DH13" s="219"/>
      <c r="DI13" s="219"/>
      <c r="DJ13" s="219"/>
      <c r="DK13" s="219"/>
      <c r="DL13" s="219"/>
      <c r="DM13" s="219"/>
      <c r="DN13" s="219"/>
      <c r="DO13" s="219"/>
      <c r="DP13" s="282"/>
      <c r="DQ13" s="291">
        <v>2611301</v>
      </c>
      <c r="DR13" s="219"/>
      <c r="DS13" s="219"/>
      <c r="DT13" s="219"/>
      <c r="DU13" s="219"/>
      <c r="DV13" s="219"/>
      <c r="DW13" s="219"/>
      <c r="DX13" s="219"/>
      <c r="DY13" s="219"/>
      <c r="DZ13" s="219"/>
      <c r="EA13" s="219"/>
      <c r="EB13" s="219"/>
      <c r="EC13" s="332"/>
    </row>
    <row r="14" spans="2:143" ht="11.25" customHeight="1">
      <c r="B14" s="263" t="s">
        <v>353</v>
      </c>
      <c r="C14" s="36"/>
      <c r="D14" s="36"/>
      <c r="E14" s="36"/>
      <c r="F14" s="36"/>
      <c r="G14" s="36"/>
      <c r="H14" s="36"/>
      <c r="I14" s="36"/>
      <c r="J14" s="36"/>
      <c r="K14" s="36"/>
      <c r="L14" s="36"/>
      <c r="M14" s="36"/>
      <c r="N14" s="36"/>
      <c r="O14" s="36"/>
      <c r="P14" s="36"/>
      <c r="Q14" s="272"/>
      <c r="R14" s="277">
        <v>29520</v>
      </c>
      <c r="S14" s="219"/>
      <c r="T14" s="219"/>
      <c r="U14" s="219"/>
      <c r="V14" s="219"/>
      <c r="W14" s="219"/>
      <c r="X14" s="219"/>
      <c r="Y14" s="282"/>
      <c r="Z14" s="285">
        <v>0.1</v>
      </c>
      <c r="AA14" s="285"/>
      <c r="AB14" s="285"/>
      <c r="AC14" s="285"/>
      <c r="AD14" s="290">
        <v>29520</v>
      </c>
      <c r="AE14" s="290"/>
      <c r="AF14" s="290"/>
      <c r="AG14" s="290"/>
      <c r="AH14" s="290"/>
      <c r="AI14" s="290"/>
      <c r="AJ14" s="290"/>
      <c r="AK14" s="290"/>
      <c r="AL14" s="286">
        <v>0.2</v>
      </c>
      <c r="AM14" s="240"/>
      <c r="AN14" s="240"/>
      <c r="AO14" s="299"/>
      <c r="AP14" s="263" t="s">
        <v>226</v>
      </c>
      <c r="AQ14" s="36"/>
      <c r="AR14" s="36"/>
      <c r="AS14" s="36"/>
      <c r="AT14" s="36"/>
      <c r="AU14" s="36"/>
      <c r="AV14" s="36"/>
      <c r="AW14" s="36"/>
      <c r="AX14" s="36"/>
      <c r="AY14" s="36"/>
      <c r="AZ14" s="36"/>
      <c r="BA14" s="36"/>
      <c r="BB14" s="36"/>
      <c r="BC14" s="36"/>
      <c r="BD14" s="36"/>
      <c r="BE14" s="36"/>
      <c r="BF14" s="272"/>
      <c r="BG14" s="277">
        <v>133292</v>
      </c>
      <c r="BH14" s="219"/>
      <c r="BI14" s="219"/>
      <c r="BJ14" s="219"/>
      <c r="BK14" s="219"/>
      <c r="BL14" s="219"/>
      <c r="BM14" s="219"/>
      <c r="BN14" s="282"/>
      <c r="BO14" s="285">
        <v>3.2</v>
      </c>
      <c r="BP14" s="285"/>
      <c r="BQ14" s="285"/>
      <c r="BR14" s="285"/>
      <c r="BS14" s="291" t="s">
        <v>205</v>
      </c>
      <c r="BT14" s="219"/>
      <c r="BU14" s="219"/>
      <c r="BV14" s="219"/>
      <c r="BW14" s="219"/>
      <c r="BX14" s="219"/>
      <c r="BY14" s="219"/>
      <c r="BZ14" s="219"/>
      <c r="CA14" s="219"/>
      <c r="CB14" s="332"/>
      <c r="CD14" s="263" t="s">
        <v>355</v>
      </c>
      <c r="CE14" s="36"/>
      <c r="CF14" s="36"/>
      <c r="CG14" s="36"/>
      <c r="CH14" s="36"/>
      <c r="CI14" s="36"/>
      <c r="CJ14" s="36"/>
      <c r="CK14" s="36"/>
      <c r="CL14" s="36"/>
      <c r="CM14" s="36"/>
      <c r="CN14" s="36"/>
      <c r="CO14" s="36"/>
      <c r="CP14" s="36"/>
      <c r="CQ14" s="272"/>
      <c r="CR14" s="277">
        <v>1147340</v>
      </c>
      <c r="CS14" s="219"/>
      <c r="CT14" s="219"/>
      <c r="CU14" s="219"/>
      <c r="CV14" s="219"/>
      <c r="CW14" s="219"/>
      <c r="CX14" s="219"/>
      <c r="CY14" s="282"/>
      <c r="CZ14" s="285">
        <v>3.8</v>
      </c>
      <c r="DA14" s="285"/>
      <c r="DB14" s="285"/>
      <c r="DC14" s="285"/>
      <c r="DD14" s="291">
        <v>370336</v>
      </c>
      <c r="DE14" s="219"/>
      <c r="DF14" s="219"/>
      <c r="DG14" s="219"/>
      <c r="DH14" s="219"/>
      <c r="DI14" s="219"/>
      <c r="DJ14" s="219"/>
      <c r="DK14" s="219"/>
      <c r="DL14" s="219"/>
      <c r="DM14" s="219"/>
      <c r="DN14" s="219"/>
      <c r="DO14" s="219"/>
      <c r="DP14" s="282"/>
      <c r="DQ14" s="291">
        <v>766175</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356</v>
      </c>
      <c r="AQ15" s="36"/>
      <c r="AR15" s="36"/>
      <c r="AS15" s="36"/>
      <c r="AT15" s="36"/>
      <c r="AU15" s="36"/>
      <c r="AV15" s="36"/>
      <c r="AW15" s="36"/>
      <c r="AX15" s="36"/>
      <c r="AY15" s="36"/>
      <c r="AZ15" s="36"/>
      <c r="BA15" s="36"/>
      <c r="BB15" s="36"/>
      <c r="BC15" s="36"/>
      <c r="BD15" s="36"/>
      <c r="BE15" s="36"/>
      <c r="BF15" s="272"/>
      <c r="BG15" s="277">
        <v>234967</v>
      </c>
      <c r="BH15" s="219"/>
      <c r="BI15" s="219"/>
      <c r="BJ15" s="219"/>
      <c r="BK15" s="219"/>
      <c r="BL15" s="219"/>
      <c r="BM15" s="219"/>
      <c r="BN15" s="282"/>
      <c r="BO15" s="285">
        <v>5.7</v>
      </c>
      <c r="BP15" s="285"/>
      <c r="BQ15" s="285"/>
      <c r="BR15" s="285"/>
      <c r="BS15" s="291" t="s">
        <v>205</v>
      </c>
      <c r="BT15" s="219"/>
      <c r="BU15" s="219"/>
      <c r="BV15" s="219"/>
      <c r="BW15" s="219"/>
      <c r="BX15" s="219"/>
      <c r="BY15" s="219"/>
      <c r="BZ15" s="219"/>
      <c r="CA15" s="219"/>
      <c r="CB15" s="332"/>
      <c r="CD15" s="263" t="s">
        <v>358</v>
      </c>
      <c r="CE15" s="36"/>
      <c r="CF15" s="36"/>
      <c r="CG15" s="36"/>
      <c r="CH15" s="36"/>
      <c r="CI15" s="36"/>
      <c r="CJ15" s="36"/>
      <c r="CK15" s="36"/>
      <c r="CL15" s="36"/>
      <c r="CM15" s="36"/>
      <c r="CN15" s="36"/>
      <c r="CO15" s="36"/>
      <c r="CP15" s="36"/>
      <c r="CQ15" s="272"/>
      <c r="CR15" s="277">
        <v>2337402</v>
      </c>
      <c r="CS15" s="219"/>
      <c r="CT15" s="219"/>
      <c r="CU15" s="219"/>
      <c r="CV15" s="219"/>
      <c r="CW15" s="219"/>
      <c r="CX15" s="219"/>
      <c r="CY15" s="282"/>
      <c r="CZ15" s="285">
        <v>7.7</v>
      </c>
      <c r="DA15" s="285"/>
      <c r="DB15" s="285"/>
      <c r="DC15" s="285"/>
      <c r="DD15" s="291">
        <v>694086</v>
      </c>
      <c r="DE15" s="219"/>
      <c r="DF15" s="219"/>
      <c r="DG15" s="219"/>
      <c r="DH15" s="219"/>
      <c r="DI15" s="219"/>
      <c r="DJ15" s="219"/>
      <c r="DK15" s="219"/>
      <c r="DL15" s="219"/>
      <c r="DM15" s="219"/>
      <c r="DN15" s="219"/>
      <c r="DO15" s="219"/>
      <c r="DP15" s="282"/>
      <c r="DQ15" s="291">
        <v>1284776</v>
      </c>
      <c r="DR15" s="219"/>
      <c r="DS15" s="219"/>
      <c r="DT15" s="219"/>
      <c r="DU15" s="219"/>
      <c r="DV15" s="219"/>
      <c r="DW15" s="219"/>
      <c r="DX15" s="219"/>
      <c r="DY15" s="219"/>
      <c r="DZ15" s="219"/>
      <c r="EA15" s="219"/>
      <c r="EB15" s="219"/>
      <c r="EC15" s="332"/>
    </row>
    <row r="16" spans="2:143" ht="11.25" customHeight="1">
      <c r="B16" s="263" t="s">
        <v>359</v>
      </c>
      <c r="C16" s="36"/>
      <c r="D16" s="36"/>
      <c r="E16" s="36"/>
      <c r="F16" s="36"/>
      <c r="G16" s="36"/>
      <c r="H16" s="36"/>
      <c r="I16" s="36"/>
      <c r="J16" s="36"/>
      <c r="K16" s="36"/>
      <c r="L16" s="36"/>
      <c r="M16" s="36"/>
      <c r="N16" s="36"/>
      <c r="O16" s="36"/>
      <c r="P16" s="36"/>
      <c r="Q16" s="272"/>
      <c r="R16" s="277">
        <v>7840</v>
      </c>
      <c r="S16" s="219"/>
      <c r="T16" s="219"/>
      <c r="U16" s="219"/>
      <c r="V16" s="219"/>
      <c r="W16" s="219"/>
      <c r="X16" s="219"/>
      <c r="Y16" s="282"/>
      <c r="Z16" s="285">
        <v>0</v>
      </c>
      <c r="AA16" s="285"/>
      <c r="AB16" s="285"/>
      <c r="AC16" s="285"/>
      <c r="AD16" s="290">
        <v>7840</v>
      </c>
      <c r="AE16" s="290"/>
      <c r="AF16" s="290"/>
      <c r="AG16" s="290"/>
      <c r="AH16" s="290"/>
      <c r="AI16" s="290"/>
      <c r="AJ16" s="290"/>
      <c r="AK16" s="290"/>
      <c r="AL16" s="286">
        <v>0.1</v>
      </c>
      <c r="AM16" s="240"/>
      <c r="AN16" s="240"/>
      <c r="AO16" s="299"/>
      <c r="AP16" s="263" t="s">
        <v>360</v>
      </c>
      <c r="AQ16" s="36"/>
      <c r="AR16" s="36"/>
      <c r="AS16" s="36"/>
      <c r="AT16" s="36"/>
      <c r="AU16" s="36"/>
      <c r="AV16" s="36"/>
      <c r="AW16" s="36"/>
      <c r="AX16" s="36"/>
      <c r="AY16" s="36"/>
      <c r="AZ16" s="36"/>
      <c r="BA16" s="36"/>
      <c r="BB16" s="36"/>
      <c r="BC16" s="36"/>
      <c r="BD16" s="36"/>
      <c r="BE16" s="36"/>
      <c r="BF16" s="272"/>
      <c r="BG16" s="277" t="s">
        <v>205</v>
      </c>
      <c r="BH16" s="219"/>
      <c r="BI16" s="219"/>
      <c r="BJ16" s="219"/>
      <c r="BK16" s="219"/>
      <c r="BL16" s="219"/>
      <c r="BM16" s="219"/>
      <c r="BN16" s="282"/>
      <c r="BO16" s="285" t="s">
        <v>205</v>
      </c>
      <c r="BP16" s="285"/>
      <c r="BQ16" s="285"/>
      <c r="BR16" s="285"/>
      <c r="BS16" s="291" t="s">
        <v>205</v>
      </c>
      <c r="BT16" s="219"/>
      <c r="BU16" s="219"/>
      <c r="BV16" s="219"/>
      <c r="BW16" s="219"/>
      <c r="BX16" s="219"/>
      <c r="BY16" s="219"/>
      <c r="BZ16" s="219"/>
      <c r="CA16" s="219"/>
      <c r="CB16" s="332"/>
      <c r="CD16" s="263" t="s">
        <v>361</v>
      </c>
      <c r="CE16" s="36"/>
      <c r="CF16" s="36"/>
      <c r="CG16" s="36"/>
      <c r="CH16" s="36"/>
      <c r="CI16" s="36"/>
      <c r="CJ16" s="36"/>
      <c r="CK16" s="36"/>
      <c r="CL16" s="36"/>
      <c r="CM16" s="36"/>
      <c r="CN16" s="36"/>
      <c r="CO16" s="36"/>
      <c r="CP16" s="36"/>
      <c r="CQ16" s="272"/>
      <c r="CR16" s="277">
        <v>152953</v>
      </c>
      <c r="CS16" s="219"/>
      <c r="CT16" s="219"/>
      <c r="CU16" s="219"/>
      <c r="CV16" s="219"/>
      <c r="CW16" s="219"/>
      <c r="CX16" s="219"/>
      <c r="CY16" s="282"/>
      <c r="CZ16" s="285">
        <v>0.5</v>
      </c>
      <c r="DA16" s="285"/>
      <c r="DB16" s="285"/>
      <c r="DC16" s="285"/>
      <c r="DD16" s="291" t="s">
        <v>205</v>
      </c>
      <c r="DE16" s="219"/>
      <c r="DF16" s="219"/>
      <c r="DG16" s="219"/>
      <c r="DH16" s="219"/>
      <c r="DI16" s="219"/>
      <c r="DJ16" s="219"/>
      <c r="DK16" s="219"/>
      <c r="DL16" s="219"/>
      <c r="DM16" s="219"/>
      <c r="DN16" s="219"/>
      <c r="DO16" s="219"/>
      <c r="DP16" s="282"/>
      <c r="DQ16" s="291">
        <v>83966</v>
      </c>
      <c r="DR16" s="219"/>
      <c r="DS16" s="219"/>
      <c r="DT16" s="219"/>
      <c r="DU16" s="219"/>
      <c r="DV16" s="219"/>
      <c r="DW16" s="219"/>
      <c r="DX16" s="219"/>
      <c r="DY16" s="219"/>
      <c r="DZ16" s="219"/>
      <c r="EA16" s="219"/>
      <c r="EB16" s="219"/>
      <c r="EC16" s="332"/>
    </row>
    <row r="17" spans="2:133" ht="11.25" customHeight="1">
      <c r="B17" s="263" t="s">
        <v>362</v>
      </c>
      <c r="C17" s="36"/>
      <c r="D17" s="36"/>
      <c r="E17" s="36"/>
      <c r="F17" s="36"/>
      <c r="G17" s="36"/>
      <c r="H17" s="36"/>
      <c r="I17" s="36"/>
      <c r="J17" s="36"/>
      <c r="K17" s="36"/>
      <c r="L17" s="36"/>
      <c r="M17" s="36"/>
      <c r="N17" s="36"/>
      <c r="O17" s="36"/>
      <c r="P17" s="36"/>
      <c r="Q17" s="272"/>
      <c r="R17" s="277">
        <v>115935</v>
      </c>
      <c r="S17" s="219"/>
      <c r="T17" s="219"/>
      <c r="U17" s="219"/>
      <c r="V17" s="219"/>
      <c r="W17" s="219"/>
      <c r="X17" s="219"/>
      <c r="Y17" s="282"/>
      <c r="Z17" s="285">
        <v>0.4</v>
      </c>
      <c r="AA17" s="285"/>
      <c r="AB17" s="285"/>
      <c r="AC17" s="285"/>
      <c r="AD17" s="290">
        <v>115935</v>
      </c>
      <c r="AE17" s="290"/>
      <c r="AF17" s="290"/>
      <c r="AG17" s="290"/>
      <c r="AH17" s="290"/>
      <c r="AI17" s="290"/>
      <c r="AJ17" s="290"/>
      <c r="AK17" s="290"/>
      <c r="AL17" s="286">
        <v>0.8</v>
      </c>
      <c r="AM17" s="240"/>
      <c r="AN17" s="240"/>
      <c r="AO17" s="299"/>
      <c r="AP17" s="263" t="s">
        <v>363</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365</v>
      </c>
      <c r="CE17" s="36"/>
      <c r="CF17" s="36"/>
      <c r="CG17" s="36"/>
      <c r="CH17" s="36"/>
      <c r="CI17" s="36"/>
      <c r="CJ17" s="36"/>
      <c r="CK17" s="36"/>
      <c r="CL17" s="36"/>
      <c r="CM17" s="36"/>
      <c r="CN17" s="36"/>
      <c r="CO17" s="36"/>
      <c r="CP17" s="36"/>
      <c r="CQ17" s="272"/>
      <c r="CR17" s="277">
        <v>3178424</v>
      </c>
      <c r="CS17" s="219"/>
      <c r="CT17" s="219"/>
      <c r="CU17" s="219"/>
      <c r="CV17" s="219"/>
      <c r="CW17" s="219"/>
      <c r="CX17" s="219"/>
      <c r="CY17" s="282"/>
      <c r="CZ17" s="285">
        <v>10.4</v>
      </c>
      <c r="DA17" s="285"/>
      <c r="DB17" s="285"/>
      <c r="DC17" s="285"/>
      <c r="DD17" s="291" t="s">
        <v>205</v>
      </c>
      <c r="DE17" s="219"/>
      <c r="DF17" s="219"/>
      <c r="DG17" s="219"/>
      <c r="DH17" s="219"/>
      <c r="DI17" s="219"/>
      <c r="DJ17" s="219"/>
      <c r="DK17" s="219"/>
      <c r="DL17" s="219"/>
      <c r="DM17" s="219"/>
      <c r="DN17" s="219"/>
      <c r="DO17" s="219"/>
      <c r="DP17" s="282"/>
      <c r="DQ17" s="291">
        <v>3128799</v>
      </c>
      <c r="DR17" s="219"/>
      <c r="DS17" s="219"/>
      <c r="DT17" s="219"/>
      <c r="DU17" s="219"/>
      <c r="DV17" s="219"/>
      <c r="DW17" s="219"/>
      <c r="DX17" s="219"/>
      <c r="DY17" s="219"/>
      <c r="DZ17" s="219"/>
      <c r="EA17" s="219"/>
      <c r="EB17" s="219"/>
      <c r="EC17" s="332"/>
    </row>
    <row r="18" spans="2:133" ht="11.25" customHeight="1">
      <c r="B18" s="263" t="s">
        <v>366</v>
      </c>
      <c r="C18" s="36"/>
      <c r="D18" s="36"/>
      <c r="E18" s="36"/>
      <c r="F18" s="36"/>
      <c r="G18" s="36"/>
      <c r="H18" s="36"/>
      <c r="I18" s="36"/>
      <c r="J18" s="36"/>
      <c r="K18" s="36"/>
      <c r="L18" s="36"/>
      <c r="M18" s="36"/>
      <c r="N18" s="36"/>
      <c r="O18" s="36"/>
      <c r="P18" s="36"/>
      <c r="Q18" s="272"/>
      <c r="R18" s="277">
        <v>18881</v>
      </c>
      <c r="S18" s="219"/>
      <c r="T18" s="219"/>
      <c r="U18" s="219"/>
      <c r="V18" s="219"/>
      <c r="W18" s="219"/>
      <c r="X18" s="219"/>
      <c r="Y18" s="282"/>
      <c r="Z18" s="285">
        <v>0.1</v>
      </c>
      <c r="AA18" s="285"/>
      <c r="AB18" s="285"/>
      <c r="AC18" s="285"/>
      <c r="AD18" s="290">
        <v>18881</v>
      </c>
      <c r="AE18" s="290"/>
      <c r="AF18" s="290"/>
      <c r="AG18" s="290"/>
      <c r="AH18" s="290"/>
      <c r="AI18" s="290"/>
      <c r="AJ18" s="290"/>
      <c r="AK18" s="290"/>
      <c r="AL18" s="286">
        <v>0.1</v>
      </c>
      <c r="AM18" s="240"/>
      <c r="AN18" s="240"/>
      <c r="AO18" s="299"/>
      <c r="AP18" s="263" t="s">
        <v>97</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367</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73</v>
      </c>
      <c r="C19" s="36"/>
      <c r="D19" s="36"/>
      <c r="E19" s="36"/>
      <c r="F19" s="36"/>
      <c r="G19" s="36"/>
      <c r="H19" s="36"/>
      <c r="I19" s="36"/>
      <c r="J19" s="36"/>
      <c r="K19" s="36"/>
      <c r="L19" s="36"/>
      <c r="M19" s="36"/>
      <c r="N19" s="36"/>
      <c r="O19" s="36"/>
      <c r="P19" s="36"/>
      <c r="Q19" s="272"/>
      <c r="R19" s="277">
        <v>3820</v>
      </c>
      <c r="S19" s="219"/>
      <c r="T19" s="219"/>
      <c r="U19" s="219"/>
      <c r="V19" s="219"/>
      <c r="W19" s="219"/>
      <c r="X19" s="219"/>
      <c r="Y19" s="282"/>
      <c r="Z19" s="285">
        <v>0</v>
      </c>
      <c r="AA19" s="285"/>
      <c r="AB19" s="285"/>
      <c r="AC19" s="285"/>
      <c r="AD19" s="290">
        <v>3820</v>
      </c>
      <c r="AE19" s="290"/>
      <c r="AF19" s="290"/>
      <c r="AG19" s="290"/>
      <c r="AH19" s="290"/>
      <c r="AI19" s="290"/>
      <c r="AJ19" s="290"/>
      <c r="AK19" s="290"/>
      <c r="AL19" s="286">
        <v>0</v>
      </c>
      <c r="AM19" s="240"/>
      <c r="AN19" s="240"/>
      <c r="AO19" s="299"/>
      <c r="AP19" s="263" t="s">
        <v>368</v>
      </c>
      <c r="AQ19" s="36"/>
      <c r="AR19" s="36"/>
      <c r="AS19" s="36"/>
      <c r="AT19" s="36"/>
      <c r="AU19" s="36"/>
      <c r="AV19" s="36"/>
      <c r="AW19" s="36"/>
      <c r="AX19" s="36"/>
      <c r="AY19" s="36"/>
      <c r="AZ19" s="36"/>
      <c r="BA19" s="36"/>
      <c r="BB19" s="36"/>
      <c r="BC19" s="36"/>
      <c r="BD19" s="36"/>
      <c r="BE19" s="36"/>
      <c r="BF19" s="272"/>
      <c r="BG19" s="277">
        <v>41537</v>
      </c>
      <c r="BH19" s="219"/>
      <c r="BI19" s="219"/>
      <c r="BJ19" s="219"/>
      <c r="BK19" s="219"/>
      <c r="BL19" s="219"/>
      <c r="BM19" s="219"/>
      <c r="BN19" s="282"/>
      <c r="BO19" s="285">
        <v>1</v>
      </c>
      <c r="BP19" s="285"/>
      <c r="BQ19" s="285"/>
      <c r="BR19" s="285"/>
      <c r="BS19" s="291" t="s">
        <v>205</v>
      </c>
      <c r="BT19" s="219"/>
      <c r="BU19" s="219"/>
      <c r="BV19" s="219"/>
      <c r="BW19" s="219"/>
      <c r="BX19" s="219"/>
      <c r="BY19" s="219"/>
      <c r="BZ19" s="219"/>
      <c r="CA19" s="219"/>
      <c r="CB19" s="332"/>
      <c r="CD19" s="263" t="s">
        <v>369</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370</v>
      </c>
      <c r="C20" s="36"/>
      <c r="D20" s="36"/>
      <c r="E20" s="36"/>
      <c r="F20" s="36"/>
      <c r="G20" s="36"/>
      <c r="H20" s="36"/>
      <c r="I20" s="36"/>
      <c r="J20" s="36"/>
      <c r="K20" s="36"/>
      <c r="L20" s="36"/>
      <c r="M20" s="36"/>
      <c r="N20" s="36"/>
      <c r="O20" s="36"/>
      <c r="P20" s="36"/>
      <c r="Q20" s="272"/>
      <c r="R20" s="277">
        <v>862</v>
      </c>
      <c r="S20" s="219"/>
      <c r="T20" s="219"/>
      <c r="U20" s="219"/>
      <c r="V20" s="219"/>
      <c r="W20" s="219"/>
      <c r="X20" s="219"/>
      <c r="Y20" s="282"/>
      <c r="Z20" s="285">
        <v>0</v>
      </c>
      <c r="AA20" s="285"/>
      <c r="AB20" s="285"/>
      <c r="AC20" s="285"/>
      <c r="AD20" s="290">
        <v>862</v>
      </c>
      <c r="AE20" s="290"/>
      <c r="AF20" s="290"/>
      <c r="AG20" s="290"/>
      <c r="AH20" s="290"/>
      <c r="AI20" s="290"/>
      <c r="AJ20" s="290"/>
      <c r="AK20" s="290"/>
      <c r="AL20" s="286">
        <v>0</v>
      </c>
      <c r="AM20" s="240"/>
      <c r="AN20" s="240"/>
      <c r="AO20" s="299"/>
      <c r="AP20" s="263" t="s">
        <v>371</v>
      </c>
      <c r="AQ20" s="36"/>
      <c r="AR20" s="36"/>
      <c r="AS20" s="36"/>
      <c r="AT20" s="36"/>
      <c r="AU20" s="36"/>
      <c r="AV20" s="36"/>
      <c r="AW20" s="36"/>
      <c r="AX20" s="36"/>
      <c r="AY20" s="36"/>
      <c r="AZ20" s="36"/>
      <c r="BA20" s="36"/>
      <c r="BB20" s="36"/>
      <c r="BC20" s="36"/>
      <c r="BD20" s="36"/>
      <c r="BE20" s="36"/>
      <c r="BF20" s="272"/>
      <c r="BG20" s="277">
        <v>41537</v>
      </c>
      <c r="BH20" s="219"/>
      <c r="BI20" s="219"/>
      <c r="BJ20" s="219"/>
      <c r="BK20" s="219"/>
      <c r="BL20" s="219"/>
      <c r="BM20" s="219"/>
      <c r="BN20" s="282"/>
      <c r="BO20" s="285">
        <v>1</v>
      </c>
      <c r="BP20" s="285"/>
      <c r="BQ20" s="285"/>
      <c r="BR20" s="285"/>
      <c r="BS20" s="291" t="s">
        <v>205</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30446026</v>
      </c>
      <c r="CS20" s="219"/>
      <c r="CT20" s="219"/>
      <c r="CU20" s="219"/>
      <c r="CV20" s="219"/>
      <c r="CW20" s="219"/>
      <c r="CX20" s="219"/>
      <c r="CY20" s="282"/>
      <c r="CZ20" s="285">
        <v>100</v>
      </c>
      <c r="DA20" s="285"/>
      <c r="DB20" s="285"/>
      <c r="DC20" s="285"/>
      <c r="DD20" s="291">
        <v>5809928</v>
      </c>
      <c r="DE20" s="219"/>
      <c r="DF20" s="219"/>
      <c r="DG20" s="219"/>
      <c r="DH20" s="219"/>
      <c r="DI20" s="219"/>
      <c r="DJ20" s="219"/>
      <c r="DK20" s="219"/>
      <c r="DL20" s="219"/>
      <c r="DM20" s="219"/>
      <c r="DN20" s="219"/>
      <c r="DO20" s="219"/>
      <c r="DP20" s="282"/>
      <c r="DQ20" s="291">
        <v>17659142</v>
      </c>
      <c r="DR20" s="219"/>
      <c r="DS20" s="219"/>
      <c r="DT20" s="219"/>
      <c r="DU20" s="219"/>
      <c r="DV20" s="219"/>
      <c r="DW20" s="219"/>
      <c r="DX20" s="219"/>
      <c r="DY20" s="219"/>
      <c r="DZ20" s="219"/>
      <c r="EA20" s="219"/>
      <c r="EB20" s="219"/>
      <c r="EC20" s="332"/>
    </row>
    <row r="21" spans="2:133" ht="11.25" customHeight="1">
      <c r="B21" s="263" t="s">
        <v>373</v>
      </c>
      <c r="C21" s="36"/>
      <c r="D21" s="36"/>
      <c r="E21" s="36"/>
      <c r="F21" s="36"/>
      <c r="G21" s="36"/>
      <c r="H21" s="36"/>
      <c r="I21" s="36"/>
      <c r="J21" s="36"/>
      <c r="K21" s="36"/>
      <c r="L21" s="36"/>
      <c r="M21" s="36"/>
      <c r="N21" s="36"/>
      <c r="O21" s="36"/>
      <c r="P21" s="36"/>
      <c r="Q21" s="272"/>
      <c r="R21" s="277">
        <v>92372</v>
      </c>
      <c r="S21" s="219"/>
      <c r="T21" s="219"/>
      <c r="U21" s="219"/>
      <c r="V21" s="219"/>
      <c r="W21" s="219"/>
      <c r="X21" s="219"/>
      <c r="Y21" s="282"/>
      <c r="Z21" s="285">
        <v>0.3</v>
      </c>
      <c r="AA21" s="285"/>
      <c r="AB21" s="285"/>
      <c r="AC21" s="285"/>
      <c r="AD21" s="290">
        <v>92372</v>
      </c>
      <c r="AE21" s="290"/>
      <c r="AF21" s="290"/>
      <c r="AG21" s="290"/>
      <c r="AH21" s="290"/>
      <c r="AI21" s="290"/>
      <c r="AJ21" s="290"/>
      <c r="AK21" s="290"/>
      <c r="AL21" s="286">
        <v>0.6</v>
      </c>
      <c r="AM21" s="240"/>
      <c r="AN21" s="240"/>
      <c r="AO21" s="299"/>
      <c r="AP21" s="302" t="s">
        <v>374</v>
      </c>
      <c r="AQ21" s="305"/>
      <c r="AR21" s="305"/>
      <c r="AS21" s="305"/>
      <c r="AT21" s="305"/>
      <c r="AU21" s="305"/>
      <c r="AV21" s="305"/>
      <c r="AW21" s="305"/>
      <c r="AX21" s="305"/>
      <c r="AY21" s="305"/>
      <c r="AZ21" s="305"/>
      <c r="BA21" s="305"/>
      <c r="BB21" s="305"/>
      <c r="BC21" s="305"/>
      <c r="BD21" s="305"/>
      <c r="BE21" s="305"/>
      <c r="BF21" s="319"/>
      <c r="BG21" s="277">
        <v>41537</v>
      </c>
      <c r="BH21" s="219"/>
      <c r="BI21" s="219"/>
      <c r="BJ21" s="219"/>
      <c r="BK21" s="219"/>
      <c r="BL21" s="219"/>
      <c r="BM21" s="219"/>
      <c r="BN21" s="282"/>
      <c r="BO21" s="285">
        <v>1</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345</v>
      </c>
      <c r="C22" s="36"/>
      <c r="D22" s="36"/>
      <c r="E22" s="36"/>
      <c r="F22" s="36"/>
      <c r="G22" s="36"/>
      <c r="H22" s="36"/>
      <c r="I22" s="36"/>
      <c r="J22" s="36"/>
      <c r="K22" s="36"/>
      <c r="L22" s="36"/>
      <c r="M22" s="36"/>
      <c r="N22" s="36"/>
      <c r="O22" s="36"/>
      <c r="P22" s="36"/>
      <c r="Q22" s="272"/>
      <c r="R22" s="277">
        <v>11414826</v>
      </c>
      <c r="S22" s="219"/>
      <c r="T22" s="219"/>
      <c r="U22" s="219"/>
      <c r="V22" s="219"/>
      <c r="W22" s="219"/>
      <c r="X22" s="219"/>
      <c r="Y22" s="282"/>
      <c r="Z22" s="285">
        <v>36.6</v>
      </c>
      <c r="AA22" s="285"/>
      <c r="AB22" s="285"/>
      <c r="AC22" s="285"/>
      <c r="AD22" s="290">
        <v>10135465</v>
      </c>
      <c r="AE22" s="290"/>
      <c r="AF22" s="290"/>
      <c r="AG22" s="290"/>
      <c r="AH22" s="290"/>
      <c r="AI22" s="290"/>
      <c r="AJ22" s="290"/>
      <c r="AK22" s="290"/>
      <c r="AL22" s="286">
        <v>66.099999999999994</v>
      </c>
      <c r="AM22" s="240"/>
      <c r="AN22" s="240"/>
      <c r="AO22" s="299"/>
      <c r="AP22" s="302" t="s">
        <v>375</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10135465</v>
      </c>
      <c r="S23" s="219"/>
      <c r="T23" s="219"/>
      <c r="U23" s="219"/>
      <c r="V23" s="219"/>
      <c r="W23" s="219"/>
      <c r="X23" s="219"/>
      <c r="Y23" s="282"/>
      <c r="Z23" s="285">
        <v>32.5</v>
      </c>
      <c r="AA23" s="285"/>
      <c r="AB23" s="285"/>
      <c r="AC23" s="285"/>
      <c r="AD23" s="290">
        <v>10135465</v>
      </c>
      <c r="AE23" s="290"/>
      <c r="AF23" s="290"/>
      <c r="AG23" s="290"/>
      <c r="AH23" s="290"/>
      <c r="AI23" s="290"/>
      <c r="AJ23" s="290"/>
      <c r="AK23" s="290"/>
      <c r="AL23" s="286">
        <v>66.099999999999994</v>
      </c>
      <c r="AM23" s="240"/>
      <c r="AN23" s="240"/>
      <c r="AO23" s="299"/>
      <c r="AP23" s="302" t="s">
        <v>115</v>
      </c>
      <c r="AQ23" s="305"/>
      <c r="AR23" s="305"/>
      <c r="AS23" s="305"/>
      <c r="AT23" s="305"/>
      <c r="AU23" s="305"/>
      <c r="AV23" s="305"/>
      <c r="AW23" s="305"/>
      <c r="AX23" s="305"/>
      <c r="AY23" s="305"/>
      <c r="AZ23" s="305"/>
      <c r="BA23" s="305"/>
      <c r="BB23" s="305"/>
      <c r="BC23" s="305"/>
      <c r="BD23" s="305"/>
      <c r="BE23" s="305"/>
      <c r="BF23" s="319"/>
      <c r="BG23" s="277" t="s">
        <v>205</v>
      </c>
      <c r="BH23" s="219"/>
      <c r="BI23" s="219"/>
      <c r="BJ23" s="219"/>
      <c r="BK23" s="219"/>
      <c r="BL23" s="219"/>
      <c r="BM23" s="219"/>
      <c r="BN23" s="282"/>
      <c r="BO23" s="285" t="s">
        <v>205</v>
      </c>
      <c r="BP23" s="285"/>
      <c r="BQ23" s="285"/>
      <c r="BR23" s="285"/>
      <c r="BS23" s="291" t="s">
        <v>205</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382</v>
      </c>
      <c r="DA23" s="139"/>
      <c r="DB23" s="139"/>
      <c r="DC23" s="144"/>
      <c r="DD23" s="183" t="s">
        <v>310</v>
      </c>
      <c r="DE23" s="139"/>
      <c r="DF23" s="139"/>
      <c r="DG23" s="139"/>
      <c r="DH23" s="139"/>
      <c r="DI23" s="139"/>
      <c r="DJ23" s="139"/>
      <c r="DK23" s="144"/>
      <c r="DL23" s="350" t="s">
        <v>238</v>
      </c>
      <c r="DM23" s="353"/>
      <c r="DN23" s="353"/>
      <c r="DO23" s="353"/>
      <c r="DP23" s="353"/>
      <c r="DQ23" s="353"/>
      <c r="DR23" s="353"/>
      <c r="DS23" s="353"/>
      <c r="DT23" s="353"/>
      <c r="DU23" s="353"/>
      <c r="DV23" s="357"/>
      <c r="DW23" s="183" t="s">
        <v>385</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1279361</v>
      </c>
      <c r="S24" s="219"/>
      <c r="T24" s="219"/>
      <c r="U24" s="219"/>
      <c r="V24" s="219"/>
      <c r="W24" s="219"/>
      <c r="X24" s="219"/>
      <c r="Y24" s="282"/>
      <c r="Z24" s="285">
        <v>4.0999999999999996</v>
      </c>
      <c r="AA24" s="285"/>
      <c r="AB24" s="285"/>
      <c r="AC24" s="285"/>
      <c r="AD24" s="290" t="s">
        <v>205</v>
      </c>
      <c r="AE24" s="290"/>
      <c r="AF24" s="290"/>
      <c r="AG24" s="290"/>
      <c r="AH24" s="290"/>
      <c r="AI24" s="290"/>
      <c r="AJ24" s="290"/>
      <c r="AK24" s="290"/>
      <c r="AL24" s="286" t="s">
        <v>205</v>
      </c>
      <c r="AM24" s="240"/>
      <c r="AN24" s="240"/>
      <c r="AO24" s="299"/>
      <c r="AP24" s="302" t="s">
        <v>386</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387</v>
      </c>
      <c r="CE24" s="268"/>
      <c r="CF24" s="268"/>
      <c r="CG24" s="268"/>
      <c r="CH24" s="268"/>
      <c r="CI24" s="268"/>
      <c r="CJ24" s="268"/>
      <c r="CK24" s="268"/>
      <c r="CL24" s="268"/>
      <c r="CM24" s="268"/>
      <c r="CN24" s="268"/>
      <c r="CO24" s="268"/>
      <c r="CP24" s="268"/>
      <c r="CQ24" s="271"/>
      <c r="CR24" s="276">
        <v>9253296</v>
      </c>
      <c r="CS24" s="279"/>
      <c r="CT24" s="279"/>
      <c r="CU24" s="279"/>
      <c r="CV24" s="279"/>
      <c r="CW24" s="279"/>
      <c r="CX24" s="279"/>
      <c r="CY24" s="281"/>
      <c r="CZ24" s="294">
        <v>30.4</v>
      </c>
      <c r="DA24" s="296"/>
      <c r="DB24" s="296"/>
      <c r="DC24" s="342"/>
      <c r="DD24" s="346">
        <v>7481014</v>
      </c>
      <c r="DE24" s="279"/>
      <c r="DF24" s="279"/>
      <c r="DG24" s="279"/>
      <c r="DH24" s="279"/>
      <c r="DI24" s="279"/>
      <c r="DJ24" s="279"/>
      <c r="DK24" s="281"/>
      <c r="DL24" s="346">
        <v>7479026</v>
      </c>
      <c r="DM24" s="279"/>
      <c r="DN24" s="279"/>
      <c r="DO24" s="279"/>
      <c r="DP24" s="279"/>
      <c r="DQ24" s="279"/>
      <c r="DR24" s="279"/>
      <c r="DS24" s="279"/>
      <c r="DT24" s="279"/>
      <c r="DU24" s="279"/>
      <c r="DV24" s="281"/>
      <c r="DW24" s="294">
        <v>47.3</v>
      </c>
      <c r="DX24" s="296"/>
      <c r="DY24" s="296"/>
      <c r="DZ24" s="296"/>
      <c r="EA24" s="296"/>
      <c r="EB24" s="296"/>
      <c r="EC24" s="298"/>
    </row>
    <row r="25" spans="2:133" ht="11.25" customHeight="1">
      <c r="B25" s="263" t="s">
        <v>390</v>
      </c>
      <c r="C25" s="36"/>
      <c r="D25" s="36"/>
      <c r="E25" s="36"/>
      <c r="F25" s="36"/>
      <c r="G25" s="36"/>
      <c r="H25" s="36"/>
      <c r="I25" s="36"/>
      <c r="J25" s="36"/>
      <c r="K25" s="36"/>
      <c r="L25" s="36"/>
      <c r="M25" s="36"/>
      <c r="N25" s="36"/>
      <c r="O25" s="36"/>
      <c r="P25" s="36"/>
      <c r="Q25" s="272"/>
      <c r="R25" s="277" t="s">
        <v>205</v>
      </c>
      <c r="S25" s="219"/>
      <c r="T25" s="219"/>
      <c r="U25" s="219"/>
      <c r="V25" s="219"/>
      <c r="W25" s="219"/>
      <c r="X25" s="219"/>
      <c r="Y25" s="282"/>
      <c r="Z25" s="285" t="s">
        <v>205</v>
      </c>
      <c r="AA25" s="285"/>
      <c r="AB25" s="285"/>
      <c r="AC25" s="285"/>
      <c r="AD25" s="290" t="s">
        <v>205</v>
      </c>
      <c r="AE25" s="290"/>
      <c r="AF25" s="290"/>
      <c r="AG25" s="290"/>
      <c r="AH25" s="290"/>
      <c r="AI25" s="290"/>
      <c r="AJ25" s="290"/>
      <c r="AK25" s="290"/>
      <c r="AL25" s="286" t="s">
        <v>205</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3476198</v>
      </c>
      <c r="CS25" s="318"/>
      <c r="CT25" s="318"/>
      <c r="CU25" s="318"/>
      <c r="CV25" s="318"/>
      <c r="CW25" s="318"/>
      <c r="CX25" s="318"/>
      <c r="CY25" s="337"/>
      <c r="CZ25" s="286">
        <v>11.4</v>
      </c>
      <c r="DA25" s="340"/>
      <c r="DB25" s="340"/>
      <c r="DC25" s="343"/>
      <c r="DD25" s="291">
        <v>3309780</v>
      </c>
      <c r="DE25" s="318"/>
      <c r="DF25" s="318"/>
      <c r="DG25" s="318"/>
      <c r="DH25" s="318"/>
      <c r="DI25" s="318"/>
      <c r="DJ25" s="318"/>
      <c r="DK25" s="337"/>
      <c r="DL25" s="291">
        <v>3309008</v>
      </c>
      <c r="DM25" s="318"/>
      <c r="DN25" s="318"/>
      <c r="DO25" s="318"/>
      <c r="DP25" s="318"/>
      <c r="DQ25" s="318"/>
      <c r="DR25" s="318"/>
      <c r="DS25" s="318"/>
      <c r="DT25" s="318"/>
      <c r="DU25" s="318"/>
      <c r="DV25" s="337"/>
      <c r="DW25" s="286">
        <v>20.9</v>
      </c>
      <c r="DX25" s="340"/>
      <c r="DY25" s="340"/>
      <c r="DZ25" s="340"/>
      <c r="EA25" s="340"/>
      <c r="EB25" s="340"/>
      <c r="EC25" s="365"/>
    </row>
    <row r="26" spans="2:133" ht="11.25" customHeight="1">
      <c r="B26" s="263" t="s">
        <v>78</v>
      </c>
      <c r="C26" s="36"/>
      <c r="D26" s="36"/>
      <c r="E26" s="36"/>
      <c r="F26" s="36"/>
      <c r="G26" s="36"/>
      <c r="H26" s="36"/>
      <c r="I26" s="36"/>
      <c r="J26" s="36"/>
      <c r="K26" s="36"/>
      <c r="L26" s="36"/>
      <c r="M26" s="36"/>
      <c r="N26" s="36"/>
      <c r="O26" s="36"/>
      <c r="P26" s="36"/>
      <c r="Q26" s="272"/>
      <c r="R26" s="277">
        <v>16603620</v>
      </c>
      <c r="S26" s="219"/>
      <c r="T26" s="219"/>
      <c r="U26" s="219"/>
      <c r="V26" s="219"/>
      <c r="W26" s="219"/>
      <c r="X26" s="219"/>
      <c r="Y26" s="282"/>
      <c r="Z26" s="285">
        <v>53.2</v>
      </c>
      <c r="AA26" s="285"/>
      <c r="AB26" s="285"/>
      <c r="AC26" s="285"/>
      <c r="AD26" s="290">
        <v>15324259</v>
      </c>
      <c r="AE26" s="290"/>
      <c r="AF26" s="290"/>
      <c r="AG26" s="290"/>
      <c r="AH26" s="290"/>
      <c r="AI26" s="290"/>
      <c r="AJ26" s="290"/>
      <c r="AK26" s="290"/>
      <c r="AL26" s="286">
        <v>99.9</v>
      </c>
      <c r="AM26" s="240"/>
      <c r="AN26" s="240"/>
      <c r="AO26" s="299"/>
      <c r="AP26" s="302" t="s">
        <v>391</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122</v>
      </c>
      <c r="CE26" s="36"/>
      <c r="CF26" s="36"/>
      <c r="CG26" s="36"/>
      <c r="CH26" s="36"/>
      <c r="CI26" s="36"/>
      <c r="CJ26" s="36"/>
      <c r="CK26" s="36"/>
      <c r="CL26" s="36"/>
      <c r="CM26" s="36"/>
      <c r="CN26" s="36"/>
      <c r="CO26" s="36"/>
      <c r="CP26" s="36"/>
      <c r="CQ26" s="272"/>
      <c r="CR26" s="277">
        <v>2354183</v>
      </c>
      <c r="CS26" s="219"/>
      <c r="CT26" s="219"/>
      <c r="CU26" s="219"/>
      <c r="CV26" s="219"/>
      <c r="CW26" s="219"/>
      <c r="CX26" s="219"/>
      <c r="CY26" s="282"/>
      <c r="CZ26" s="286">
        <v>7.7</v>
      </c>
      <c r="DA26" s="340"/>
      <c r="DB26" s="340"/>
      <c r="DC26" s="343"/>
      <c r="DD26" s="291">
        <v>2228970</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393</v>
      </c>
      <c r="C27" s="36"/>
      <c r="D27" s="36"/>
      <c r="E27" s="36"/>
      <c r="F27" s="36"/>
      <c r="G27" s="36"/>
      <c r="H27" s="36"/>
      <c r="I27" s="36"/>
      <c r="J27" s="36"/>
      <c r="K27" s="36"/>
      <c r="L27" s="36"/>
      <c r="M27" s="36"/>
      <c r="N27" s="36"/>
      <c r="O27" s="36"/>
      <c r="P27" s="36"/>
      <c r="Q27" s="272"/>
      <c r="R27" s="277">
        <v>3227</v>
      </c>
      <c r="S27" s="219"/>
      <c r="T27" s="219"/>
      <c r="U27" s="219"/>
      <c r="V27" s="219"/>
      <c r="W27" s="219"/>
      <c r="X27" s="219"/>
      <c r="Y27" s="282"/>
      <c r="Z27" s="285">
        <v>0</v>
      </c>
      <c r="AA27" s="285"/>
      <c r="AB27" s="285"/>
      <c r="AC27" s="285"/>
      <c r="AD27" s="290">
        <v>3227</v>
      </c>
      <c r="AE27" s="290"/>
      <c r="AF27" s="290"/>
      <c r="AG27" s="290"/>
      <c r="AH27" s="290"/>
      <c r="AI27" s="290"/>
      <c r="AJ27" s="290"/>
      <c r="AK27" s="290"/>
      <c r="AL27" s="286">
        <v>0</v>
      </c>
      <c r="AM27" s="240"/>
      <c r="AN27" s="240"/>
      <c r="AO27" s="299"/>
      <c r="AP27" s="263" t="s">
        <v>395</v>
      </c>
      <c r="AQ27" s="36"/>
      <c r="AR27" s="36"/>
      <c r="AS27" s="36"/>
      <c r="AT27" s="36"/>
      <c r="AU27" s="36"/>
      <c r="AV27" s="36"/>
      <c r="AW27" s="36"/>
      <c r="AX27" s="36"/>
      <c r="AY27" s="36"/>
      <c r="AZ27" s="36"/>
      <c r="BA27" s="36"/>
      <c r="BB27" s="36"/>
      <c r="BC27" s="36"/>
      <c r="BD27" s="36"/>
      <c r="BE27" s="36"/>
      <c r="BF27" s="272"/>
      <c r="BG27" s="277">
        <v>4110546</v>
      </c>
      <c r="BH27" s="219"/>
      <c r="BI27" s="219"/>
      <c r="BJ27" s="219"/>
      <c r="BK27" s="219"/>
      <c r="BL27" s="219"/>
      <c r="BM27" s="219"/>
      <c r="BN27" s="282"/>
      <c r="BO27" s="285">
        <v>100</v>
      </c>
      <c r="BP27" s="285"/>
      <c r="BQ27" s="285"/>
      <c r="BR27" s="285"/>
      <c r="BS27" s="291">
        <v>31204</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2598674</v>
      </c>
      <c r="CS27" s="318"/>
      <c r="CT27" s="318"/>
      <c r="CU27" s="318"/>
      <c r="CV27" s="318"/>
      <c r="CW27" s="318"/>
      <c r="CX27" s="318"/>
      <c r="CY27" s="337"/>
      <c r="CZ27" s="286">
        <v>8.5</v>
      </c>
      <c r="DA27" s="340"/>
      <c r="DB27" s="340"/>
      <c r="DC27" s="343"/>
      <c r="DD27" s="291">
        <v>1042435</v>
      </c>
      <c r="DE27" s="318"/>
      <c r="DF27" s="318"/>
      <c r="DG27" s="318"/>
      <c r="DH27" s="318"/>
      <c r="DI27" s="318"/>
      <c r="DJ27" s="318"/>
      <c r="DK27" s="337"/>
      <c r="DL27" s="291">
        <v>1041219</v>
      </c>
      <c r="DM27" s="318"/>
      <c r="DN27" s="318"/>
      <c r="DO27" s="318"/>
      <c r="DP27" s="318"/>
      <c r="DQ27" s="318"/>
      <c r="DR27" s="318"/>
      <c r="DS27" s="318"/>
      <c r="DT27" s="318"/>
      <c r="DU27" s="318"/>
      <c r="DV27" s="337"/>
      <c r="DW27" s="286">
        <v>6.6</v>
      </c>
      <c r="DX27" s="340"/>
      <c r="DY27" s="340"/>
      <c r="DZ27" s="340"/>
      <c r="EA27" s="340"/>
      <c r="EB27" s="340"/>
      <c r="EC27" s="365"/>
    </row>
    <row r="28" spans="2:133" ht="11.25" customHeight="1">
      <c r="B28" s="263" t="s">
        <v>157</v>
      </c>
      <c r="C28" s="36"/>
      <c r="D28" s="36"/>
      <c r="E28" s="36"/>
      <c r="F28" s="36"/>
      <c r="G28" s="36"/>
      <c r="H28" s="36"/>
      <c r="I28" s="36"/>
      <c r="J28" s="36"/>
      <c r="K28" s="36"/>
      <c r="L28" s="36"/>
      <c r="M28" s="36"/>
      <c r="N28" s="36"/>
      <c r="O28" s="36"/>
      <c r="P28" s="36"/>
      <c r="Q28" s="272"/>
      <c r="R28" s="277">
        <v>158043</v>
      </c>
      <c r="S28" s="219"/>
      <c r="T28" s="219"/>
      <c r="U28" s="219"/>
      <c r="V28" s="219"/>
      <c r="W28" s="219"/>
      <c r="X28" s="219"/>
      <c r="Y28" s="282"/>
      <c r="Z28" s="285">
        <v>0.5</v>
      </c>
      <c r="AA28" s="285"/>
      <c r="AB28" s="285"/>
      <c r="AC28" s="285"/>
      <c r="AD28" s="290" t="s">
        <v>205</v>
      </c>
      <c r="AE28" s="290"/>
      <c r="AF28" s="290"/>
      <c r="AG28" s="290"/>
      <c r="AH28" s="290"/>
      <c r="AI28" s="290"/>
      <c r="AJ28" s="290"/>
      <c r="AK28" s="290"/>
      <c r="AL28" s="286" t="s">
        <v>205</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388</v>
      </c>
      <c r="CE28" s="36"/>
      <c r="CF28" s="36"/>
      <c r="CG28" s="36"/>
      <c r="CH28" s="36"/>
      <c r="CI28" s="36"/>
      <c r="CJ28" s="36"/>
      <c r="CK28" s="36"/>
      <c r="CL28" s="36"/>
      <c r="CM28" s="36"/>
      <c r="CN28" s="36"/>
      <c r="CO28" s="36"/>
      <c r="CP28" s="36"/>
      <c r="CQ28" s="272"/>
      <c r="CR28" s="277">
        <v>3178424</v>
      </c>
      <c r="CS28" s="219"/>
      <c r="CT28" s="219"/>
      <c r="CU28" s="219"/>
      <c r="CV28" s="219"/>
      <c r="CW28" s="219"/>
      <c r="CX28" s="219"/>
      <c r="CY28" s="282"/>
      <c r="CZ28" s="286">
        <v>10.4</v>
      </c>
      <c r="DA28" s="340"/>
      <c r="DB28" s="340"/>
      <c r="DC28" s="343"/>
      <c r="DD28" s="291">
        <v>3128799</v>
      </c>
      <c r="DE28" s="219"/>
      <c r="DF28" s="219"/>
      <c r="DG28" s="219"/>
      <c r="DH28" s="219"/>
      <c r="DI28" s="219"/>
      <c r="DJ28" s="219"/>
      <c r="DK28" s="282"/>
      <c r="DL28" s="291">
        <v>3128799</v>
      </c>
      <c r="DM28" s="219"/>
      <c r="DN28" s="219"/>
      <c r="DO28" s="219"/>
      <c r="DP28" s="219"/>
      <c r="DQ28" s="219"/>
      <c r="DR28" s="219"/>
      <c r="DS28" s="219"/>
      <c r="DT28" s="219"/>
      <c r="DU28" s="219"/>
      <c r="DV28" s="282"/>
      <c r="DW28" s="286">
        <v>19.8</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302208</v>
      </c>
      <c r="S29" s="219"/>
      <c r="T29" s="219"/>
      <c r="U29" s="219"/>
      <c r="V29" s="219"/>
      <c r="W29" s="219"/>
      <c r="X29" s="219"/>
      <c r="Y29" s="282"/>
      <c r="Z29" s="285">
        <v>1</v>
      </c>
      <c r="AA29" s="285"/>
      <c r="AB29" s="285"/>
      <c r="AC29" s="285"/>
      <c r="AD29" s="290">
        <v>5282</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24</v>
      </c>
      <c r="CG29" s="36"/>
      <c r="CH29" s="36"/>
      <c r="CI29" s="36"/>
      <c r="CJ29" s="36"/>
      <c r="CK29" s="36"/>
      <c r="CL29" s="36"/>
      <c r="CM29" s="36"/>
      <c r="CN29" s="36"/>
      <c r="CO29" s="36"/>
      <c r="CP29" s="36"/>
      <c r="CQ29" s="272"/>
      <c r="CR29" s="277">
        <v>3178424</v>
      </c>
      <c r="CS29" s="318"/>
      <c r="CT29" s="318"/>
      <c r="CU29" s="318"/>
      <c r="CV29" s="318"/>
      <c r="CW29" s="318"/>
      <c r="CX29" s="318"/>
      <c r="CY29" s="337"/>
      <c r="CZ29" s="286">
        <v>10.4</v>
      </c>
      <c r="DA29" s="340"/>
      <c r="DB29" s="340"/>
      <c r="DC29" s="343"/>
      <c r="DD29" s="291">
        <v>3128799</v>
      </c>
      <c r="DE29" s="318"/>
      <c r="DF29" s="318"/>
      <c r="DG29" s="318"/>
      <c r="DH29" s="318"/>
      <c r="DI29" s="318"/>
      <c r="DJ29" s="318"/>
      <c r="DK29" s="337"/>
      <c r="DL29" s="291">
        <v>3128799</v>
      </c>
      <c r="DM29" s="318"/>
      <c r="DN29" s="318"/>
      <c r="DO29" s="318"/>
      <c r="DP29" s="318"/>
      <c r="DQ29" s="318"/>
      <c r="DR29" s="318"/>
      <c r="DS29" s="318"/>
      <c r="DT29" s="318"/>
      <c r="DU29" s="318"/>
      <c r="DV29" s="337"/>
      <c r="DW29" s="286">
        <v>19.8</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217009</v>
      </c>
      <c r="S30" s="219"/>
      <c r="T30" s="219"/>
      <c r="U30" s="219"/>
      <c r="V30" s="219"/>
      <c r="W30" s="219"/>
      <c r="X30" s="219"/>
      <c r="Y30" s="282"/>
      <c r="Z30" s="285">
        <v>0.7</v>
      </c>
      <c r="AA30" s="285"/>
      <c r="AB30" s="285"/>
      <c r="AC30" s="285"/>
      <c r="AD30" s="290" t="s">
        <v>205</v>
      </c>
      <c r="AE30" s="290"/>
      <c r="AF30" s="290"/>
      <c r="AG30" s="290"/>
      <c r="AH30" s="290"/>
      <c r="AI30" s="290"/>
      <c r="AJ30" s="290"/>
      <c r="AK30" s="290"/>
      <c r="AL30" s="286" t="s">
        <v>205</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397</v>
      </c>
      <c r="BS30" s="326"/>
      <c r="BT30" s="326"/>
      <c r="BU30" s="326"/>
      <c r="BV30" s="326"/>
      <c r="BW30" s="326"/>
      <c r="BX30" s="326"/>
      <c r="BY30" s="326"/>
      <c r="BZ30" s="326"/>
      <c r="CA30" s="326"/>
      <c r="CB30" s="329"/>
      <c r="CD30" s="134"/>
      <c r="CE30" s="43"/>
      <c r="CF30" s="263" t="s">
        <v>398</v>
      </c>
      <c r="CG30" s="36"/>
      <c r="CH30" s="36"/>
      <c r="CI30" s="36"/>
      <c r="CJ30" s="36"/>
      <c r="CK30" s="36"/>
      <c r="CL30" s="36"/>
      <c r="CM30" s="36"/>
      <c r="CN30" s="36"/>
      <c r="CO30" s="36"/>
      <c r="CP30" s="36"/>
      <c r="CQ30" s="272"/>
      <c r="CR30" s="277">
        <v>3039390</v>
      </c>
      <c r="CS30" s="219"/>
      <c r="CT30" s="219"/>
      <c r="CU30" s="219"/>
      <c r="CV30" s="219"/>
      <c r="CW30" s="219"/>
      <c r="CX30" s="219"/>
      <c r="CY30" s="282"/>
      <c r="CZ30" s="286">
        <v>10</v>
      </c>
      <c r="DA30" s="340"/>
      <c r="DB30" s="340"/>
      <c r="DC30" s="343"/>
      <c r="DD30" s="291">
        <v>2989765</v>
      </c>
      <c r="DE30" s="219"/>
      <c r="DF30" s="219"/>
      <c r="DG30" s="219"/>
      <c r="DH30" s="219"/>
      <c r="DI30" s="219"/>
      <c r="DJ30" s="219"/>
      <c r="DK30" s="282"/>
      <c r="DL30" s="291">
        <v>2989765</v>
      </c>
      <c r="DM30" s="219"/>
      <c r="DN30" s="219"/>
      <c r="DO30" s="219"/>
      <c r="DP30" s="219"/>
      <c r="DQ30" s="219"/>
      <c r="DR30" s="219"/>
      <c r="DS30" s="219"/>
      <c r="DT30" s="219"/>
      <c r="DU30" s="219"/>
      <c r="DV30" s="282"/>
      <c r="DW30" s="286">
        <v>18.899999999999999</v>
      </c>
      <c r="DX30" s="340"/>
      <c r="DY30" s="340"/>
      <c r="DZ30" s="340"/>
      <c r="EA30" s="340"/>
      <c r="EB30" s="340"/>
      <c r="EC30" s="365"/>
    </row>
    <row r="31" spans="2:133" ht="11.25" customHeight="1">
      <c r="B31" s="263" t="s">
        <v>346</v>
      </c>
      <c r="C31" s="36"/>
      <c r="D31" s="36"/>
      <c r="E31" s="36"/>
      <c r="F31" s="36"/>
      <c r="G31" s="36"/>
      <c r="H31" s="36"/>
      <c r="I31" s="36"/>
      <c r="J31" s="36"/>
      <c r="K31" s="36"/>
      <c r="L31" s="36"/>
      <c r="M31" s="36"/>
      <c r="N31" s="36"/>
      <c r="O31" s="36"/>
      <c r="P31" s="36"/>
      <c r="Q31" s="272"/>
      <c r="R31" s="277">
        <v>1942377</v>
      </c>
      <c r="S31" s="219"/>
      <c r="T31" s="219"/>
      <c r="U31" s="219"/>
      <c r="V31" s="219"/>
      <c r="W31" s="219"/>
      <c r="X31" s="219"/>
      <c r="Y31" s="282"/>
      <c r="Z31" s="285">
        <v>6.2</v>
      </c>
      <c r="AA31" s="285"/>
      <c r="AB31" s="285"/>
      <c r="AC31" s="285"/>
      <c r="AD31" s="290" t="s">
        <v>205</v>
      </c>
      <c r="AE31" s="290"/>
      <c r="AF31" s="290"/>
      <c r="AG31" s="290"/>
      <c r="AH31" s="290"/>
      <c r="AI31" s="290"/>
      <c r="AJ31" s="290"/>
      <c r="AK31" s="290"/>
      <c r="AL31" s="286" t="s">
        <v>205</v>
      </c>
      <c r="AM31" s="240"/>
      <c r="AN31" s="240"/>
      <c r="AO31" s="299"/>
      <c r="AP31" s="163" t="s">
        <v>4</v>
      </c>
      <c r="AQ31" s="179"/>
      <c r="AR31" s="179"/>
      <c r="AS31" s="179"/>
      <c r="AT31" s="311" t="s">
        <v>400</v>
      </c>
      <c r="AU31" s="268"/>
      <c r="AV31" s="268"/>
      <c r="AW31" s="268"/>
      <c r="AX31" s="262" t="s">
        <v>284</v>
      </c>
      <c r="AY31" s="268"/>
      <c r="AZ31" s="268"/>
      <c r="BA31" s="268"/>
      <c r="BB31" s="268"/>
      <c r="BC31" s="268"/>
      <c r="BD31" s="268"/>
      <c r="BE31" s="268"/>
      <c r="BF31" s="271"/>
      <c r="BG31" s="323">
        <v>99.1</v>
      </c>
      <c r="BH31" s="327"/>
      <c r="BI31" s="327"/>
      <c r="BJ31" s="327"/>
      <c r="BK31" s="327"/>
      <c r="BL31" s="327"/>
      <c r="BM31" s="296">
        <v>94.5</v>
      </c>
      <c r="BN31" s="327"/>
      <c r="BO31" s="327"/>
      <c r="BP31" s="327"/>
      <c r="BQ31" s="330"/>
      <c r="BR31" s="323">
        <v>99.1</v>
      </c>
      <c r="BS31" s="327"/>
      <c r="BT31" s="327"/>
      <c r="BU31" s="327"/>
      <c r="BV31" s="327"/>
      <c r="BW31" s="327"/>
      <c r="BX31" s="296">
        <v>94.3</v>
      </c>
      <c r="BY31" s="327"/>
      <c r="BZ31" s="327"/>
      <c r="CA31" s="327"/>
      <c r="CB31" s="330"/>
      <c r="CD31" s="134"/>
      <c r="CE31" s="43"/>
      <c r="CF31" s="263" t="s">
        <v>322</v>
      </c>
      <c r="CG31" s="36"/>
      <c r="CH31" s="36"/>
      <c r="CI31" s="36"/>
      <c r="CJ31" s="36"/>
      <c r="CK31" s="36"/>
      <c r="CL31" s="36"/>
      <c r="CM31" s="36"/>
      <c r="CN31" s="36"/>
      <c r="CO31" s="36"/>
      <c r="CP31" s="36"/>
      <c r="CQ31" s="272"/>
      <c r="CR31" s="277">
        <v>139034</v>
      </c>
      <c r="CS31" s="318"/>
      <c r="CT31" s="318"/>
      <c r="CU31" s="318"/>
      <c r="CV31" s="318"/>
      <c r="CW31" s="318"/>
      <c r="CX31" s="318"/>
      <c r="CY31" s="337"/>
      <c r="CZ31" s="286">
        <v>0.5</v>
      </c>
      <c r="DA31" s="340"/>
      <c r="DB31" s="340"/>
      <c r="DC31" s="343"/>
      <c r="DD31" s="291">
        <v>139034</v>
      </c>
      <c r="DE31" s="318"/>
      <c r="DF31" s="318"/>
      <c r="DG31" s="318"/>
      <c r="DH31" s="318"/>
      <c r="DI31" s="318"/>
      <c r="DJ31" s="318"/>
      <c r="DK31" s="337"/>
      <c r="DL31" s="291">
        <v>139034</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258</v>
      </c>
      <c r="AV32" s="36"/>
      <c r="AW32" s="36"/>
      <c r="AX32" s="263" t="s">
        <v>380</v>
      </c>
      <c r="AY32" s="36"/>
      <c r="AZ32" s="36"/>
      <c r="BA32" s="36"/>
      <c r="BB32" s="36"/>
      <c r="BC32" s="36"/>
      <c r="BD32" s="36"/>
      <c r="BE32" s="36"/>
      <c r="BF32" s="272"/>
      <c r="BG32" s="324">
        <v>99.3</v>
      </c>
      <c r="BH32" s="318"/>
      <c r="BI32" s="318"/>
      <c r="BJ32" s="318"/>
      <c r="BK32" s="318"/>
      <c r="BL32" s="318"/>
      <c r="BM32" s="240">
        <v>96.9</v>
      </c>
      <c r="BN32" s="328"/>
      <c r="BO32" s="328"/>
      <c r="BP32" s="328"/>
      <c r="BQ32" s="321"/>
      <c r="BR32" s="324">
        <v>99.4</v>
      </c>
      <c r="BS32" s="318"/>
      <c r="BT32" s="318"/>
      <c r="BU32" s="318"/>
      <c r="BV32" s="318"/>
      <c r="BW32" s="318"/>
      <c r="BX32" s="240">
        <v>96.9</v>
      </c>
      <c r="BY32" s="328"/>
      <c r="BZ32" s="328"/>
      <c r="CA32" s="328"/>
      <c r="CB32" s="321"/>
      <c r="CD32" s="135"/>
      <c r="CE32" s="142"/>
      <c r="CF32" s="263" t="s">
        <v>212</v>
      </c>
      <c r="CG32" s="36"/>
      <c r="CH32" s="36"/>
      <c r="CI32" s="36"/>
      <c r="CJ32" s="36"/>
      <c r="CK32" s="36"/>
      <c r="CL32" s="36"/>
      <c r="CM32" s="36"/>
      <c r="CN32" s="36"/>
      <c r="CO32" s="36"/>
      <c r="CP32" s="36"/>
      <c r="CQ32" s="272"/>
      <c r="CR32" s="277" t="s">
        <v>205</v>
      </c>
      <c r="CS32" s="219"/>
      <c r="CT32" s="219"/>
      <c r="CU32" s="219"/>
      <c r="CV32" s="219"/>
      <c r="CW32" s="219"/>
      <c r="CX32" s="219"/>
      <c r="CY32" s="282"/>
      <c r="CZ32" s="286" t="s">
        <v>205</v>
      </c>
      <c r="DA32" s="340"/>
      <c r="DB32" s="340"/>
      <c r="DC32" s="343"/>
      <c r="DD32" s="291" t="s">
        <v>205</v>
      </c>
      <c r="DE32" s="219"/>
      <c r="DF32" s="219"/>
      <c r="DG32" s="219"/>
      <c r="DH32" s="219"/>
      <c r="DI32" s="219"/>
      <c r="DJ32" s="219"/>
      <c r="DK32" s="282"/>
      <c r="DL32" s="291" t="s">
        <v>205</v>
      </c>
      <c r="DM32" s="219"/>
      <c r="DN32" s="219"/>
      <c r="DO32" s="219"/>
      <c r="DP32" s="219"/>
      <c r="DQ32" s="219"/>
      <c r="DR32" s="219"/>
      <c r="DS32" s="219"/>
      <c r="DT32" s="219"/>
      <c r="DU32" s="219"/>
      <c r="DV32" s="282"/>
      <c r="DW32" s="286" t="s">
        <v>205</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1389478</v>
      </c>
      <c r="S33" s="219"/>
      <c r="T33" s="219"/>
      <c r="U33" s="219"/>
      <c r="V33" s="219"/>
      <c r="W33" s="219"/>
      <c r="X33" s="219"/>
      <c r="Y33" s="282"/>
      <c r="Z33" s="285">
        <v>4.4000000000000004</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159</v>
      </c>
      <c r="AY33" s="270"/>
      <c r="AZ33" s="270"/>
      <c r="BA33" s="270"/>
      <c r="BB33" s="270"/>
      <c r="BC33" s="270"/>
      <c r="BD33" s="270"/>
      <c r="BE33" s="270"/>
      <c r="BF33" s="274"/>
      <c r="BG33" s="325">
        <v>98.8</v>
      </c>
      <c r="BH33" s="317"/>
      <c r="BI33" s="317"/>
      <c r="BJ33" s="317"/>
      <c r="BK33" s="317"/>
      <c r="BL33" s="317"/>
      <c r="BM33" s="297">
        <v>91.9</v>
      </c>
      <c r="BN33" s="317"/>
      <c r="BO33" s="317"/>
      <c r="BP33" s="317"/>
      <c r="BQ33" s="322"/>
      <c r="BR33" s="325">
        <v>98.7</v>
      </c>
      <c r="BS33" s="317"/>
      <c r="BT33" s="317"/>
      <c r="BU33" s="317"/>
      <c r="BV33" s="317"/>
      <c r="BW33" s="317"/>
      <c r="BX33" s="297">
        <v>91.6</v>
      </c>
      <c r="BY33" s="317"/>
      <c r="BZ33" s="317"/>
      <c r="CA33" s="317"/>
      <c r="CB33" s="322"/>
      <c r="CD33" s="263" t="s">
        <v>401</v>
      </c>
      <c r="CE33" s="36"/>
      <c r="CF33" s="36"/>
      <c r="CG33" s="36"/>
      <c r="CH33" s="36"/>
      <c r="CI33" s="36"/>
      <c r="CJ33" s="36"/>
      <c r="CK33" s="36"/>
      <c r="CL33" s="36"/>
      <c r="CM33" s="36"/>
      <c r="CN33" s="36"/>
      <c r="CO33" s="36"/>
      <c r="CP33" s="36"/>
      <c r="CQ33" s="272"/>
      <c r="CR33" s="277">
        <v>15229849</v>
      </c>
      <c r="CS33" s="318"/>
      <c r="CT33" s="318"/>
      <c r="CU33" s="318"/>
      <c r="CV33" s="318"/>
      <c r="CW33" s="318"/>
      <c r="CX33" s="318"/>
      <c r="CY33" s="337"/>
      <c r="CZ33" s="286">
        <v>50</v>
      </c>
      <c r="DA33" s="340"/>
      <c r="DB33" s="340"/>
      <c r="DC33" s="343"/>
      <c r="DD33" s="291">
        <v>9381553</v>
      </c>
      <c r="DE33" s="318"/>
      <c r="DF33" s="318"/>
      <c r="DG33" s="318"/>
      <c r="DH33" s="318"/>
      <c r="DI33" s="318"/>
      <c r="DJ33" s="318"/>
      <c r="DK33" s="337"/>
      <c r="DL33" s="291">
        <v>6580518</v>
      </c>
      <c r="DM33" s="318"/>
      <c r="DN33" s="318"/>
      <c r="DO33" s="318"/>
      <c r="DP33" s="318"/>
      <c r="DQ33" s="318"/>
      <c r="DR33" s="318"/>
      <c r="DS33" s="318"/>
      <c r="DT33" s="318"/>
      <c r="DU33" s="318"/>
      <c r="DV33" s="337"/>
      <c r="DW33" s="286">
        <v>41.6</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83539</v>
      </c>
      <c r="S34" s="219"/>
      <c r="T34" s="219"/>
      <c r="U34" s="219"/>
      <c r="V34" s="219"/>
      <c r="W34" s="219"/>
      <c r="X34" s="219"/>
      <c r="Y34" s="282"/>
      <c r="Z34" s="285">
        <v>0.3</v>
      </c>
      <c r="AA34" s="285"/>
      <c r="AB34" s="285"/>
      <c r="AC34" s="285"/>
      <c r="AD34" s="290" t="s">
        <v>205</v>
      </c>
      <c r="AE34" s="290"/>
      <c r="AF34" s="290"/>
      <c r="AG34" s="290"/>
      <c r="AH34" s="290"/>
      <c r="AI34" s="290"/>
      <c r="AJ34" s="290"/>
      <c r="AK34" s="290"/>
      <c r="AL34" s="286" t="s">
        <v>205</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2"/>
      <c r="CR34" s="277">
        <v>5115127</v>
      </c>
      <c r="CS34" s="219"/>
      <c r="CT34" s="219"/>
      <c r="CU34" s="219"/>
      <c r="CV34" s="219"/>
      <c r="CW34" s="219"/>
      <c r="CX34" s="219"/>
      <c r="CY34" s="282"/>
      <c r="CZ34" s="286">
        <v>16.8</v>
      </c>
      <c r="DA34" s="340"/>
      <c r="DB34" s="340"/>
      <c r="DC34" s="343"/>
      <c r="DD34" s="291">
        <v>3396760</v>
      </c>
      <c r="DE34" s="219"/>
      <c r="DF34" s="219"/>
      <c r="DG34" s="219"/>
      <c r="DH34" s="219"/>
      <c r="DI34" s="219"/>
      <c r="DJ34" s="219"/>
      <c r="DK34" s="282"/>
      <c r="DL34" s="291">
        <v>2315989</v>
      </c>
      <c r="DM34" s="219"/>
      <c r="DN34" s="219"/>
      <c r="DO34" s="219"/>
      <c r="DP34" s="219"/>
      <c r="DQ34" s="219"/>
      <c r="DR34" s="219"/>
      <c r="DS34" s="219"/>
      <c r="DT34" s="219"/>
      <c r="DU34" s="219"/>
      <c r="DV34" s="282"/>
      <c r="DW34" s="286">
        <v>14.6</v>
      </c>
      <c r="DX34" s="340"/>
      <c r="DY34" s="340"/>
      <c r="DZ34" s="340"/>
      <c r="EA34" s="340"/>
      <c r="EB34" s="340"/>
      <c r="EC34" s="365"/>
    </row>
    <row r="35" spans="2:133" ht="11.25" customHeight="1">
      <c r="B35" s="263" t="s">
        <v>145</v>
      </c>
      <c r="C35" s="36"/>
      <c r="D35" s="36"/>
      <c r="E35" s="36"/>
      <c r="F35" s="36"/>
      <c r="G35" s="36"/>
      <c r="H35" s="36"/>
      <c r="I35" s="36"/>
      <c r="J35" s="36"/>
      <c r="K35" s="36"/>
      <c r="L35" s="36"/>
      <c r="M35" s="36"/>
      <c r="N35" s="36"/>
      <c r="O35" s="36"/>
      <c r="P35" s="36"/>
      <c r="Q35" s="272"/>
      <c r="R35" s="277">
        <v>2186818</v>
      </c>
      <c r="S35" s="219"/>
      <c r="T35" s="219"/>
      <c r="U35" s="219"/>
      <c r="V35" s="219"/>
      <c r="W35" s="219"/>
      <c r="X35" s="219"/>
      <c r="Y35" s="282"/>
      <c r="Z35" s="285">
        <v>7</v>
      </c>
      <c r="AA35" s="285"/>
      <c r="AB35" s="285"/>
      <c r="AC35" s="285"/>
      <c r="AD35" s="290" t="s">
        <v>205</v>
      </c>
      <c r="AE35" s="290"/>
      <c r="AF35" s="290"/>
      <c r="AG35" s="290"/>
      <c r="AH35" s="290"/>
      <c r="AI35" s="290"/>
      <c r="AJ35" s="290"/>
      <c r="AK35" s="290"/>
      <c r="AL35" s="286" t="s">
        <v>205</v>
      </c>
      <c r="AM35" s="240"/>
      <c r="AN35" s="240"/>
      <c r="AO35" s="299"/>
      <c r="AP35" s="96"/>
      <c r="AQ35" s="183" t="s">
        <v>406</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1749714</v>
      </c>
      <c r="CS35" s="318"/>
      <c r="CT35" s="318"/>
      <c r="CU35" s="318"/>
      <c r="CV35" s="318"/>
      <c r="CW35" s="318"/>
      <c r="CX35" s="318"/>
      <c r="CY35" s="337"/>
      <c r="CZ35" s="286">
        <v>5.7</v>
      </c>
      <c r="DA35" s="340"/>
      <c r="DB35" s="340"/>
      <c r="DC35" s="343"/>
      <c r="DD35" s="291">
        <v>1073201</v>
      </c>
      <c r="DE35" s="318"/>
      <c r="DF35" s="318"/>
      <c r="DG35" s="318"/>
      <c r="DH35" s="318"/>
      <c r="DI35" s="318"/>
      <c r="DJ35" s="318"/>
      <c r="DK35" s="337"/>
      <c r="DL35" s="291">
        <v>955090</v>
      </c>
      <c r="DM35" s="318"/>
      <c r="DN35" s="318"/>
      <c r="DO35" s="318"/>
      <c r="DP35" s="318"/>
      <c r="DQ35" s="318"/>
      <c r="DR35" s="318"/>
      <c r="DS35" s="318"/>
      <c r="DT35" s="318"/>
      <c r="DU35" s="318"/>
      <c r="DV35" s="337"/>
      <c r="DW35" s="286">
        <v>6</v>
      </c>
      <c r="DX35" s="340"/>
      <c r="DY35" s="340"/>
      <c r="DZ35" s="340"/>
      <c r="EA35" s="340"/>
      <c r="EB35" s="340"/>
      <c r="EC35" s="365"/>
    </row>
    <row r="36" spans="2:133" ht="11.25" customHeight="1">
      <c r="B36" s="263" t="s">
        <v>410</v>
      </c>
      <c r="C36" s="36"/>
      <c r="D36" s="36"/>
      <c r="E36" s="36"/>
      <c r="F36" s="36"/>
      <c r="G36" s="36"/>
      <c r="H36" s="36"/>
      <c r="I36" s="36"/>
      <c r="J36" s="36"/>
      <c r="K36" s="36"/>
      <c r="L36" s="36"/>
      <c r="M36" s="36"/>
      <c r="N36" s="36"/>
      <c r="O36" s="36"/>
      <c r="P36" s="36"/>
      <c r="Q36" s="272"/>
      <c r="R36" s="277">
        <v>1408418</v>
      </c>
      <c r="S36" s="219"/>
      <c r="T36" s="219"/>
      <c r="U36" s="219"/>
      <c r="V36" s="219"/>
      <c r="W36" s="219"/>
      <c r="X36" s="219"/>
      <c r="Y36" s="282"/>
      <c r="Z36" s="285">
        <v>4.5</v>
      </c>
      <c r="AA36" s="285"/>
      <c r="AB36" s="285"/>
      <c r="AC36" s="285"/>
      <c r="AD36" s="290" t="s">
        <v>205</v>
      </c>
      <c r="AE36" s="290"/>
      <c r="AF36" s="290"/>
      <c r="AG36" s="290"/>
      <c r="AH36" s="290"/>
      <c r="AI36" s="290"/>
      <c r="AJ36" s="290"/>
      <c r="AK36" s="290"/>
      <c r="AL36" s="286" t="s">
        <v>205</v>
      </c>
      <c r="AM36" s="240"/>
      <c r="AN36" s="240"/>
      <c r="AO36" s="299"/>
      <c r="AP36" s="96"/>
      <c r="AQ36" s="306" t="s">
        <v>395</v>
      </c>
      <c r="AR36" s="309"/>
      <c r="AS36" s="309"/>
      <c r="AT36" s="309"/>
      <c r="AU36" s="309"/>
      <c r="AV36" s="309"/>
      <c r="AW36" s="309"/>
      <c r="AX36" s="309"/>
      <c r="AY36" s="314"/>
      <c r="AZ36" s="276">
        <v>3981722</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34968</v>
      </c>
      <c r="BW36" s="279"/>
      <c r="BX36" s="279"/>
      <c r="BY36" s="279"/>
      <c r="BZ36" s="279"/>
      <c r="CA36" s="279"/>
      <c r="CB36" s="320"/>
      <c r="CD36" s="263" t="s">
        <v>28</v>
      </c>
      <c r="CE36" s="36"/>
      <c r="CF36" s="36"/>
      <c r="CG36" s="36"/>
      <c r="CH36" s="36"/>
      <c r="CI36" s="36"/>
      <c r="CJ36" s="36"/>
      <c r="CK36" s="36"/>
      <c r="CL36" s="36"/>
      <c r="CM36" s="36"/>
      <c r="CN36" s="36"/>
      <c r="CO36" s="36"/>
      <c r="CP36" s="36"/>
      <c r="CQ36" s="272"/>
      <c r="CR36" s="277">
        <v>2973805</v>
      </c>
      <c r="CS36" s="219"/>
      <c r="CT36" s="219"/>
      <c r="CU36" s="219"/>
      <c r="CV36" s="219"/>
      <c r="CW36" s="219"/>
      <c r="CX36" s="219"/>
      <c r="CY36" s="282"/>
      <c r="CZ36" s="286">
        <v>9.8000000000000007</v>
      </c>
      <c r="DA36" s="340"/>
      <c r="DB36" s="340"/>
      <c r="DC36" s="343"/>
      <c r="DD36" s="291">
        <v>2496333</v>
      </c>
      <c r="DE36" s="219"/>
      <c r="DF36" s="219"/>
      <c r="DG36" s="219"/>
      <c r="DH36" s="219"/>
      <c r="DI36" s="219"/>
      <c r="DJ36" s="219"/>
      <c r="DK36" s="282"/>
      <c r="DL36" s="291">
        <v>1979457</v>
      </c>
      <c r="DM36" s="219"/>
      <c r="DN36" s="219"/>
      <c r="DO36" s="219"/>
      <c r="DP36" s="219"/>
      <c r="DQ36" s="219"/>
      <c r="DR36" s="219"/>
      <c r="DS36" s="219"/>
      <c r="DT36" s="219"/>
      <c r="DU36" s="219"/>
      <c r="DV36" s="282"/>
      <c r="DW36" s="286">
        <v>12.5</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871394</v>
      </c>
      <c r="S37" s="219"/>
      <c r="T37" s="219"/>
      <c r="U37" s="219"/>
      <c r="V37" s="219"/>
      <c r="W37" s="219"/>
      <c r="X37" s="219"/>
      <c r="Y37" s="282"/>
      <c r="Z37" s="285">
        <v>2.8</v>
      </c>
      <c r="AA37" s="285"/>
      <c r="AB37" s="285"/>
      <c r="AC37" s="285"/>
      <c r="AD37" s="290" t="s">
        <v>205</v>
      </c>
      <c r="AE37" s="290"/>
      <c r="AF37" s="290"/>
      <c r="AG37" s="290"/>
      <c r="AH37" s="290"/>
      <c r="AI37" s="290"/>
      <c r="AJ37" s="290"/>
      <c r="AK37" s="290"/>
      <c r="AL37" s="286" t="s">
        <v>205</v>
      </c>
      <c r="AM37" s="240"/>
      <c r="AN37" s="240"/>
      <c r="AO37" s="299"/>
      <c r="AQ37" s="307" t="s">
        <v>414</v>
      </c>
      <c r="AR37" s="201"/>
      <c r="AS37" s="201"/>
      <c r="AT37" s="201"/>
      <c r="AU37" s="201"/>
      <c r="AV37" s="201"/>
      <c r="AW37" s="201"/>
      <c r="AX37" s="201"/>
      <c r="AY37" s="315"/>
      <c r="AZ37" s="277">
        <v>1347000</v>
      </c>
      <c r="BA37" s="219"/>
      <c r="BB37" s="219"/>
      <c r="BC37" s="219"/>
      <c r="BD37" s="318"/>
      <c r="BE37" s="318"/>
      <c r="BF37" s="321"/>
      <c r="BG37" s="263" t="s">
        <v>415</v>
      </c>
      <c r="BH37" s="36"/>
      <c r="BI37" s="36"/>
      <c r="BJ37" s="36"/>
      <c r="BK37" s="36"/>
      <c r="BL37" s="36"/>
      <c r="BM37" s="36"/>
      <c r="BN37" s="36"/>
      <c r="BO37" s="36"/>
      <c r="BP37" s="36"/>
      <c r="BQ37" s="36"/>
      <c r="BR37" s="36"/>
      <c r="BS37" s="36"/>
      <c r="BT37" s="36"/>
      <c r="BU37" s="272"/>
      <c r="BV37" s="277">
        <v>13603</v>
      </c>
      <c r="BW37" s="219"/>
      <c r="BX37" s="219"/>
      <c r="BY37" s="219"/>
      <c r="BZ37" s="219"/>
      <c r="CA37" s="219"/>
      <c r="CB37" s="332"/>
      <c r="CD37" s="263" t="s">
        <v>161</v>
      </c>
      <c r="CE37" s="36"/>
      <c r="CF37" s="36"/>
      <c r="CG37" s="36"/>
      <c r="CH37" s="36"/>
      <c r="CI37" s="36"/>
      <c r="CJ37" s="36"/>
      <c r="CK37" s="36"/>
      <c r="CL37" s="36"/>
      <c r="CM37" s="36"/>
      <c r="CN37" s="36"/>
      <c r="CO37" s="36"/>
      <c r="CP37" s="36"/>
      <c r="CQ37" s="272"/>
      <c r="CR37" s="277">
        <v>55430</v>
      </c>
      <c r="CS37" s="318"/>
      <c r="CT37" s="318"/>
      <c r="CU37" s="318"/>
      <c r="CV37" s="318"/>
      <c r="CW37" s="318"/>
      <c r="CX37" s="318"/>
      <c r="CY37" s="337"/>
      <c r="CZ37" s="286">
        <v>0.2</v>
      </c>
      <c r="DA37" s="340"/>
      <c r="DB37" s="340"/>
      <c r="DC37" s="343"/>
      <c r="DD37" s="291">
        <v>55427</v>
      </c>
      <c r="DE37" s="318"/>
      <c r="DF37" s="318"/>
      <c r="DG37" s="318"/>
      <c r="DH37" s="318"/>
      <c r="DI37" s="318"/>
      <c r="DJ37" s="318"/>
      <c r="DK37" s="337"/>
      <c r="DL37" s="291">
        <v>55427</v>
      </c>
      <c r="DM37" s="318"/>
      <c r="DN37" s="318"/>
      <c r="DO37" s="318"/>
      <c r="DP37" s="318"/>
      <c r="DQ37" s="318"/>
      <c r="DR37" s="318"/>
      <c r="DS37" s="318"/>
      <c r="DT37" s="318"/>
      <c r="DU37" s="318"/>
      <c r="DV37" s="337"/>
      <c r="DW37" s="286">
        <v>0.4</v>
      </c>
      <c r="DX37" s="340"/>
      <c r="DY37" s="340"/>
      <c r="DZ37" s="340"/>
      <c r="EA37" s="340"/>
      <c r="EB37" s="340"/>
      <c r="EC37" s="365"/>
    </row>
    <row r="38" spans="2:133" ht="11.25" customHeight="1">
      <c r="B38" s="263" t="s">
        <v>402</v>
      </c>
      <c r="C38" s="36"/>
      <c r="D38" s="36"/>
      <c r="E38" s="36"/>
      <c r="F38" s="36"/>
      <c r="G38" s="36"/>
      <c r="H38" s="36"/>
      <c r="I38" s="36"/>
      <c r="J38" s="36"/>
      <c r="K38" s="36"/>
      <c r="L38" s="36"/>
      <c r="M38" s="36"/>
      <c r="N38" s="36"/>
      <c r="O38" s="36"/>
      <c r="P38" s="36"/>
      <c r="Q38" s="272"/>
      <c r="R38" s="277">
        <v>1049279</v>
      </c>
      <c r="S38" s="219"/>
      <c r="T38" s="219"/>
      <c r="U38" s="219"/>
      <c r="V38" s="219"/>
      <c r="W38" s="219"/>
      <c r="X38" s="219"/>
      <c r="Y38" s="282"/>
      <c r="Z38" s="285">
        <v>3.4</v>
      </c>
      <c r="AA38" s="285"/>
      <c r="AB38" s="285"/>
      <c r="AC38" s="285"/>
      <c r="AD38" s="290">
        <v>281</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805172</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4807</v>
      </c>
      <c r="BW38" s="219"/>
      <c r="BX38" s="219"/>
      <c r="BY38" s="219"/>
      <c r="BZ38" s="219"/>
      <c r="CA38" s="219"/>
      <c r="CB38" s="332"/>
      <c r="CD38" s="263" t="s">
        <v>423</v>
      </c>
      <c r="CE38" s="36"/>
      <c r="CF38" s="36"/>
      <c r="CG38" s="36"/>
      <c r="CH38" s="36"/>
      <c r="CI38" s="36"/>
      <c r="CJ38" s="36"/>
      <c r="CK38" s="36"/>
      <c r="CL38" s="36"/>
      <c r="CM38" s="36"/>
      <c r="CN38" s="36"/>
      <c r="CO38" s="36"/>
      <c r="CP38" s="36"/>
      <c r="CQ38" s="272"/>
      <c r="CR38" s="277">
        <v>1686858</v>
      </c>
      <c r="CS38" s="219"/>
      <c r="CT38" s="219"/>
      <c r="CU38" s="219"/>
      <c r="CV38" s="219"/>
      <c r="CW38" s="219"/>
      <c r="CX38" s="219"/>
      <c r="CY38" s="282"/>
      <c r="CZ38" s="286">
        <v>5.5</v>
      </c>
      <c r="DA38" s="340"/>
      <c r="DB38" s="340"/>
      <c r="DC38" s="343"/>
      <c r="DD38" s="291">
        <v>1461723</v>
      </c>
      <c r="DE38" s="219"/>
      <c r="DF38" s="219"/>
      <c r="DG38" s="219"/>
      <c r="DH38" s="219"/>
      <c r="DI38" s="219"/>
      <c r="DJ38" s="219"/>
      <c r="DK38" s="282"/>
      <c r="DL38" s="291">
        <v>1329732</v>
      </c>
      <c r="DM38" s="219"/>
      <c r="DN38" s="219"/>
      <c r="DO38" s="219"/>
      <c r="DP38" s="219"/>
      <c r="DQ38" s="219"/>
      <c r="DR38" s="219"/>
      <c r="DS38" s="219"/>
      <c r="DT38" s="219"/>
      <c r="DU38" s="219"/>
      <c r="DV38" s="282"/>
      <c r="DW38" s="286">
        <v>8.4</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5009300</v>
      </c>
      <c r="S39" s="219"/>
      <c r="T39" s="219"/>
      <c r="U39" s="219"/>
      <c r="V39" s="219"/>
      <c r="W39" s="219"/>
      <c r="X39" s="219"/>
      <c r="Y39" s="282"/>
      <c r="Z39" s="285">
        <v>16</v>
      </c>
      <c r="AA39" s="285"/>
      <c r="AB39" s="285"/>
      <c r="AC39" s="285"/>
      <c r="AD39" s="290" t="s">
        <v>205</v>
      </c>
      <c r="AE39" s="290"/>
      <c r="AF39" s="290"/>
      <c r="AG39" s="290"/>
      <c r="AH39" s="290"/>
      <c r="AI39" s="290"/>
      <c r="AJ39" s="290"/>
      <c r="AK39" s="290"/>
      <c r="AL39" s="286" t="s">
        <v>205</v>
      </c>
      <c r="AM39" s="240"/>
      <c r="AN39" s="240"/>
      <c r="AO39" s="299"/>
      <c r="AQ39" s="307" t="s">
        <v>426</v>
      </c>
      <c r="AR39" s="201"/>
      <c r="AS39" s="201"/>
      <c r="AT39" s="201"/>
      <c r="AU39" s="201"/>
      <c r="AV39" s="201"/>
      <c r="AW39" s="201"/>
      <c r="AX39" s="201"/>
      <c r="AY39" s="315"/>
      <c r="AZ39" s="277">
        <v>142692</v>
      </c>
      <c r="BA39" s="219"/>
      <c r="BB39" s="219"/>
      <c r="BC39" s="219"/>
      <c r="BD39" s="318"/>
      <c r="BE39" s="318"/>
      <c r="BF39" s="321"/>
      <c r="BG39" s="263" t="s">
        <v>339</v>
      </c>
      <c r="BH39" s="36"/>
      <c r="BI39" s="36"/>
      <c r="BJ39" s="36"/>
      <c r="BK39" s="36"/>
      <c r="BL39" s="36"/>
      <c r="BM39" s="36"/>
      <c r="BN39" s="36"/>
      <c r="BO39" s="36"/>
      <c r="BP39" s="36"/>
      <c r="BQ39" s="36"/>
      <c r="BR39" s="36"/>
      <c r="BS39" s="36"/>
      <c r="BT39" s="36"/>
      <c r="BU39" s="272"/>
      <c r="BV39" s="277">
        <v>7680</v>
      </c>
      <c r="BW39" s="219"/>
      <c r="BX39" s="219"/>
      <c r="BY39" s="219"/>
      <c r="BZ39" s="219"/>
      <c r="CA39" s="219"/>
      <c r="CB39" s="332"/>
      <c r="CD39" s="263" t="s">
        <v>427</v>
      </c>
      <c r="CE39" s="36"/>
      <c r="CF39" s="36"/>
      <c r="CG39" s="36"/>
      <c r="CH39" s="36"/>
      <c r="CI39" s="36"/>
      <c r="CJ39" s="36"/>
      <c r="CK39" s="36"/>
      <c r="CL39" s="36"/>
      <c r="CM39" s="36"/>
      <c r="CN39" s="36"/>
      <c r="CO39" s="36"/>
      <c r="CP39" s="36"/>
      <c r="CQ39" s="272"/>
      <c r="CR39" s="277">
        <v>2583841</v>
      </c>
      <c r="CS39" s="318"/>
      <c r="CT39" s="318"/>
      <c r="CU39" s="318"/>
      <c r="CV39" s="318"/>
      <c r="CW39" s="318"/>
      <c r="CX39" s="318"/>
      <c r="CY39" s="337"/>
      <c r="CZ39" s="286">
        <v>8.5</v>
      </c>
      <c r="DA39" s="340"/>
      <c r="DB39" s="340"/>
      <c r="DC39" s="343"/>
      <c r="DD39" s="291">
        <v>370982</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432</v>
      </c>
      <c r="AR40" s="201"/>
      <c r="AS40" s="201"/>
      <c r="AT40" s="201"/>
      <c r="AU40" s="201"/>
      <c r="AV40" s="201"/>
      <c r="AW40" s="201"/>
      <c r="AX40" s="201"/>
      <c r="AY40" s="315"/>
      <c r="AZ40" s="277">
        <v>29232</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81</v>
      </c>
      <c r="BW40" s="219"/>
      <c r="BX40" s="219"/>
      <c r="BY40" s="219"/>
      <c r="BZ40" s="219"/>
      <c r="CA40" s="219"/>
      <c r="CB40" s="332"/>
      <c r="CD40" s="263" t="s">
        <v>376</v>
      </c>
      <c r="CE40" s="36"/>
      <c r="CF40" s="36"/>
      <c r="CG40" s="36"/>
      <c r="CH40" s="36"/>
      <c r="CI40" s="36"/>
      <c r="CJ40" s="36"/>
      <c r="CK40" s="36"/>
      <c r="CL40" s="36"/>
      <c r="CM40" s="36"/>
      <c r="CN40" s="36"/>
      <c r="CO40" s="36"/>
      <c r="CP40" s="36"/>
      <c r="CQ40" s="272"/>
      <c r="CR40" s="277">
        <v>1120504</v>
      </c>
      <c r="CS40" s="219"/>
      <c r="CT40" s="219"/>
      <c r="CU40" s="219"/>
      <c r="CV40" s="219"/>
      <c r="CW40" s="219"/>
      <c r="CX40" s="219"/>
      <c r="CY40" s="282"/>
      <c r="CZ40" s="286">
        <v>3.7</v>
      </c>
      <c r="DA40" s="340"/>
      <c r="DB40" s="340"/>
      <c r="DC40" s="343"/>
      <c r="DD40" s="291">
        <v>582554</v>
      </c>
      <c r="DE40" s="219"/>
      <c r="DF40" s="219"/>
      <c r="DG40" s="219"/>
      <c r="DH40" s="219"/>
      <c r="DI40" s="219"/>
      <c r="DJ40" s="219"/>
      <c r="DK40" s="282"/>
      <c r="DL40" s="291">
        <v>250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435</v>
      </c>
      <c r="C41" s="36"/>
      <c r="D41" s="36"/>
      <c r="E41" s="36"/>
      <c r="F41" s="36"/>
      <c r="G41" s="36"/>
      <c r="H41" s="36"/>
      <c r="I41" s="36"/>
      <c r="J41" s="36"/>
      <c r="K41" s="36"/>
      <c r="L41" s="36"/>
      <c r="M41" s="36"/>
      <c r="N41" s="36"/>
      <c r="O41" s="36"/>
      <c r="P41" s="36"/>
      <c r="Q41" s="272"/>
      <c r="R41" s="277">
        <v>487700</v>
      </c>
      <c r="S41" s="219"/>
      <c r="T41" s="219"/>
      <c r="U41" s="219"/>
      <c r="V41" s="219"/>
      <c r="W41" s="219"/>
      <c r="X41" s="219"/>
      <c r="Y41" s="282"/>
      <c r="Z41" s="285">
        <v>1.6</v>
      </c>
      <c r="AA41" s="285"/>
      <c r="AB41" s="285"/>
      <c r="AC41" s="285"/>
      <c r="AD41" s="290" t="s">
        <v>205</v>
      </c>
      <c r="AE41" s="290"/>
      <c r="AF41" s="290"/>
      <c r="AG41" s="290"/>
      <c r="AH41" s="290"/>
      <c r="AI41" s="290"/>
      <c r="AJ41" s="290"/>
      <c r="AK41" s="290"/>
      <c r="AL41" s="286" t="s">
        <v>205</v>
      </c>
      <c r="AM41" s="240"/>
      <c r="AN41" s="240"/>
      <c r="AO41" s="299"/>
      <c r="AQ41" s="307" t="s">
        <v>437</v>
      </c>
      <c r="AR41" s="201"/>
      <c r="AS41" s="201"/>
      <c r="AT41" s="201"/>
      <c r="AU41" s="201"/>
      <c r="AV41" s="201"/>
      <c r="AW41" s="201"/>
      <c r="AX41" s="201"/>
      <c r="AY41" s="315"/>
      <c r="AZ41" s="277">
        <v>416659</v>
      </c>
      <c r="BA41" s="219"/>
      <c r="BB41" s="219"/>
      <c r="BC41" s="219"/>
      <c r="BD41" s="318"/>
      <c r="BE41" s="318"/>
      <c r="BF41" s="321"/>
      <c r="BG41" s="303"/>
      <c r="BH41" s="29"/>
      <c r="BI41" s="29"/>
      <c r="BJ41" s="29"/>
      <c r="BK41" s="29"/>
      <c r="BL41" s="29"/>
      <c r="BM41" s="36" t="s">
        <v>346</v>
      </c>
      <c r="BN41" s="36"/>
      <c r="BO41" s="36"/>
      <c r="BP41" s="36"/>
      <c r="BQ41" s="36"/>
      <c r="BR41" s="36"/>
      <c r="BS41" s="36"/>
      <c r="BT41" s="36"/>
      <c r="BU41" s="272"/>
      <c r="BV41" s="277" t="s">
        <v>205</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436</v>
      </c>
      <c r="C42" s="270"/>
      <c r="D42" s="270"/>
      <c r="E42" s="270"/>
      <c r="F42" s="270"/>
      <c r="G42" s="270"/>
      <c r="H42" s="270"/>
      <c r="I42" s="270"/>
      <c r="J42" s="270"/>
      <c r="K42" s="270"/>
      <c r="L42" s="270"/>
      <c r="M42" s="270"/>
      <c r="N42" s="270"/>
      <c r="O42" s="270"/>
      <c r="P42" s="270"/>
      <c r="Q42" s="274"/>
      <c r="R42" s="278">
        <v>31224710</v>
      </c>
      <c r="S42" s="280"/>
      <c r="T42" s="280"/>
      <c r="U42" s="280"/>
      <c r="V42" s="280"/>
      <c r="W42" s="280"/>
      <c r="X42" s="280"/>
      <c r="Y42" s="283"/>
      <c r="Z42" s="287">
        <v>100</v>
      </c>
      <c r="AA42" s="287"/>
      <c r="AB42" s="287"/>
      <c r="AC42" s="287"/>
      <c r="AD42" s="292">
        <v>15333049</v>
      </c>
      <c r="AE42" s="292"/>
      <c r="AF42" s="292"/>
      <c r="AG42" s="292"/>
      <c r="AH42" s="292"/>
      <c r="AI42" s="292"/>
      <c r="AJ42" s="292"/>
      <c r="AK42" s="292"/>
      <c r="AL42" s="295">
        <v>100</v>
      </c>
      <c r="AM42" s="297"/>
      <c r="AN42" s="297"/>
      <c r="AO42" s="300"/>
      <c r="AQ42" s="308" t="s">
        <v>438</v>
      </c>
      <c r="AR42" s="310"/>
      <c r="AS42" s="310"/>
      <c r="AT42" s="310"/>
      <c r="AU42" s="310"/>
      <c r="AV42" s="310"/>
      <c r="AW42" s="310"/>
      <c r="AX42" s="310"/>
      <c r="AY42" s="316"/>
      <c r="AZ42" s="278">
        <v>1240967</v>
      </c>
      <c r="BA42" s="280"/>
      <c r="BB42" s="280"/>
      <c r="BC42" s="280"/>
      <c r="BD42" s="317"/>
      <c r="BE42" s="317"/>
      <c r="BF42" s="322"/>
      <c r="BG42" s="177"/>
      <c r="BH42" s="180"/>
      <c r="BI42" s="180"/>
      <c r="BJ42" s="180"/>
      <c r="BK42" s="180"/>
      <c r="BL42" s="180"/>
      <c r="BM42" s="270" t="s">
        <v>439</v>
      </c>
      <c r="BN42" s="270"/>
      <c r="BO42" s="270"/>
      <c r="BP42" s="270"/>
      <c r="BQ42" s="270"/>
      <c r="BR42" s="270"/>
      <c r="BS42" s="270"/>
      <c r="BT42" s="270"/>
      <c r="BU42" s="274"/>
      <c r="BV42" s="278">
        <v>288</v>
      </c>
      <c r="BW42" s="280"/>
      <c r="BX42" s="280"/>
      <c r="BY42" s="280"/>
      <c r="BZ42" s="280"/>
      <c r="CA42" s="280"/>
      <c r="CB42" s="333"/>
      <c r="CD42" s="263" t="s">
        <v>288</v>
      </c>
      <c r="CE42" s="36"/>
      <c r="CF42" s="36"/>
      <c r="CG42" s="36"/>
      <c r="CH42" s="36"/>
      <c r="CI42" s="36"/>
      <c r="CJ42" s="36"/>
      <c r="CK42" s="36"/>
      <c r="CL42" s="36"/>
      <c r="CM42" s="36"/>
      <c r="CN42" s="36"/>
      <c r="CO42" s="36"/>
      <c r="CP42" s="36"/>
      <c r="CQ42" s="272"/>
      <c r="CR42" s="277">
        <v>5962881</v>
      </c>
      <c r="CS42" s="219"/>
      <c r="CT42" s="219"/>
      <c r="CU42" s="219"/>
      <c r="CV42" s="219"/>
      <c r="CW42" s="219"/>
      <c r="CX42" s="219"/>
      <c r="CY42" s="282"/>
      <c r="CZ42" s="286">
        <v>19.600000000000001</v>
      </c>
      <c r="DA42" s="240"/>
      <c r="DB42" s="240"/>
      <c r="DC42" s="288"/>
      <c r="DD42" s="291">
        <v>796575</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79</v>
      </c>
      <c r="CE43" s="36"/>
      <c r="CF43" s="36"/>
      <c r="CG43" s="36"/>
      <c r="CH43" s="36"/>
      <c r="CI43" s="36"/>
      <c r="CJ43" s="36"/>
      <c r="CK43" s="36"/>
      <c r="CL43" s="36"/>
      <c r="CM43" s="36"/>
      <c r="CN43" s="36"/>
      <c r="CO43" s="36"/>
      <c r="CP43" s="36"/>
      <c r="CQ43" s="272"/>
      <c r="CR43" s="277">
        <v>157862</v>
      </c>
      <c r="CS43" s="318"/>
      <c r="CT43" s="318"/>
      <c r="CU43" s="318"/>
      <c r="CV43" s="318"/>
      <c r="CW43" s="318"/>
      <c r="CX43" s="318"/>
      <c r="CY43" s="337"/>
      <c r="CZ43" s="286">
        <v>0.5</v>
      </c>
      <c r="DA43" s="340"/>
      <c r="DB43" s="340"/>
      <c r="DC43" s="343"/>
      <c r="DD43" s="291">
        <v>157862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147</v>
      </c>
      <c r="CG44" s="36"/>
      <c r="CH44" s="36"/>
      <c r="CI44" s="36"/>
      <c r="CJ44" s="36"/>
      <c r="CK44" s="36"/>
      <c r="CL44" s="36"/>
      <c r="CM44" s="36"/>
      <c r="CN44" s="36"/>
      <c r="CO44" s="36"/>
      <c r="CP44" s="36"/>
      <c r="CQ44" s="272"/>
      <c r="CR44" s="277">
        <v>5809928</v>
      </c>
      <c r="CS44" s="219"/>
      <c r="CT44" s="219"/>
      <c r="CU44" s="219"/>
      <c r="CV44" s="219"/>
      <c r="CW44" s="219"/>
      <c r="CX44" s="219"/>
      <c r="CY44" s="282"/>
      <c r="CZ44" s="286">
        <v>19.100000000000001</v>
      </c>
      <c r="DA44" s="240"/>
      <c r="DB44" s="240"/>
      <c r="DC44" s="288"/>
      <c r="DD44" s="291">
        <v>712609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824175</v>
      </c>
      <c r="CS45" s="318"/>
      <c r="CT45" s="318"/>
      <c r="CU45" s="318"/>
      <c r="CV45" s="318"/>
      <c r="CW45" s="318"/>
      <c r="CX45" s="318"/>
      <c r="CY45" s="337"/>
      <c r="CZ45" s="286">
        <v>2.7</v>
      </c>
      <c r="DA45" s="340"/>
      <c r="DB45" s="340"/>
      <c r="DC45" s="343"/>
      <c r="DD45" s="291">
        <v>63178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441</v>
      </c>
      <c r="CG46" s="36"/>
      <c r="CH46" s="36"/>
      <c r="CI46" s="36"/>
      <c r="CJ46" s="36"/>
      <c r="CK46" s="36"/>
      <c r="CL46" s="36"/>
      <c r="CM46" s="36"/>
      <c r="CN46" s="36"/>
      <c r="CO46" s="36"/>
      <c r="CP46" s="36"/>
      <c r="CQ46" s="272"/>
      <c r="CR46" s="277">
        <v>4833592</v>
      </c>
      <c r="CS46" s="219"/>
      <c r="CT46" s="219"/>
      <c r="CU46" s="219"/>
      <c r="CV46" s="219"/>
      <c r="CW46" s="219"/>
      <c r="CX46" s="219"/>
      <c r="CY46" s="282"/>
      <c r="CZ46" s="286">
        <v>15.9</v>
      </c>
      <c r="DA46" s="240"/>
      <c r="DB46" s="240"/>
      <c r="DC46" s="288"/>
      <c r="DD46" s="291">
        <v>630440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152953</v>
      </c>
      <c r="CS47" s="318"/>
      <c r="CT47" s="318"/>
      <c r="CU47" s="318"/>
      <c r="CV47" s="318"/>
      <c r="CW47" s="318"/>
      <c r="CX47" s="318"/>
      <c r="CY47" s="337"/>
      <c r="CZ47" s="286">
        <v>0.5</v>
      </c>
      <c r="DA47" s="340"/>
      <c r="DB47" s="340"/>
      <c r="DC47" s="343"/>
      <c r="DD47" s="291">
        <v>83966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272</v>
      </c>
      <c r="CD48" s="135"/>
      <c r="CE48" s="142"/>
      <c r="CF48" s="263" t="s">
        <v>444</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30446026</v>
      </c>
      <c r="CS49" s="317"/>
      <c r="CT49" s="317"/>
      <c r="CU49" s="317"/>
      <c r="CV49" s="317"/>
      <c r="CW49" s="317"/>
      <c r="CX49" s="317"/>
      <c r="CY49" s="338"/>
      <c r="CZ49" s="295">
        <v>100</v>
      </c>
      <c r="DA49" s="341"/>
      <c r="DB49" s="341"/>
      <c r="DC49" s="344"/>
      <c r="DD49" s="347">
        <v>17659142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rBH/e2dFfX1yqEZtT9sDDDMxONVxz/jXxbWZ51n1f1E60jK8fqEHlM0f5p+YJKAWJyV9jjqzSbvJgH44q5T3Ag==" saltValue="joKjEv1QoGrRteMzbrRu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108</v>
      </c>
      <c r="DK2" s="732"/>
      <c r="DL2" s="732"/>
      <c r="DM2" s="732"/>
      <c r="DN2" s="732"/>
      <c r="DO2" s="735"/>
      <c r="DP2" s="405"/>
      <c r="DQ2" s="731" t="s">
        <v>221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185</v>
      </c>
      <c r="R5" s="460"/>
      <c r="S5" s="460"/>
      <c r="T5" s="460"/>
      <c r="U5" s="471"/>
      <c r="V5" s="448" t="s">
        <v>447</v>
      </c>
      <c r="W5" s="460"/>
      <c r="X5" s="460"/>
      <c r="Y5" s="460"/>
      <c r="Z5" s="471"/>
      <c r="AA5" s="448" t="s">
        <v>448</v>
      </c>
      <c r="AB5" s="460"/>
      <c r="AC5" s="460"/>
      <c r="AD5" s="460"/>
      <c r="AE5" s="460"/>
      <c r="AF5" s="520" t="s">
        <v>179</v>
      </c>
      <c r="AG5" s="460"/>
      <c r="AH5" s="460"/>
      <c r="AI5" s="460"/>
      <c r="AJ5" s="538"/>
      <c r="AK5" s="460" t="s">
        <v>449</v>
      </c>
      <c r="AL5" s="460"/>
      <c r="AM5" s="460"/>
      <c r="AN5" s="460"/>
      <c r="AO5" s="471"/>
      <c r="AP5" s="448" t="s">
        <v>130</v>
      </c>
      <c r="AQ5" s="460"/>
      <c r="AR5" s="460"/>
      <c r="AS5" s="460"/>
      <c r="AT5" s="471"/>
      <c r="AU5" s="448" t="s">
        <v>450</v>
      </c>
      <c r="AV5" s="460"/>
      <c r="AW5" s="460"/>
      <c r="AX5" s="460"/>
      <c r="AY5" s="538"/>
      <c r="AZ5" s="432"/>
      <c r="BA5" s="432"/>
      <c r="BB5" s="432"/>
      <c r="BC5" s="432"/>
      <c r="BD5" s="432"/>
      <c r="BE5" s="631"/>
      <c r="BF5" s="631"/>
      <c r="BG5" s="631"/>
      <c r="BH5" s="631"/>
      <c r="BI5" s="631"/>
      <c r="BJ5" s="631"/>
      <c r="BK5" s="631"/>
      <c r="BL5" s="631"/>
      <c r="BM5" s="631"/>
      <c r="BN5" s="631"/>
      <c r="BO5" s="631"/>
      <c r="BP5" s="631"/>
      <c r="BQ5" s="377" t="s">
        <v>451</v>
      </c>
      <c r="BR5" s="406"/>
      <c r="BS5" s="406"/>
      <c r="BT5" s="406"/>
      <c r="BU5" s="406"/>
      <c r="BV5" s="406"/>
      <c r="BW5" s="406"/>
      <c r="BX5" s="406"/>
      <c r="BY5" s="406"/>
      <c r="BZ5" s="406"/>
      <c r="CA5" s="406"/>
      <c r="CB5" s="406"/>
      <c r="CC5" s="406"/>
      <c r="CD5" s="406"/>
      <c r="CE5" s="406"/>
      <c r="CF5" s="406"/>
      <c r="CG5" s="442"/>
      <c r="CH5" s="448" t="s">
        <v>372</v>
      </c>
      <c r="CI5" s="460"/>
      <c r="CJ5" s="460"/>
      <c r="CK5" s="460"/>
      <c r="CL5" s="471"/>
      <c r="CM5" s="448" t="s">
        <v>199</v>
      </c>
      <c r="CN5" s="460"/>
      <c r="CO5" s="460"/>
      <c r="CP5" s="460"/>
      <c r="CQ5" s="471"/>
      <c r="CR5" s="448" t="s">
        <v>254</v>
      </c>
      <c r="CS5" s="460"/>
      <c r="CT5" s="460"/>
      <c r="CU5" s="460"/>
      <c r="CV5" s="471"/>
      <c r="CW5" s="448" t="s">
        <v>54</v>
      </c>
      <c r="CX5" s="460"/>
      <c r="CY5" s="460"/>
      <c r="CZ5" s="460"/>
      <c r="DA5" s="471"/>
      <c r="DB5" s="448" t="s">
        <v>417</v>
      </c>
      <c r="DC5" s="460"/>
      <c r="DD5" s="460"/>
      <c r="DE5" s="460"/>
      <c r="DF5" s="471"/>
      <c r="DG5" s="725" t="s">
        <v>251</v>
      </c>
      <c r="DH5" s="728"/>
      <c r="DI5" s="728"/>
      <c r="DJ5" s="728"/>
      <c r="DK5" s="733"/>
      <c r="DL5" s="725" t="s">
        <v>452</v>
      </c>
      <c r="DM5" s="728"/>
      <c r="DN5" s="728"/>
      <c r="DO5" s="728"/>
      <c r="DP5" s="733"/>
      <c r="DQ5" s="448" t="s">
        <v>453</v>
      </c>
      <c r="DR5" s="460"/>
      <c r="DS5" s="460"/>
      <c r="DT5" s="460"/>
      <c r="DU5" s="471"/>
      <c r="DV5" s="448" t="s">
        <v>450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31240</v>
      </c>
      <c r="R7" s="462"/>
      <c r="S7" s="462"/>
      <c r="T7" s="462"/>
      <c r="U7" s="462"/>
      <c r="V7" s="462">
        <v>30461</v>
      </c>
      <c r="W7" s="462"/>
      <c r="X7" s="462"/>
      <c r="Y7" s="462"/>
      <c r="Z7" s="462"/>
      <c r="AA7" s="462">
        <v>779</v>
      </c>
      <c r="AB7" s="462"/>
      <c r="AC7" s="462"/>
      <c r="AD7" s="462"/>
      <c r="AE7" s="508"/>
      <c r="AF7" s="522">
        <v>624</v>
      </c>
      <c r="AG7" s="535"/>
      <c r="AH7" s="535"/>
      <c r="AI7" s="535"/>
      <c r="AJ7" s="540"/>
      <c r="AK7" s="548">
        <v>1408</v>
      </c>
      <c r="AL7" s="462"/>
      <c r="AM7" s="462"/>
      <c r="AN7" s="462"/>
      <c r="AO7" s="462"/>
      <c r="AP7" s="462">
        <v>33577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0</v>
      </c>
      <c r="CI7" s="691"/>
      <c r="CJ7" s="691"/>
      <c r="CK7" s="691"/>
      <c r="CL7" s="706"/>
      <c r="CM7" s="688">
        <v>27</v>
      </c>
      <c r="CN7" s="691"/>
      <c r="CO7" s="691"/>
      <c r="CP7" s="691"/>
      <c r="CQ7" s="706"/>
      <c r="CR7" s="688">
        <v>5</v>
      </c>
      <c r="CS7" s="691"/>
      <c r="CT7" s="691"/>
      <c r="CU7" s="691"/>
      <c r="CV7" s="706"/>
      <c r="CW7" s="688" t="s">
        <v>205</v>
      </c>
      <c r="CX7" s="691"/>
      <c r="CY7" s="691"/>
      <c r="CZ7" s="691"/>
      <c r="DA7" s="706"/>
      <c r="DB7" s="688" t="s">
        <v>205</v>
      </c>
      <c r="DC7" s="691"/>
      <c r="DD7" s="691"/>
      <c r="DE7" s="691"/>
      <c r="DF7" s="706"/>
      <c r="DG7" s="688" t="s">
        <v>205</v>
      </c>
      <c r="DH7" s="691"/>
      <c r="DI7" s="691"/>
      <c r="DJ7" s="691"/>
      <c r="DK7" s="706"/>
      <c r="DL7" s="688" t="s">
        <v>205</v>
      </c>
      <c r="DM7" s="691"/>
      <c r="DN7" s="691"/>
      <c r="DO7" s="691"/>
      <c r="DP7" s="706"/>
      <c r="DQ7" s="688" t="s">
        <v>205</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524</v>
      </c>
      <c r="BT8" s="429"/>
      <c r="BU8" s="429"/>
      <c r="BV8" s="429"/>
      <c r="BW8" s="429"/>
      <c r="BX8" s="429"/>
      <c r="BY8" s="429"/>
      <c r="BZ8" s="429"/>
      <c r="CA8" s="429"/>
      <c r="CB8" s="429"/>
      <c r="CC8" s="429"/>
      <c r="CD8" s="429"/>
      <c r="CE8" s="429"/>
      <c r="CF8" s="429"/>
      <c r="CG8" s="445"/>
      <c r="CH8" s="457">
        <v>-2</v>
      </c>
      <c r="CI8" s="469"/>
      <c r="CJ8" s="469"/>
      <c r="CK8" s="469"/>
      <c r="CL8" s="707"/>
      <c r="CM8" s="457">
        <v>16</v>
      </c>
      <c r="CN8" s="469"/>
      <c r="CO8" s="469"/>
      <c r="CP8" s="469"/>
      <c r="CQ8" s="707"/>
      <c r="CR8" s="457">
        <v>5</v>
      </c>
      <c r="CS8" s="469"/>
      <c r="CT8" s="469"/>
      <c r="CU8" s="469"/>
      <c r="CV8" s="707"/>
      <c r="CW8" s="457">
        <v>0</v>
      </c>
      <c r="CX8" s="469"/>
      <c r="CY8" s="469"/>
      <c r="CZ8" s="469"/>
      <c r="DA8" s="707"/>
      <c r="DB8" s="457" t="s">
        <v>205</v>
      </c>
      <c r="DC8" s="469"/>
      <c r="DD8" s="469"/>
      <c r="DE8" s="469"/>
      <c r="DF8" s="707"/>
      <c r="DG8" s="457" t="s">
        <v>205</v>
      </c>
      <c r="DH8" s="469"/>
      <c r="DI8" s="469"/>
      <c r="DJ8" s="469"/>
      <c r="DK8" s="707"/>
      <c r="DL8" s="457" t="s">
        <v>205</v>
      </c>
      <c r="DM8" s="469"/>
      <c r="DN8" s="469"/>
      <c r="DO8" s="469"/>
      <c r="DP8" s="707"/>
      <c r="DQ8" s="457" t="s">
        <v>205</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312</v>
      </c>
      <c r="BT9" s="429"/>
      <c r="BU9" s="429"/>
      <c r="BV9" s="429"/>
      <c r="BW9" s="429"/>
      <c r="BX9" s="429"/>
      <c r="BY9" s="429"/>
      <c r="BZ9" s="429"/>
      <c r="CA9" s="429"/>
      <c r="CB9" s="429"/>
      <c r="CC9" s="429"/>
      <c r="CD9" s="429"/>
      <c r="CE9" s="429"/>
      <c r="CF9" s="429"/>
      <c r="CG9" s="445"/>
      <c r="CH9" s="457">
        <v>-2</v>
      </c>
      <c r="CI9" s="469"/>
      <c r="CJ9" s="469"/>
      <c r="CK9" s="469"/>
      <c r="CL9" s="707"/>
      <c r="CM9" s="457">
        <v>80</v>
      </c>
      <c r="CN9" s="469"/>
      <c r="CO9" s="469"/>
      <c r="CP9" s="469"/>
      <c r="CQ9" s="707"/>
      <c r="CR9" s="457">
        <v>25</v>
      </c>
      <c r="CS9" s="469"/>
      <c r="CT9" s="469"/>
      <c r="CU9" s="469"/>
      <c r="CV9" s="707"/>
      <c r="CW9" s="457" t="s">
        <v>205</v>
      </c>
      <c r="CX9" s="469"/>
      <c r="CY9" s="469"/>
      <c r="CZ9" s="469"/>
      <c r="DA9" s="707"/>
      <c r="DB9" s="457" t="s">
        <v>205</v>
      </c>
      <c r="DC9" s="469"/>
      <c r="DD9" s="469"/>
      <c r="DE9" s="469"/>
      <c r="DF9" s="707"/>
      <c r="DG9" s="457" t="s">
        <v>205</v>
      </c>
      <c r="DH9" s="469"/>
      <c r="DI9" s="469"/>
      <c r="DJ9" s="469"/>
      <c r="DK9" s="707"/>
      <c r="DL9" s="457" t="s">
        <v>205</v>
      </c>
      <c r="DM9" s="469"/>
      <c r="DN9" s="469"/>
      <c r="DO9" s="469"/>
      <c r="DP9" s="707"/>
      <c r="DQ9" s="457" t="s">
        <v>205</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235</v>
      </c>
      <c r="BT10" s="429"/>
      <c r="BU10" s="429"/>
      <c r="BV10" s="429"/>
      <c r="BW10" s="429"/>
      <c r="BX10" s="429"/>
      <c r="BY10" s="429"/>
      <c r="BZ10" s="429"/>
      <c r="CA10" s="429"/>
      <c r="CB10" s="429"/>
      <c r="CC10" s="429"/>
      <c r="CD10" s="429"/>
      <c r="CE10" s="429"/>
      <c r="CF10" s="429"/>
      <c r="CG10" s="445"/>
      <c r="CH10" s="457">
        <v>1</v>
      </c>
      <c r="CI10" s="469"/>
      <c r="CJ10" s="469"/>
      <c r="CK10" s="469"/>
      <c r="CL10" s="707"/>
      <c r="CM10" s="457">
        <v>7</v>
      </c>
      <c r="CN10" s="469"/>
      <c r="CO10" s="469"/>
      <c r="CP10" s="469"/>
      <c r="CQ10" s="707"/>
      <c r="CR10" s="457">
        <v>7</v>
      </c>
      <c r="CS10" s="469"/>
      <c r="CT10" s="469"/>
      <c r="CU10" s="469"/>
      <c r="CV10" s="707"/>
      <c r="CW10" s="457" t="s">
        <v>205</v>
      </c>
      <c r="CX10" s="469"/>
      <c r="CY10" s="469"/>
      <c r="CZ10" s="469"/>
      <c r="DA10" s="707"/>
      <c r="DB10" s="457" t="s">
        <v>205</v>
      </c>
      <c r="DC10" s="469"/>
      <c r="DD10" s="469"/>
      <c r="DE10" s="469"/>
      <c r="DF10" s="707"/>
      <c r="DG10" s="457" t="s">
        <v>205</v>
      </c>
      <c r="DH10" s="469"/>
      <c r="DI10" s="469"/>
      <c r="DJ10" s="469"/>
      <c r="DK10" s="707"/>
      <c r="DL10" s="457" t="s">
        <v>205</v>
      </c>
      <c r="DM10" s="469"/>
      <c r="DN10" s="469"/>
      <c r="DO10" s="469"/>
      <c r="DP10" s="707"/>
      <c r="DQ10" s="457" t="s">
        <v>205</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90</v>
      </c>
      <c r="BT11" s="429"/>
      <c r="BU11" s="429"/>
      <c r="BV11" s="429"/>
      <c r="BW11" s="429"/>
      <c r="BX11" s="429"/>
      <c r="BY11" s="429"/>
      <c r="BZ11" s="429"/>
      <c r="CA11" s="429"/>
      <c r="CB11" s="429"/>
      <c r="CC11" s="429"/>
      <c r="CD11" s="429"/>
      <c r="CE11" s="429"/>
      <c r="CF11" s="429"/>
      <c r="CG11" s="445"/>
      <c r="CH11" s="457">
        <v>-6</v>
      </c>
      <c r="CI11" s="469"/>
      <c r="CJ11" s="469"/>
      <c r="CK11" s="469"/>
      <c r="CL11" s="707"/>
      <c r="CM11" s="457">
        <v>8</v>
      </c>
      <c r="CN11" s="469"/>
      <c r="CO11" s="469"/>
      <c r="CP11" s="469"/>
      <c r="CQ11" s="707"/>
      <c r="CR11" s="457">
        <v>90</v>
      </c>
      <c r="CS11" s="469"/>
      <c r="CT11" s="469"/>
      <c r="CU11" s="469"/>
      <c r="CV11" s="707"/>
      <c r="CW11" s="457" t="s">
        <v>205</v>
      </c>
      <c r="CX11" s="469"/>
      <c r="CY11" s="469"/>
      <c r="CZ11" s="469"/>
      <c r="DA11" s="707"/>
      <c r="DB11" s="457" t="s">
        <v>205</v>
      </c>
      <c r="DC11" s="469"/>
      <c r="DD11" s="469"/>
      <c r="DE11" s="469"/>
      <c r="DF11" s="707"/>
      <c r="DG11" s="457" t="s">
        <v>205</v>
      </c>
      <c r="DH11" s="469"/>
      <c r="DI11" s="469"/>
      <c r="DJ11" s="469"/>
      <c r="DK11" s="707"/>
      <c r="DL11" s="457" t="s">
        <v>205</v>
      </c>
      <c r="DM11" s="469"/>
      <c r="DN11" s="469"/>
      <c r="DO11" s="469"/>
      <c r="DP11" s="707"/>
      <c r="DQ11" s="457" t="s">
        <v>205</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399</v>
      </c>
      <c r="BT12" s="429"/>
      <c r="BU12" s="429"/>
      <c r="BV12" s="429"/>
      <c r="BW12" s="429"/>
      <c r="BX12" s="429"/>
      <c r="BY12" s="429"/>
      <c r="BZ12" s="429"/>
      <c r="CA12" s="429"/>
      <c r="CB12" s="429"/>
      <c r="CC12" s="429"/>
      <c r="CD12" s="429"/>
      <c r="CE12" s="429"/>
      <c r="CF12" s="429"/>
      <c r="CG12" s="445"/>
      <c r="CH12" s="457">
        <v>-5</v>
      </c>
      <c r="CI12" s="469"/>
      <c r="CJ12" s="469"/>
      <c r="CK12" s="469"/>
      <c r="CL12" s="707"/>
      <c r="CM12" s="457">
        <v>96</v>
      </c>
      <c r="CN12" s="469"/>
      <c r="CO12" s="469"/>
      <c r="CP12" s="469"/>
      <c r="CQ12" s="707"/>
      <c r="CR12" s="457">
        <v>51</v>
      </c>
      <c r="CS12" s="469"/>
      <c r="CT12" s="469"/>
      <c r="CU12" s="469"/>
      <c r="CV12" s="707"/>
      <c r="CW12" s="457">
        <v>1</v>
      </c>
      <c r="CX12" s="469"/>
      <c r="CY12" s="469"/>
      <c r="CZ12" s="469"/>
      <c r="DA12" s="707"/>
      <c r="DB12" s="457" t="s">
        <v>205</v>
      </c>
      <c r="DC12" s="469"/>
      <c r="DD12" s="469"/>
      <c r="DE12" s="469"/>
      <c r="DF12" s="707"/>
      <c r="DG12" s="457" t="s">
        <v>205</v>
      </c>
      <c r="DH12" s="469"/>
      <c r="DI12" s="469"/>
      <c r="DJ12" s="469"/>
      <c r="DK12" s="707"/>
      <c r="DL12" s="457" t="s">
        <v>205</v>
      </c>
      <c r="DM12" s="469"/>
      <c r="DN12" s="469"/>
      <c r="DO12" s="469"/>
      <c r="DP12" s="707"/>
      <c r="DQ12" s="457" t="s">
        <v>205</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t="s">
        <v>546</v>
      </c>
      <c r="BT13" s="429"/>
      <c r="BU13" s="429"/>
      <c r="BV13" s="429"/>
      <c r="BW13" s="429"/>
      <c r="BX13" s="429"/>
      <c r="BY13" s="429"/>
      <c r="BZ13" s="429"/>
      <c r="CA13" s="429"/>
      <c r="CB13" s="429"/>
      <c r="CC13" s="429"/>
      <c r="CD13" s="429"/>
      <c r="CE13" s="429"/>
      <c r="CF13" s="429"/>
      <c r="CG13" s="445"/>
      <c r="CH13" s="457">
        <v>1</v>
      </c>
      <c r="CI13" s="469"/>
      <c r="CJ13" s="469"/>
      <c r="CK13" s="469"/>
      <c r="CL13" s="707"/>
      <c r="CM13" s="457">
        <v>-3</v>
      </c>
      <c r="CN13" s="469"/>
      <c r="CO13" s="469"/>
      <c r="CP13" s="469"/>
      <c r="CQ13" s="707"/>
      <c r="CR13" s="457">
        <v>10</v>
      </c>
      <c r="CS13" s="469"/>
      <c r="CT13" s="469"/>
      <c r="CU13" s="469"/>
      <c r="CV13" s="707"/>
      <c r="CW13" s="457" t="s">
        <v>205</v>
      </c>
      <c r="CX13" s="469"/>
      <c r="CY13" s="469"/>
      <c r="CZ13" s="469"/>
      <c r="DA13" s="707"/>
      <c r="DB13" s="457" t="s">
        <v>205</v>
      </c>
      <c r="DC13" s="469"/>
      <c r="DD13" s="469"/>
      <c r="DE13" s="469"/>
      <c r="DF13" s="707"/>
      <c r="DG13" s="457" t="s">
        <v>205</v>
      </c>
      <c r="DH13" s="469"/>
      <c r="DI13" s="469"/>
      <c r="DJ13" s="469"/>
      <c r="DK13" s="707"/>
      <c r="DL13" s="457" t="s">
        <v>205</v>
      </c>
      <c r="DM13" s="469"/>
      <c r="DN13" s="469"/>
      <c r="DO13" s="469"/>
      <c r="DP13" s="707"/>
      <c r="DQ13" s="457" t="s">
        <v>205</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t="s">
        <v>547</v>
      </c>
      <c r="BT14" s="429"/>
      <c r="BU14" s="429"/>
      <c r="BV14" s="429"/>
      <c r="BW14" s="429"/>
      <c r="BX14" s="429"/>
      <c r="BY14" s="429"/>
      <c r="BZ14" s="429"/>
      <c r="CA14" s="429"/>
      <c r="CB14" s="429"/>
      <c r="CC14" s="429"/>
      <c r="CD14" s="429"/>
      <c r="CE14" s="429"/>
      <c r="CF14" s="429"/>
      <c r="CG14" s="445"/>
      <c r="CH14" s="457">
        <v>4</v>
      </c>
      <c r="CI14" s="469"/>
      <c r="CJ14" s="469"/>
      <c r="CK14" s="469"/>
      <c r="CL14" s="707"/>
      <c r="CM14" s="457">
        <v>18</v>
      </c>
      <c r="CN14" s="469"/>
      <c r="CO14" s="469"/>
      <c r="CP14" s="469"/>
      <c r="CQ14" s="707"/>
      <c r="CR14" s="457">
        <v>16</v>
      </c>
      <c r="CS14" s="469"/>
      <c r="CT14" s="469"/>
      <c r="CU14" s="469"/>
      <c r="CV14" s="707"/>
      <c r="CW14" s="457">
        <v>18</v>
      </c>
      <c r="CX14" s="469"/>
      <c r="CY14" s="469"/>
      <c r="CZ14" s="469"/>
      <c r="DA14" s="707"/>
      <c r="DB14" s="457" t="s">
        <v>205</v>
      </c>
      <c r="DC14" s="469"/>
      <c r="DD14" s="469"/>
      <c r="DE14" s="469"/>
      <c r="DF14" s="707"/>
      <c r="DG14" s="457" t="s">
        <v>205</v>
      </c>
      <c r="DH14" s="469"/>
      <c r="DI14" s="469"/>
      <c r="DJ14" s="469"/>
      <c r="DK14" s="707"/>
      <c r="DL14" s="457" t="s">
        <v>205</v>
      </c>
      <c r="DM14" s="469"/>
      <c r="DN14" s="469"/>
      <c r="DO14" s="469"/>
      <c r="DP14" s="707"/>
      <c r="DQ14" s="457" t="s">
        <v>205</v>
      </c>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t="s">
        <v>548</v>
      </c>
      <c r="BT15" s="429"/>
      <c r="BU15" s="429"/>
      <c r="BV15" s="429"/>
      <c r="BW15" s="429"/>
      <c r="BX15" s="429"/>
      <c r="BY15" s="429"/>
      <c r="BZ15" s="429"/>
      <c r="CA15" s="429"/>
      <c r="CB15" s="429"/>
      <c r="CC15" s="429"/>
      <c r="CD15" s="429"/>
      <c r="CE15" s="429"/>
      <c r="CF15" s="429"/>
      <c r="CG15" s="445"/>
      <c r="CH15" s="457">
        <v>51</v>
      </c>
      <c r="CI15" s="469"/>
      <c r="CJ15" s="469"/>
      <c r="CK15" s="469"/>
      <c r="CL15" s="707"/>
      <c r="CM15" s="457">
        <v>89</v>
      </c>
      <c r="CN15" s="469"/>
      <c r="CO15" s="469"/>
      <c r="CP15" s="469"/>
      <c r="CQ15" s="707"/>
      <c r="CR15" s="457">
        <v>7</v>
      </c>
      <c r="CS15" s="469"/>
      <c r="CT15" s="469"/>
      <c r="CU15" s="469"/>
      <c r="CV15" s="707"/>
      <c r="CW15" s="457">
        <v>487</v>
      </c>
      <c r="CX15" s="469"/>
      <c r="CY15" s="469"/>
      <c r="CZ15" s="469"/>
      <c r="DA15" s="707"/>
      <c r="DB15" s="457" t="s">
        <v>205</v>
      </c>
      <c r="DC15" s="469"/>
      <c r="DD15" s="469"/>
      <c r="DE15" s="469"/>
      <c r="DF15" s="707"/>
      <c r="DG15" s="457" t="s">
        <v>205</v>
      </c>
      <c r="DH15" s="469"/>
      <c r="DI15" s="469"/>
      <c r="DJ15" s="469"/>
      <c r="DK15" s="707"/>
      <c r="DL15" s="457" t="s">
        <v>205</v>
      </c>
      <c r="DM15" s="469"/>
      <c r="DN15" s="469"/>
      <c r="DO15" s="469"/>
      <c r="DP15" s="707"/>
      <c r="DQ15" s="457" t="s">
        <v>205</v>
      </c>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3">
        <v>31225</v>
      </c>
      <c r="R23" s="465"/>
      <c r="S23" s="465"/>
      <c r="T23" s="465"/>
      <c r="U23" s="465"/>
      <c r="V23" s="465">
        <v>30466</v>
      </c>
      <c r="W23" s="465"/>
      <c r="X23" s="465"/>
      <c r="Y23" s="465"/>
      <c r="Z23" s="465"/>
      <c r="AA23" s="465">
        <v>779</v>
      </c>
      <c r="AB23" s="465"/>
      <c r="AC23" s="465"/>
      <c r="AD23" s="465"/>
      <c r="AE23" s="510"/>
      <c r="AF23" s="524">
        <v>624</v>
      </c>
      <c r="AG23" s="465"/>
      <c r="AH23" s="465"/>
      <c r="AI23" s="465"/>
      <c r="AJ23" s="542"/>
      <c r="AK23" s="550"/>
      <c r="AL23" s="468"/>
      <c r="AM23" s="468"/>
      <c r="AN23" s="468"/>
      <c r="AO23" s="468"/>
      <c r="AP23" s="465">
        <v>33577</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394</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259</v>
      </c>
      <c r="AG26" s="536"/>
      <c r="AH26" s="536"/>
      <c r="AI26" s="536"/>
      <c r="AJ26" s="543"/>
      <c r="AK26" s="460" t="s">
        <v>396</v>
      </c>
      <c r="AL26" s="460"/>
      <c r="AM26" s="460"/>
      <c r="AN26" s="460"/>
      <c r="AO26" s="471"/>
      <c r="AP26" s="448" t="s">
        <v>364</v>
      </c>
      <c r="AQ26" s="460"/>
      <c r="AR26" s="460"/>
      <c r="AS26" s="460"/>
      <c r="AT26" s="471"/>
      <c r="AU26" s="448" t="s">
        <v>462</v>
      </c>
      <c r="AV26" s="460"/>
      <c r="AW26" s="460"/>
      <c r="AX26" s="460"/>
      <c r="AY26" s="471"/>
      <c r="AZ26" s="448" t="s">
        <v>463</v>
      </c>
      <c r="BA26" s="460"/>
      <c r="BB26" s="460"/>
      <c r="BC26" s="460"/>
      <c r="BD26" s="471"/>
      <c r="BE26" s="448" t="s">
        <v>450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4">
        <v>3349</v>
      </c>
      <c r="R28" s="466"/>
      <c r="S28" s="466"/>
      <c r="T28" s="466"/>
      <c r="U28" s="466"/>
      <c r="V28" s="466">
        <v>3314</v>
      </c>
      <c r="W28" s="466"/>
      <c r="X28" s="466"/>
      <c r="Y28" s="466"/>
      <c r="Z28" s="466"/>
      <c r="AA28" s="466">
        <v>35</v>
      </c>
      <c r="AB28" s="466"/>
      <c r="AC28" s="466"/>
      <c r="AD28" s="466"/>
      <c r="AE28" s="511"/>
      <c r="AF28" s="527">
        <v>35</v>
      </c>
      <c r="AG28" s="466"/>
      <c r="AH28" s="466"/>
      <c r="AI28" s="466"/>
      <c r="AJ28" s="545"/>
      <c r="AK28" s="551">
        <v>328</v>
      </c>
      <c r="AL28" s="466"/>
      <c r="AM28" s="466"/>
      <c r="AN28" s="466"/>
      <c r="AO28" s="466"/>
      <c r="AP28" s="466" t="s">
        <v>205</v>
      </c>
      <c r="AQ28" s="466"/>
      <c r="AR28" s="466"/>
      <c r="AS28" s="466"/>
      <c r="AT28" s="466"/>
      <c r="AU28" s="466" t="s">
        <v>205</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465</v>
      </c>
      <c r="C29" s="429"/>
      <c r="D29" s="429"/>
      <c r="E29" s="429"/>
      <c r="F29" s="429"/>
      <c r="G29" s="429"/>
      <c r="H29" s="429"/>
      <c r="I29" s="429"/>
      <c r="J29" s="429"/>
      <c r="K29" s="429"/>
      <c r="L29" s="429"/>
      <c r="M29" s="429"/>
      <c r="N29" s="429"/>
      <c r="O29" s="429"/>
      <c r="P29" s="445"/>
      <c r="Q29" s="451">
        <v>98</v>
      </c>
      <c r="R29" s="463"/>
      <c r="S29" s="463"/>
      <c r="T29" s="463"/>
      <c r="U29" s="463"/>
      <c r="V29" s="463">
        <v>98</v>
      </c>
      <c r="W29" s="463"/>
      <c r="X29" s="463"/>
      <c r="Y29" s="463"/>
      <c r="Z29" s="463"/>
      <c r="AA29" s="463">
        <v>0</v>
      </c>
      <c r="AB29" s="463"/>
      <c r="AC29" s="463"/>
      <c r="AD29" s="463"/>
      <c r="AE29" s="474"/>
      <c r="AF29" s="523">
        <v>0</v>
      </c>
      <c r="AG29" s="469"/>
      <c r="AH29" s="469"/>
      <c r="AI29" s="469"/>
      <c r="AJ29" s="541"/>
      <c r="AK29" s="473">
        <v>89</v>
      </c>
      <c r="AL29" s="463"/>
      <c r="AM29" s="463"/>
      <c r="AN29" s="463"/>
      <c r="AO29" s="463"/>
      <c r="AP29" s="463" t="s">
        <v>205</v>
      </c>
      <c r="AQ29" s="463"/>
      <c r="AR29" s="463"/>
      <c r="AS29" s="463"/>
      <c r="AT29" s="463"/>
      <c r="AU29" s="463" t="s">
        <v>205</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26</v>
      </c>
      <c r="C30" s="429"/>
      <c r="D30" s="429"/>
      <c r="E30" s="429"/>
      <c r="F30" s="429"/>
      <c r="G30" s="429"/>
      <c r="H30" s="429"/>
      <c r="I30" s="429"/>
      <c r="J30" s="429"/>
      <c r="K30" s="429"/>
      <c r="L30" s="429"/>
      <c r="M30" s="429"/>
      <c r="N30" s="429"/>
      <c r="O30" s="429"/>
      <c r="P30" s="445"/>
      <c r="Q30" s="451">
        <v>5080</v>
      </c>
      <c r="R30" s="463"/>
      <c r="S30" s="463"/>
      <c r="T30" s="463"/>
      <c r="U30" s="463"/>
      <c r="V30" s="463">
        <v>4968</v>
      </c>
      <c r="W30" s="463"/>
      <c r="X30" s="463"/>
      <c r="Y30" s="463"/>
      <c r="Z30" s="463"/>
      <c r="AA30" s="463">
        <v>112</v>
      </c>
      <c r="AB30" s="463"/>
      <c r="AC30" s="463"/>
      <c r="AD30" s="463"/>
      <c r="AE30" s="474"/>
      <c r="AF30" s="523">
        <v>112</v>
      </c>
      <c r="AG30" s="469"/>
      <c r="AH30" s="469"/>
      <c r="AI30" s="469"/>
      <c r="AJ30" s="541"/>
      <c r="AK30" s="473">
        <v>710</v>
      </c>
      <c r="AL30" s="463"/>
      <c r="AM30" s="463"/>
      <c r="AN30" s="463"/>
      <c r="AO30" s="463"/>
      <c r="AP30" s="463" t="s">
        <v>205</v>
      </c>
      <c r="AQ30" s="463"/>
      <c r="AR30" s="463"/>
      <c r="AS30" s="463"/>
      <c r="AT30" s="463"/>
      <c r="AU30" s="463" t="s">
        <v>205</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234</v>
      </c>
      <c r="C31" s="429"/>
      <c r="D31" s="429"/>
      <c r="E31" s="429"/>
      <c r="F31" s="429"/>
      <c r="G31" s="429"/>
      <c r="H31" s="429"/>
      <c r="I31" s="429"/>
      <c r="J31" s="429"/>
      <c r="K31" s="429"/>
      <c r="L31" s="429"/>
      <c r="M31" s="429"/>
      <c r="N31" s="429"/>
      <c r="O31" s="429"/>
      <c r="P31" s="445"/>
      <c r="Q31" s="451">
        <v>827</v>
      </c>
      <c r="R31" s="463"/>
      <c r="S31" s="463"/>
      <c r="T31" s="463"/>
      <c r="U31" s="463"/>
      <c r="V31" s="463">
        <v>820</v>
      </c>
      <c r="W31" s="463"/>
      <c r="X31" s="463"/>
      <c r="Y31" s="463"/>
      <c r="Z31" s="463"/>
      <c r="AA31" s="463">
        <v>7</v>
      </c>
      <c r="AB31" s="463"/>
      <c r="AC31" s="463"/>
      <c r="AD31" s="463"/>
      <c r="AE31" s="474"/>
      <c r="AF31" s="523">
        <v>7</v>
      </c>
      <c r="AG31" s="469"/>
      <c r="AH31" s="469"/>
      <c r="AI31" s="469"/>
      <c r="AJ31" s="541"/>
      <c r="AK31" s="473">
        <v>513</v>
      </c>
      <c r="AL31" s="463"/>
      <c r="AM31" s="463"/>
      <c r="AN31" s="463"/>
      <c r="AO31" s="463"/>
      <c r="AP31" s="463" t="s">
        <v>205</v>
      </c>
      <c r="AQ31" s="463"/>
      <c r="AR31" s="463"/>
      <c r="AS31" s="463"/>
      <c r="AT31" s="463"/>
      <c r="AU31" s="463" t="s">
        <v>205</v>
      </c>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466</v>
      </c>
      <c r="C32" s="429"/>
      <c r="D32" s="429"/>
      <c r="E32" s="429"/>
      <c r="F32" s="429"/>
      <c r="G32" s="429"/>
      <c r="H32" s="429"/>
      <c r="I32" s="429"/>
      <c r="J32" s="429"/>
      <c r="K32" s="429"/>
      <c r="L32" s="429"/>
      <c r="M32" s="429"/>
      <c r="N32" s="429"/>
      <c r="O32" s="429"/>
      <c r="P32" s="445"/>
      <c r="Q32" s="451">
        <v>835</v>
      </c>
      <c r="R32" s="463"/>
      <c r="S32" s="463"/>
      <c r="T32" s="463"/>
      <c r="U32" s="463"/>
      <c r="V32" s="463">
        <v>890</v>
      </c>
      <c r="W32" s="463"/>
      <c r="X32" s="463"/>
      <c r="Y32" s="463"/>
      <c r="Z32" s="463"/>
      <c r="AA32" s="463">
        <v>-55</v>
      </c>
      <c r="AB32" s="463"/>
      <c r="AC32" s="463"/>
      <c r="AD32" s="463"/>
      <c r="AE32" s="474"/>
      <c r="AF32" s="523">
        <v>326</v>
      </c>
      <c r="AG32" s="469"/>
      <c r="AH32" s="469"/>
      <c r="AI32" s="469"/>
      <c r="AJ32" s="541"/>
      <c r="AK32" s="473">
        <v>493</v>
      </c>
      <c r="AL32" s="463"/>
      <c r="AM32" s="463"/>
      <c r="AN32" s="463"/>
      <c r="AO32" s="463"/>
      <c r="AP32" s="463">
        <v>4571</v>
      </c>
      <c r="AQ32" s="463"/>
      <c r="AR32" s="463"/>
      <c r="AS32" s="463"/>
      <c r="AT32" s="463"/>
      <c r="AU32" s="463">
        <v>3913</v>
      </c>
      <c r="AV32" s="463"/>
      <c r="AW32" s="463"/>
      <c r="AX32" s="463"/>
      <c r="AY32" s="463"/>
      <c r="AZ32" s="618" t="s">
        <v>205</v>
      </c>
      <c r="BA32" s="618"/>
      <c r="BB32" s="618"/>
      <c r="BC32" s="618"/>
      <c r="BD32" s="618"/>
      <c r="BE32" s="581" t="s">
        <v>467</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468</v>
      </c>
      <c r="C33" s="429"/>
      <c r="D33" s="429"/>
      <c r="E33" s="429"/>
      <c r="F33" s="429"/>
      <c r="G33" s="429"/>
      <c r="H33" s="429"/>
      <c r="I33" s="429"/>
      <c r="J33" s="429"/>
      <c r="K33" s="429"/>
      <c r="L33" s="429"/>
      <c r="M33" s="429"/>
      <c r="N33" s="429"/>
      <c r="O33" s="429"/>
      <c r="P33" s="445"/>
      <c r="Q33" s="451">
        <v>1292</v>
      </c>
      <c r="R33" s="463"/>
      <c r="S33" s="463"/>
      <c r="T33" s="463"/>
      <c r="U33" s="463"/>
      <c r="V33" s="463">
        <v>1241</v>
      </c>
      <c r="W33" s="463"/>
      <c r="X33" s="463"/>
      <c r="Y33" s="463"/>
      <c r="Z33" s="463"/>
      <c r="AA33" s="463">
        <v>51</v>
      </c>
      <c r="AB33" s="463"/>
      <c r="AC33" s="463"/>
      <c r="AD33" s="463"/>
      <c r="AE33" s="474"/>
      <c r="AF33" s="523">
        <v>369</v>
      </c>
      <c r="AG33" s="469"/>
      <c r="AH33" s="469"/>
      <c r="AI33" s="469"/>
      <c r="AJ33" s="541"/>
      <c r="AK33" s="473" t="s">
        <v>205</v>
      </c>
      <c r="AL33" s="463"/>
      <c r="AM33" s="463"/>
      <c r="AN33" s="463"/>
      <c r="AO33" s="463"/>
      <c r="AP33" s="463">
        <v>202</v>
      </c>
      <c r="AQ33" s="463"/>
      <c r="AR33" s="463"/>
      <c r="AS33" s="463"/>
      <c r="AT33" s="463"/>
      <c r="AU33" s="463" t="s">
        <v>205</v>
      </c>
      <c r="AV33" s="463"/>
      <c r="AW33" s="463"/>
      <c r="AX33" s="463"/>
      <c r="AY33" s="463"/>
      <c r="AZ33" s="618" t="s">
        <v>205</v>
      </c>
      <c r="BA33" s="618"/>
      <c r="BB33" s="618"/>
      <c r="BC33" s="618"/>
      <c r="BD33" s="618"/>
      <c r="BE33" s="581" t="s">
        <v>467</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469</v>
      </c>
      <c r="C34" s="429"/>
      <c r="D34" s="429"/>
      <c r="E34" s="429"/>
      <c r="F34" s="429"/>
      <c r="G34" s="429"/>
      <c r="H34" s="429"/>
      <c r="I34" s="429"/>
      <c r="J34" s="429"/>
      <c r="K34" s="429"/>
      <c r="L34" s="429"/>
      <c r="M34" s="429"/>
      <c r="N34" s="429"/>
      <c r="O34" s="429"/>
      <c r="P34" s="445"/>
      <c r="Q34" s="451">
        <v>847</v>
      </c>
      <c r="R34" s="463"/>
      <c r="S34" s="463"/>
      <c r="T34" s="463"/>
      <c r="U34" s="463"/>
      <c r="V34" s="463">
        <v>786</v>
      </c>
      <c r="W34" s="463"/>
      <c r="X34" s="463"/>
      <c r="Y34" s="463"/>
      <c r="Z34" s="463"/>
      <c r="AA34" s="463">
        <v>61</v>
      </c>
      <c r="AB34" s="463"/>
      <c r="AC34" s="463"/>
      <c r="AD34" s="463"/>
      <c r="AE34" s="474"/>
      <c r="AF34" s="523">
        <v>625</v>
      </c>
      <c r="AG34" s="469"/>
      <c r="AH34" s="469"/>
      <c r="AI34" s="469"/>
      <c r="AJ34" s="541"/>
      <c r="AK34" s="473">
        <v>20</v>
      </c>
      <c r="AL34" s="463"/>
      <c r="AM34" s="463"/>
      <c r="AN34" s="463"/>
      <c r="AO34" s="463"/>
      <c r="AP34" s="463">
        <v>2990</v>
      </c>
      <c r="AQ34" s="463"/>
      <c r="AR34" s="463"/>
      <c r="AS34" s="463"/>
      <c r="AT34" s="463"/>
      <c r="AU34" s="463">
        <v>224</v>
      </c>
      <c r="AV34" s="463"/>
      <c r="AW34" s="463"/>
      <c r="AX34" s="463"/>
      <c r="AY34" s="463"/>
      <c r="AZ34" s="618" t="s">
        <v>205</v>
      </c>
      <c r="BA34" s="618"/>
      <c r="BB34" s="618"/>
      <c r="BC34" s="618"/>
      <c r="BD34" s="618"/>
      <c r="BE34" s="581" t="s">
        <v>467</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357</v>
      </c>
      <c r="C35" s="429"/>
      <c r="D35" s="429"/>
      <c r="E35" s="429"/>
      <c r="F35" s="429"/>
      <c r="G35" s="429"/>
      <c r="H35" s="429"/>
      <c r="I35" s="429"/>
      <c r="J35" s="429"/>
      <c r="K35" s="429"/>
      <c r="L35" s="429"/>
      <c r="M35" s="429"/>
      <c r="N35" s="429"/>
      <c r="O35" s="429"/>
      <c r="P35" s="445"/>
      <c r="Q35" s="451">
        <v>2395</v>
      </c>
      <c r="R35" s="463"/>
      <c r="S35" s="463"/>
      <c r="T35" s="463"/>
      <c r="U35" s="463"/>
      <c r="V35" s="463">
        <v>2206</v>
      </c>
      <c r="W35" s="463"/>
      <c r="X35" s="463"/>
      <c r="Y35" s="463"/>
      <c r="Z35" s="463"/>
      <c r="AA35" s="463">
        <v>189</v>
      </c>
      <c r="AB35" s="463"/>
      <c r="AC35" s="463"/>
      <c r="AD35" s="463"/>
      <c r="AE35" s="474"/>
      <c r="AF35" s="523">
        <v>896</v>
      </c>
      <c r="AG35" s="469"/>
      <c r="AH35" s="469"/>
      <c r="AI35" s="469"/>
      <c r="AJ35" s="541"/>
      <c r="AK35" s="473">
        <v>921</v>
      </c>
      <c r="AL35" s="463"/>
      <c r="AM35" s="463"/>
      <c r="AN35" s="463"/>
      <c r="AO35" s="463"/>
      <c r="AP35" s="463">
        <v>8564</v>
      </c>
      <c r="AQ35" s="463"/>
      <c r="AR35" s="463"/>
      <c r="AS35" s="463"/>
      <c r="AT35" s="463"/>
      <c r="AU35" s="463">
        <v>4950</v>
      </c>
      <c r="AV35" s="463"/>
      <c r="AW35" s="463"/>
      <c r="AX35" s="463"/>
      <c r="AY35" s="463"/>
      <c r="AZ35" s="618" t="s">
        <v>205</v>
      </c>
      <c r="BA35" s="618"/>
      <c r="BB35" s="618"/>
      <c r="BC35" s="618"/>
      <c r="BD35" s="618"/>
      <c r="BE35" s="581" t="s">
        <v>467</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411</v>
      </c>
      <c r="C36" s="429"/>
      <c r="D36" s="429"/>
      <c r="E36" s="429"/>
      <c r="F36" s="429"/>
      <c r="G36" s="429"/>
      <c r="H36" s="429"/>
      <c r="I36" s="429"/>
      <c r="J36" s="429"/>
      <c r="K36" s="429"/>
      <c r="L36" s="429"/>
      <c r="M36" s="429"/>
      <c r="N36" s="429"/>
      <c r="O36" s="429"/>
      <c r="P36" s="445"/>
      <c r="Q36" s="451">
        <v>17</v>
      </c>
      <c r="R36" s="463"/>
      <c r="S36" s="463"/>
      <c r="T36" s="463"/>
      <c r="U36" s="463"/>
      <c r="V36" s="463">
        <v>15</v>
      </c>
      <c r="W36" s="463"/>
      <c r="X36" s="463"/>
      <c r="Y36" s="463"/>
      <c r="Z36" s="463"/>
      <c r="AA36" s="463">
        <v>2</v>
      </c>
      <c r="AB36" s="463"/>
      <c r="AC36" s="463"/>
      <c r="AD36" s="463"/>
      <c r="AE36" s="474"/>
      <c r="AF36" s="523">
        <v>116</v>
      </c>
      <c r="AG36" s="469"/>
      <c r="AH36" s="469"/>
      <c r="AI36" s="469"/>
      <c r="AJ36" s="541"/>
      <c r="AK36" s="473">
        <v>15</v>
      </c>
      <c r="AL36" s="463"/>
      <c r="AM36" s="463"/>
      <c r="AN36" s="463"/>
      <c r="AO36" s="463"/>
      <c r="AP36" s="463" t="s">
        <v>205</v>
      </c>
      <c r="AQ36" s="463"/>
      <c r="AR36" s="463"/>
      <c r="AS36" s="463"/>
      <c r="AT36" s="463"/>
      <c r="AU36" s="463" t="s">
        <v>205</v>
      </c>
      <c r="AV36" s="463"/>
      <c r="AW36" s="463"/>
      <c r="AX36" s="463"/>
      <c r="AY36" s="463"/>
      <c r="AZ36" s="618" t="s">
        <v>205</v>
      </c>
      <c r="BA36" s="618"/>
      <c r="BB36" s="618"/>
      <c r="BC36" s="618"/>
      <c r="BD36" s="618"/>
      <c r="BE36" s="581" t="s">
        <v>23</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383</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2485</v>
      </c>
      <c r="AG63" s="465"/>
      <c r="AH63" s="465"/>
      <c r="AI63" s="465"/>
      <c r="AJ63" s="542"/>
      <c r="AK63" s="550"/>
      <c r="AL63" s="468"/>
      <c r="AM63" s="468"/>
      <c r="AN63" s="468"/>
      <c r="AO63" s="468"/>
      <c r="AP63" s="465">
        <v>16327</v>
      </c>
      <c r="AQ63" s="465"/>
      <c r="AR63" s="465"/>
      <c r="AS63" s="465"/>
      <c r="AT63" s="465"/>
      <c r="AU63" s="465">
        <v>9087</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418</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259</v>
      </c>
      <c r="AG66" s="536"/>
      <c r="AH66" s="536"/>
      <c r="AI66" s="536"/>
      <c r="AJ66" s="546"/>
      <c r="AK66" s="448" t="s">
        <v>396</v>
      </c>
      <c r="AL66" s="406"/>
      <c r="AM66" s="406"/>
      <c r="AN66" s="406"/>
      <c r="AO66" s="442"/>
      <c r="AP66" s="448" t="s">
        <v>364</v>
      </c>
      <c r="AQ66" s="460"/>
      <c r="AR66" s="460"/>
      <c r="AS66" s="460"/>
      <c r="AT66" s="471"/>
      <c r="AU66" s="448" t="s">
        <v>471</v>
      </c>
      <c r="AV66" s="460"/>
      <c r="AW66" s="460"/>
      <c r="AX66" s="460"/>
      <c r="AY66" s="471"/>
      <c r="AZ66" s="448" t="s">
        <v>450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276</v>
      </c>
      <c r="C68" s="428"/>
      <c r="D68" s="428"/>
      <c r="E68" s="428"/>
      <c r="F68" s="428"/>
      <c r="G68" s="428"/>
      <c r="H68" s="428"/>
      <c r="I68" s="428"/>
      <c r="J68" s="428"/>
      <c r="K68" s="428"/>
      <c r="L68" s="428"/>
      <c r="M68" s="428"/>
      <c r="N68" s="428"/>
      <c r="O68" s="428"/>
      <c r="P68" s="444"/>
      <c r="Q68" s="450">
        <v>848</v>
      </c>
      <c r="R68" s="462"/>
      <c r="S68" s="462"/>
      <c r="T68" s="462"/>
      <c r="U68" s="462"/>
      <c r="V68" s="462">
        <v>798</v>
      </c>
      <c r="W68" s="462"/>
      <c r="X68" s="462"/>
      <c r="Y68" s="462"/>
      <c r="Z68" s="462"/>
      <c r="AA68" s="462">
        <v>50</v>
      </c>
      <c r="AB68" s="462"/>
      <c r="AC68" s="462"/>
      <c r="AD68" s="462"/>
      <c r="AE68" s="462"/>
      <c r="AF68" s="462">
        <v>50</v>
      </c>
      <c r="AG68" s="462"/>
      <c r="AH68" s="462"/>
      <c r="AI68" s="462"/>
      <c r="AJ68" s="462"/>
      <c r="AK68" s="462">
        <v>20</v>
      </c>
      <c r="AL68" s="462"/>
      <c r="AM68" s="462"/>
      <c r="AN68" s="462"/>
      <c r="AO68" s="462"/>
      <c r="AP68" s="462">
        <v>276</v>
      </c>
      <c r="AQ68" s="462"/>
      <c r="AR68" s="462"/>
      <c r="AS68" s="462"/>
      <c r="AT68" s="462"/>
      <c r="AU68" s="462">
        <v>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119</v>
      </c>
      <c r="C69" s="429"/>
      <c r="D69" s="429"/>
      <c r="E69" s="429"/>
      <c r="F69" s="429"/>
      <c r="G69" s="429"/>
      <c r="H69" s="429"/>
      <c r="I69" s="429"/>
      <c r="J69" s="429"/>
      <c r="K69" s="429"/>
      <c r="L69" s="429"/>
      <c r="M69" s="429"/>
      <c r="N69" s="429"/>
      <c r="O69" s="429"/>
      <c r="P69" s="445"/>
      <c r="Q69" s="451">
        <v>396</v>
      </c>
      <c r="R69" s="463"/>
      <c r="S69" s="463"/>
      <c r="T69" s="463"/>
      <c r="U69" s="463"/>
      <c r="V69" s="463">
        <v>370</v>
      </c>
      <c r="W69" s="463"/>
      <c r="X69" s="463"/>
      <c r="Y69" s="463"/>
      <c r="Z69" s="463"/>
      <c r="AA69" s="463">
        <v>26</v>
      </c>
      <c r="AB69" s="463"/>
      <c r="AC69" s="463"/>
      <c r="AD69" s="463"/>
      <c r="AE69" s="463"/>
      <c r="AF69" s="463">
        <v>26</v>
      </c>
      <c r="AG69" s="463"/>
      <c r="AH69" s="463"/>
      <c r="AI69" s="463"/>
      <c r="AJ69" s="463"/>
      <c r="AK69" s="463" t="s">
        <v>205</v>
      </c>
      <c r="AL69" s="463"/>
      <c r="AM69" s="463"/>
      <c r="AN69" s="463"/>
      <c r="AO69" s="463"/>
      <c r="AP69" s="463">
        <v>590</v>
      </c>
      <c r="AQ69" s="463"/>
      <c r="AR69" s="463"/>
      <c r="AS69" s="463"/>
      <c r="AT69" s="463"/>
      <c r="AU69" s="463">
        <v>158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549</v>
      </c>
      <c r="C70" s="429"/>
      <c r="D70" s="429"/>
      <c r="E70" s="429"/>
      <c r="F70" s="429"/>
      <c r="G70" s="429"/>
      <c r="H70" s="429"/>
      <c r="I70" s="429"/>
      <c r="J70" s="429"/>
      <c r="K70" s="429"/>
      <c r="L70" s="429"/>
      <c r="M70" s="429"/>
      <c r="N70" s="429"/>
      <c r="O70" s="429"/>
      <c r="P70" s="445"/>
      <c r="Q70" s="451">
        <v>419</v>
      </c>
      <c r="R70" s="463"/>
      <c r="S70" s="463"/>
      <c r="T70" s="463"/>
      <c r="U70" s="463"/>
      <c r="V70" s="463">
        <v>356</v>
      </c>
      <c r="W70" s="463"/>
      <c r="X70" s="463"/>
      <c r="Y70" s="463"/>
      <c r="Z70" s="463"/>
      <c r="AA70" s="463">
        <v>62</v>
      </c>
      <c r="AB70" s="463"/>
      <c r="AC70" s="463"/>
      <c r="AD70" s="463"/>
      <c r="AE70" s="463"/>
      <c r="AF70" s="463">
        <v>62</v>
      </c>
      <c r="AG70" s="463"/>
      <c r="AH70" s="463"/>
      <c r="AI70" s="463"/>
      <c r="AJ70" s="463"/>
      <c r="AK70" s="463">
        <v>84</v>
      </c>
      <c r="AL70" s="463"/>
      <c r="AM70" s="463"/>
      <c r="AN70" s="463"/>
      <c r="AO70" s="463"/>
      <c r="AP70" s="463" t="s">
        <v>205</v>
      </c>
      <c r="AQ70" s="463"/>
      <c r="AR70" s="463"/>
      <c r="AS70" s="463"/>
      <c r="AT70" s="463"/>
      <c r="AU70" s="463" t="s">
        <v>205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133</v>
      </c>
      <c r="C71" s="429"/>
      <c r="D71" s="429"/>
      <c r="E71" s="429"/>
      <c r="F71" s="429"/>
      <c r="G71" s="429"/>
      <c r="H71" s="429"/>
      <c r="I71" s="429"/>
      <c r="J71" s="429"/>
      <c r="K71" s="429"/>
      <c r="L71" s="429"/>
      <c r="M71" s="429"/>
      <c r="N71" s="429"/>
      <c r="O71" s="429"/>
      <c r="P71" s="445"/>
      <c r="Q71" s="451">
        <v>5648</v>
      </c>
      <c r="R71" s="463"/>
      <c r="S71" s="463"/>
      <c r="T71" s="463"/>
      <c r="U71" s="463"/>
      <c r="V71" s="463">
        <v>5183</v>
      </c>
      <c r="W71" s="463"/>
      <c r="X71" s="463"/>
      <c r="Y71" s="463"/>
      <c r="Z71" s="463"/>
      <c r="AA71" s="463">
        <v>466</v>
      </c>
      <c r="AB71" s="463"/>
      <c r="AC71" s="463"/>
      <c r="AD71" s="463"/>
      <c r="AE71" s="463"/>
      <c r="AF71" s="463">
        <v>466</v>
      </c>
      <c r="AG71" s="463"/>
      <c r="AH71" s="463"/>
      <c r="AI71" s="463"/>
      <c r="AJ71" s="463"/>
      <c r="AK71" s="463" t="s">
        <v>205</v>
      </c>
      <c r="AL71" s="463"/>
      <c r="AM71" s="463"/>
      <c r="AN71" s="463"/>
      <c r="AO71" s="463"/>
      <c r="AP71" s="463" t="s">
        <v>205</v>
      </c>
      <c r="AQ71" s="463"/>
      <c r="AR71" s="463"/>
      <c r="AS71" s="463"/>
      <c r="AT71" s="463"/>
      <c r="AU71" s="463" t="s">
        <v>205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413</v>
      </c>
      <c r="C72" s="429"/>
      <c r="D72" s="429"/>
      <c r="E72" s="429"/>
      <c r="F72" s="429"/>
      <c r="G72" s="429"/>
      <c r="H72" s="429"/>
      <c r="I72" s="429"/>
      <c r="J72" s="429"/>
      <c r="K72" s="429"/>
      <c r="L72" s="429"/>
      <c r="M72" s="429"/>
      <c r="N72" s="429"/>
      <c r="O72" s="429"/>
      <c r="P72" s="445"/>
      <c r="Q72" s="451">
        <v>1652</v>
      </c>
      <c r="R72" s="463"/>
      <c r="S72" s="463"/>
      <c r="T72" s="463"/>
      <c r="U72" s="463"/>
      <c r="V72" s="463">
        <v>1650</v>
      </c>
      <c r="W72" s="463"/>
      <c r="X72" s="463"/>
      <c r="Y72" s="463"/>
      <c r="Z72" s="463"/>
      <c r="AA72" s="463">
        <v>2</v>
      </c>
      <c r="AB72" s="463"/>
      <c r="AC72" s="463"/>
      <c r="AD72" s="463"/>
      <c r="AE72" s="463"/>
      <c r="AF72" s="463">
        <v>2</v>
      </c>
      <c r="AG72" s="463"/>
      <c r="AH72" s="463"/>
      <c r="AI72" s="463"/>
      <c r="AJ72" s="463"/>
      <c r="AK72" s="463">
        <v>40</v>
      </c>
      <c r="AL72" s="463"/>
      <c r="AM72" s="463"/>
      <c r="AN72" s="463"/>
      <c r="AO72" s="463"/>
      <c r="AP72" s="463" t="s">
        <v>205</v>
      </c>
      <c r="AQ72" s="463"/>
      <c r="AR72" s="463"/>
      <c r="AS72" s="463"/>
      <c r="AT72" s="463"/>
      <c r="AU72" s="463" t="s">
        <v>205</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550</v>
      </c>
      <c r="C73" s="429"/>
      <c r="D73" s="429"/>
      <c r="E73" s="429"/>
      <c r="F73" s="429"/>
      <c r="G73" s="429"/>
      <c r="H73" s="429"/>
      <c r="I73" s="429"/>
      <c r="J73" s="429"/>
      <c r="K73" s="429"/>
      <c r="L73" s="429"/>
      <c r="M73" s="429"/>
      <c r="N73" s="429"/>
      <c r="O73" s="429"/>
      <c r="P73" s="445"/>
      <c r="Q73" s="451">
        <v>3</v>
      </c>
      <c r="R73" s="463"/>
      <c r="S73" s="463"/>
      <c r="T73" s="463"/>
      <c r="U73" s="463"/>
      <c r="V73" s="463">
        <v>3</v>
      </c>
      <c r="W73" s="463"/>
      <c r="X73" s="463"/>
      <c r="Y73" s="463"/>
      <c r="Z73" s="463"/>
      <c r="AA73" s="463">
        <v>1</v>
      </c>
      <c r="AB73" s="463"/>
      <c r="AC73" s="463"/>
      <c r="AD73" s="463"/>
      <c r="AE73" s="463"/>
      <c r="AF73" s="463">
        <v>1</v>
      </c>
      <c r="AG73" s="463"/>
      <c r="AH73" s="463"/>
      <c r="AI73" s="463"/>
      <c r="AJ73" s="463"/>
      <c r="AK73" s="463" t="s">
        <v>205</v>
      </c>
      <c r="AL73" s="463"/>
      <c r="AM73" s="463"/>
      <c r="AN73" s="463"/>
      <c r="AO73" s="463"/>
      <c r="AP73" s="463" t="s">
        <v>205</v>
      </c>
      <c r="AQ73" s="463"/>
      <c r="AR73" s="463"/>
      <c r="AS73" s="463"/>
      <c r="AT73" s="463"/>
      <c r="AU73" s="463" t="s">
        <v>205</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481</v>
      </c>
      <c r="C74" s="429"/>
      <c r="D74" s="429"/>
      <c r="E74" s="429"/>
      <c r="F74" s="429"/>
      <c r="G74" s="429"/>
      <c r="H74" s="429"/>
      <c r="I74" s="429"/>
      <c r="J74" s="429"/>
      <c r="K74" s="429"/>
      <c r="L74" s="429"/>
      <c r="M74" s="429"/>
      <c r="N74" s="429"/>
      <c r="O74" s="429"/>
      <c r="P74" s="445"/>
      <c r="Q74" s="451">
        <v>12</v>
      </c>
      <c r="R74" s="463"/>
      <c r="S74" s="463"/>
      <c r="T74" s="463"/>
      <c r="U74" s="463"/>
      <c r="V74" s="463">
        <v>10</v>
      </c>
      <c r="W74" s="463"/>
      <c r="X74" s="463"/>
      <c r="Y74" s="463"/>
      <c r="Z74" s="463"/>
      <c r="AA74" s="463">
        <v>2</v>
      </c>
      <c r="AB74" s="463"/>
      <c r="AC74" s="463"/>
      <c r="AD74" s="463"/>
      <c r="AE74" s="463"/>
      <c r="AF74" s="463">
        <v>2</v>
      </c>
      <c r="AG74" s="463"/>
      <c r="AH74" s="463"/>
      <c r="AI74" s="463"/>
      <c r="AJ74" s="463"/>
      <c r="AK74" s="463" t="s">
        <v>205</v>
      </c>
      <c r="AL74" s="463"/>
      <c r="AM74" s="463"/>
      <c r="AN74" s="463"/>
      <c r="AO74" s="463"/>
      <c r="AP74" s="463" t="s">
        <v>205</v>
      </c>
      <c r="AQ74" s="463"/>
      <c r="AR74" s="463"/>
      <c r="AS74" s="463"/>
      <c r="AT74" s="463"/>
      <c r="AU74" s="463" t="s">
        <v>205</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377</v>
      </c>
      <c r="C75" s="429"/>
      <c r="D75" s="429"/>
      <c r="E75" s="429"/>
      <c r="F75" s="429"/>
      <c r="G75" s="429"/>
      <c r="H75" s="429"/>
      <c r="I75" s="429"/>
      <c r="J75" s="429"/>
      <c r="K75" s="429"/>
      <c r="L75" s="429"/>
      <c r="M75" s="429"/>
      <c r="N75" s="429"/>
      <c r="O75" s="429"/>
      <c r="P75" s="445"/>
      <c r="Q75" s="457">
        <v>1065</v>
      </c>
      <c r="R75" s="469"/>
      <c r="S75" s="469"/>
      <c r="T75" s="469"/>
      <c r="U75" s="473"/>
      <c r="V75" s="474">
        <v>1023</v>
      </c>
      <c r="W75" s="469"/>
      <c r="X75" s="469"/>
      <c r="Y75" s="469"/>
      <c r="Z75" s="473"/>
      <c r="AA75" s="474">
        <v>42</v>
      </c>
      <c r="AB75" s="469"/>
      <c r="AC75" s="469"/>
      <c r="AD75" s="469"/>
      <c r="AE75" s="473"/>
      <c r="AF75" s="474">
        <v>42</v>
      </c>
      <c r="AG75" s="469"/>
      <c r="AH75" s="469"/>
      <c r="AI75" s="469"/>
      <c r="AJ75" s="473"/>
      <c r="AK75" s="474">
        <v>510</v>
      </c>
      <c r="AL75" s="469"/>
      <c r="AM75" s="469"/>
      <c r="AN75" s="469"/>
      <c r="AO75" s="473"/>
      <c r="AP75" s="474" t="s">
        <v>205</v>
      </c>
      <c r="AQ75" s="469"/>
      <c r="AR75" s="469"/>
      <c r="AS75" s="469"/>
      <c r="AT75" s="473"/>
      <c r="AU75" s="474" t="s">
        <v>205</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551</v>
      </c>
      <c r="C76" s="429"/>
      <c r="D76" s="429"/>
      <c r="E76" s="429"/>
      <c r="F76" s="429"/>
      <c r="G76" s="429"/>
      <c r="H76" s="429"/>
      <c r="I76" s="429"/>
      <c r="J76" s="429"/>
      <c r="K76" s="429"/>
      <c r="L76" s="429"/>
      <c r="M76" s="429"/>
      <c r="N76" s="429"/>
      <c r="O76" s="429"/>
      <c r="P76" s="445"/>
      <c r="Q76" s="457">
        <v>1108</v>
      </c>
      <c r="R76" s="469"/>
      <c r="S76" s="469"/>
      <c r="T76" s="469"/>
      <c r="U76" s="473"/>
      <c r="V76" s="474">
        <v>1065</v>
      </c>
      <c r="W76" s="469"/>
      <c r="X76" s="469"/>
      <c r="Y76" s="469"/>
      <c r="Z76" s="473"/>
      <c r="AA76" s="474">
        <v>43</v>
      </c>
      <c r="AB76" s="469"/>
      <c r="AC76" s="469"/>
      <c r="AD76" s="469"/>
      <c r="AE76" s="473"/>
      <c r="AF76" s="474">
        <v>43</v>
      </c>
      <c r="AG76" s="469"/>
      <c r="AH76" s="469"/>
      <c r="AI76" s="469"/>
      <c r="AJ76" s="473"/>
      <c r="AK76" s="474" t="s">
        <v>205</v>
      </c>
      <c r="AL76" s="469"/>
      <c r="AM76" s="469"/>
      <c r="AN76" s="469"/>
      <c r="AO76" s="473"/>
      <c r="AP76" s="474" t="s">
        <v>205</v>
      </c>
      <c r="AQ76" s="469"/>
      <c r="AR76" s="469"/>
      <c r="AS76" s="469"/>
      <c r="AT76" s="473"/>
      <c r="AU76" s="474" t="s">
        <v>205</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552</v>
      </c>
      <c r="C77" s="429"/>
      <c r="D77" s="429"/>
      <c r="E77" s="429"/>
      <c r="F77" s="429"/>
      <c r="G77" s="429"/>
      <c r="H77" s="429"/>
      <c r="I77" s="429"/>
      <c r="J77" s="429"/>
      <c r="K77" s="429"/>
      <c r="L77" s="429"/>
      <c r="M77" s="429"/>
      <c r="N77" s="429"/>
      <c r="O77" s="429"/>
      <c r="P77" s="445"/>
      <c r="Q77" s="457">
        <v>276261</v>
      </c>
      <c r="R77" s="469"/>
      <c r="S77" s="469"/>
      <c r="T77" s="469"/>
      <c r="U77" s="473"/>
      <c r="V77" s="474">
        <v>272197</v>
      </c>
      <c r="W77" s="469"/>
      <c r="X77" s="469"/>
      <c r="Y77" s="469"/>
      <c r="Z77" s="473"/>
      <c r="AA77" s="474">
        <v>4064</v>
      </c>
      <c r="AB77" s="469"/>
      <c r="AC77" s="469"/>
      <c r="AD77" s="469"/>
      <c r="AE77" s="473"/>
      <c r="AF77" s="474">
        <v>4064</v>
      </c>
      <c r="AG77" s="469"/>
      <c r="AH77" s="469"/>
      <c r="AI77" s="469"/>
      <c r="AJ77" s="473"/>
      <c r="AK77" s="474">
        <v>1842</v>
      </c>
      <c r="AL77" s="469"/>
      <c r="AM77" s="469"/>
      <c r="AN77" s="469"/>
      <c r="AO77" s="473"/>
      <c r="AP77" s="474" t="s">
        <v>205</v>
      </c>
      <c r="AQ77" s="469"/>
      <c r="AR77" s="469"/>
      <c r="AS77" s="469"/>
      <c r="AT77" s="473"/>
      <c r="AU77" s="474" t="s">
        <v>205</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4758</v>
      </c>
      <c r="AG88" s="465"/>
      <c r="AH88" s="465"/>
      <c r="AI88" s="465"/>
      <c r="AJ88" s="465"/>
      <c r="AK88" s="468"/>
      <c r="AL88" s="468"/>
      <c r="AM88" s="468"/>
      <c r="AN88" s="468"/>
      <c r="AO88" s="468"/>
      <c r="AP88" s="465">
        <v>866</v>
      </c>
      <c r="AQ88" s="465"/>
      <c r="AR88" s="465"/>
      <c r="AS88" s="465"/>
      <c r="AT88" s="465"/>
      <c r="AU88" s="465">
        <v>166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216</v>
      </c>
      <c r="CS102" s="627"/>
      <c r="CT102" s="627"/>
      <c r="CU102" s="627"/>
      <c r="CV102" s="722"/>
      <c r="CW102" s="721">
        <v>506</v>
      </c>
      <c r="CX102" s="627"/>
      <c r="CY102" s="627"/>
      <c r="CZ102" s="627"/>
      <c r="DA102" s="722"/>
      <c r="DB102" s="721" t="s">
        <v>205</v>
      </c>
      <c r="DC102" s="627"/>
      <c r="DD102" s="627"/>
      <c r="DE102" s="627"/>
      <c r="DF102" s="722"/>
      <c r="DG102" s="721" t="s">
        <v>205</v>
      </c>
      <c r="DH102" s="627"/>
      <c r="DI102" s="627"/>
      <c r="DJ102" s="627"/>
      <c r="DK102" s="722"/>
      <c r="DL102" s="721" t="s">
        <v>205</v>
      </c>
      <c r="DM102" s="627"/>
      <c r="DN102" s="627"/>
      <c r="DO102" s="627"/>
      <c r="DP102" s="722"/>
      <c r="DQ102" s="721" t="s">
        <v>205</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397</v>
      </c>
      <c r="AG109" s="415"/>
      <c r="AH109" s="415"/>
      <c r="AI109" s="415"/>
      <c r="AJ109" s="482"/>
      <c r="AK109" s="496" t="s">
        <v>165</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397</v>
      </c>
      <c r="BW109" s="415"/>
      <c r="BX109" s="415"/>
      <c r="BY109" s="415"/>
      <c r="BZ109" s="482"/>
      <c r="CA109" s="496" t="s">
        <v>165</v>
      </c>
      <c r="CB109" s="415"/>
      <c r="CC109" s="415"/>
      <c r="CD109" s="415"/>
      <c r="CE109" s="482"/>
      <c r="CF109" s="680" t="s">
        <v>478</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397</v>
      </c>
      <c r="DM109" s="415"/>
      <c r="DN109" s="415"/>
      <c r="DO109" s="415"/>
      <c r="DP109" s="482"/>
      <c r="DQ109" s="496" t="s">
        <v>165</v>
      </c>
      <c r="DR109" s="415"/>
      <c r="DS109" s="415"/>
      <c r="DT109" s="415"/>
      <c r="DU109" s="482"/>
      <c r="DV109" s="496" t="s">
        <v>478</v>
      </c>
      <c r="DW109" s="415"/>
      <c r="DX109" s="415"/>
      <c r="DY109" s="415"/>
      <c r="DZ109" s="571"/>
    </row>
    <row r="110" spans="1:131" s="372" customFormat="1" ht="26.25" customHeight="1">
      <c r="A110" s="392" t="s">
        <v>333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3210042</v>
      </c>
      <c r="AB110" s="503"/>
      <c r="AC110" s="503"/>
      <c r="AD110" s="503"/>
      <c r="AE110" s="514"/>
      <c r="AF110" s="530">
        <v>3148233</v>
      </c>
      <c r="AG110" s="503"/>
      <c r="AH110" s="503"/>
      <c r="AI110" s="503"/>
      <c r="AJ110" s="514"/>
      <c r="AK110" s="530">
        <v>3178424</v>
      </c>
      <c r="AL110" s="503"/>
      <c r="AM110" s="503"/>
      <c r="AN110" s="503"/>
      <c r="AO110" s="514"/>
      <c r="AP110" s="554">
        <v>26</v>
      </c>
      <c r="AQ110" s="562"/>
      <c r="AR110" s="562"/>
      <c r="AS110" s="562"/>
      <c r="AT110" s="572"/>
      <c r="AU110" s="584" t="s">
        <v>120</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31729841</v>
      </c>
      <c r="BR110" s="663"/>
      <c r="BS110" s="663"/>
      <c r="BT110" s="663"/>
      <c r="BU110" s="663"/>
      <c r="BV110" s="663">
        <v>31617715</v>
      </c>
      <c r="BW110" s="663"/>
      <c r="BX110" s="663"/>
      <c r="BY110" s="663"/>
      <c r="BZ110" s="663"/>
      <c r="CA110" s="663">
        <v>33577080</v>
      </c>
      <c r="CB110" s="663"/>
      <c r="CC110" s="663"/>
      <c r="CD110" s="663"/>
      <c r="CE110" s="663"/>
      <c r="CF110" s="681">
        <v>275.10000000000002</v>
      </c>
      <c r="CG110" s="685"/>
      <c r="CH110" s="685"/>
      <c r="CI110" s="685"/>
      <c r="CJ110" s="685"/>
      <c r="CK110" s="697" t="s">
        <v>392</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482</v>
      </c>
      <c r="BA111" s="432"/>
      <c r="BB111" s="432"/>
      <c r="BC111" s="432"/>
      <c r="BD111" s="432"/>
      <c r="BE111" s="432"/>
      <c r="BF111" s="432"/>
      <c r="BG111" s="432"/>
      <c r="BH111" s="432"/>
      <c r="BI111" s="432"/>
      <c r="BJ111" s="432"/>
      <c r="BK111" s="432"/>
      <c r="BL111" s="432"/>
      <c r="BM111" s="432"/>
      <c r="BN111" s="432"/>
      <c r="BO111" s="432"/>
      <c r="BP111" s="485"/>
      <c r="BQ111" s="656">
        <v>191240</v>
      </c>
      <c r="BR111" s="664"/>
      <c r="BS111" s="664"/>
      <c r="BT111" s="664"/>
      <c r="BU111" s="664"/>
      <c r="BV111" s="664">
        <v>165809</v>
      </c>
      <c r="BW111" s="664"/>
      <c r="BX111" s="664"/>
      <c r="BY111" s="664"/>
      <c r="BZ111" s="664"/>
      <c r="CA111" s="664">
        <v>243347</v>
      </c>
      <c r="CB111" s="664"/>
      <c r="CC111" s="664"/>
      <c r="CD111" s="664"/>
      <c r="CE111" s="664"/>
      <c r="CF111" s="682">
        <v>2</v>
      </c>
      <c r="CG111" s="686"/>
      <c r="CH111" s="686"/>
      <c r="CI111" s="686"/>
      <c r="CJ111" s="686"/>
      <c r="CK111" s="698"/>
      <c r="CL111" s="422"/>
      <c r="CM111" s="435" t="s">
        <v>135</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155</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10487098</v>
      </c>
      <c r="BR112" s="664"/>
      <c r="BS112" s="664"/>
      <c r="BT112" s="664"/>
      <c r="BU112" s="664"/>
      <c r="BV112" s="664">
        <v>9907408</v>
      </c>
      <c r="BW112" s="664"/>
      <c r="BX112" s="664"/>
      <c r="BY112" s="664"/>
      <c r="BZ112" s="664"/>
      <c r="CA112" s="664">
        <v>9087205</v>
      </c>
      <c r="CB112" s="664"/>
      <c r="CC112" s="664"/>
      <c r="CD112" s="664"/>
      <c r="CE112" s="664"/>
      <c r="CF112" s="682">
        <v>74.400000000000006</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1104239</v>
      </c>
      <c r="AB113" s="459"/>
      <c r="AC113" s="459"/>
      <c r="AD113" s="459"/>
      <c r="AE113" s="515"/>
      <c r="AF113" s="531">
        <v>1173958</v>
      </c>
      <c r="AG113" s="459"/>
      <c r="AH113" s="459"/>
      <c r="AI113" s="459"/>
      <c r="AJ113" s="515"/>
      <c r="AK113" s="531">
        <v>1232545</v>
      </c>
      <c r="AL113" s="459"/>
      <c r="AM113" s="459"/>
      <c r="AN113" s="459"/>
      <c r="AO113" s="515"/>
      <c r="AP113" s="555">
        <v>10.1</v>
      </c>
      <c r="AQ113" s="563"/>
      <c r="AR113" s="563"/>
      <c r="AS113" s="563"/>
      <c r="AT113" s="573"/>
      <c r="AU113" s="585"/>
      <c r="AV113" s="597"/>
      <c r="AW113" s="597"/>
      <c r="AX113" s="597"/>
      <c r="AY113" s="597"/>
      <c r="AZ113" s="624" t="s">
        <v>486</v>
      </c>
      <c r="BA113" s="432"/>
      <c r="BB113" s="432"/>
      <c r="BC113" s="432"/>
      <c r="BD113" s="432"/>
      <c r="BE113" s="432"/>
      <c r="BF113" s="432"/>
      <c r="BG113" s="432"/>
      <c r="BH113" s="432"/>
      <c r="BI113" s="432"/>
      <c r="BJ113" s="432"/>
      <c r="BK113" s="432"/>
      <c r="BL113" s="432"/>
      <c r="BM113" s="432"/>
      <c r="BN113" s="432"/>
      <c r="BO113" s="432"/>
      <c r="BP113" s="485"/>
      <c r="BQ113" s="656">
        <v>187384</v>
      </c>
      <c r="BR113" s="664"/>
      <c r="BS113" s="664"/>
      <c r="BT113" s="664"/>
      <c r="BU113" s="664"/>
      <c r="BV113" s="664">
        <v>178839</v>
      </c>
      <c r="BW113" s="664"/>
      <c r="BX113" s="664"/>
      <c r="BY113" s="664"/>
      <c r="BZ113" s="664"/>
      <c r="CA113" s="664">
        <v>165826</v>
      </c>
      <c r="CB113" s="664"/>
      <c r="CC113" s="664"/>
      <c r="CD113" s="664"/>
      <c r="CE113" s="664"/>
      <c r="CF113" s="682">
        <v>1.4</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3987</v>
      </c>
      <c r="AB114" s="459"/>
      <c r="AC114" s="459"/>
      <c r="AD114" s="459"/>
      <c r="AE114" s="515"/>
      <c r="AF114" s="531">
        <v>9538</v>
      </c>
      <c r="AG114" s="459"/>
      <c r="AH114" s="459"/>
      <c r="AI114" s="459"/>
      <c r="AJ114" s="515"/>
      <c r="AK114" s="531">
        <v>13946</v>
      </c>
      <c r="AL114" s="459"/>
      <c r="AM114" s="459"/>
      <c r="AN114" s="459"/>
      <c r="AO114" s="515"/>
      <c r="AP114" s="555">
        <v>0.1</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4536418</v>
      </c>
      <c r="BR114" s="664"/>
      <c r="BS114" s="664"/>
      <c r="BT114" s="664"/>
      <c r="BU114" s="664"/>
      <c r="BV114" s="664">
        <v>4679913</v>
      </c>
      <c r="BW114" s="664"/>
      <c r="BX114" s="664"/>
      <c r="BY114" s="664"/>
      <c r="BZ114" s="664"/>
      <c r="CA114" s="664">
        <v>4371267</v>
      </c>
      <c r="CB114" s="664"/>
      <c r="CC114" s="664"/>
      <c r="CD114" s="664"/>
      <c r="CE114" s="664"/>
      <c r="CF114" s="682">
        <v>35.799999999999997</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61804</v>
      </c>
      <c r="AB115" s="459"/>
      <c r="AC115" s="459"/>
      <c r="AD115" s="459"/>
      <c r="AE115" s="515"/>
      <c r="AF115" s="531">
        <v>26984</v>
      </c>
      <c r="AG115" s="459"/>
      <c r="AH115" s="459"/>
      <c r="AI115" s="459"/>
      <c r="AJ115" s="515"/>
      <c r="AK115" s="531">
        <v>26128</v>
      </c>
      <c r="AL115" s="459"/>
      <c r="AM115" s="459"/>
      <c r="AN115" s="459"/>
      <c r="AO115" s="515"/>
      <c r="AP115" s="555">
        <v>0.2</v>
      </c>
      <c r="AQ115" s="563"/>
      <c r="AR115" s="563"/>
      <c r="AS115" s="563"/>
      <c r="AT115" s="573"/>
      <c r="AU115" s="585"/>
      <c r="AV115" s="597"/>
      <c r="AW115" s="597"/>
      <c r="AX115" s="597"/>
      <c r="AY115" s="597"/>
      <c r="AZ115" s="624" t="s">
        <v>351</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t="s">
        <v>205</v>
      </c>
      <c r="BW115" s="664"/>
      <c r="BX115" s="664"/>
      <c r="BY115" s="664"/>
      <c r="BZ115" s="664"/>
      <c r="CA115" s="664" t="s">
        <v>205</v>
      </c>
      <c r="CB115" s="664"/>
      <c r="CC115" s="664"/>
      <c r="CD115" s="664"/>
      <c r="CE115" s="664"/>
      <c r="CF115" s="682" t="s">
        <v>205</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t="s">
        <v>205</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232</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25402</v>
      </c>
      <c r="DH116" s="459"/>
      <c r="DI116" s="459"/>
      <c r="DJ116" s="459"/>
      <c r="DK116" s="515"/>
      <c r="DL116" s="531">
        <v>17730</v>
      </c>
      <c r="DM116" s="459"/>
      <c r="DN116" s="459"/>
      <c r="DO116" s="459"/>
      <c r="DP116" s="515"/>
      <c r="DQ116" s="531">
        <v>10398</v>
      </c>
      <c r="DR116" s="459"/>
      <c r="DS116" s="459"/>
      <c r="DT116" s="459"/>
      <c r="DU116" s="515"/>
      <c r="DV116" s="555">
        <v>0.1</v>
      </c>
      <c r="DW116" s="563"/>
      <c r="DX116" s="563"/>
      <c r="DY116" s="563"/>
      <c r="DZ116" s="573"/>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328</v>
      </c>
      <c r="Z117" s="482"/>
      <c r="AA117" s="499">
        <v>4380072</v>
      </c>
      <c r="AB117" s="504"/>
      <c r="AC117" s="504"/>
      <c r="AD117" s="504"/>
      <c r="AE117" s="516"/>
      <c r="AF117" s="532">
        <v>4358713</v>
      </c>
      <c r="AG117" s="504"/>
      <c r="AH117" s="504"/>
      <c r="AI117" s="504"/>
      <c r="AJ117" s="516"/>
      <c r="AK117" s="532">
        <v>4451043</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343</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397</v>
      </c>
      <c r="AG118" s="415"/>
      <c r="AH118" s="415"/>
      <c r="AI118" s="415"/>
      <c r="AJ118" s="482"/>
      <c r="AK118" s="496" t="s">
        <v>165</v>
      </c>
      <c r="AL118" s="415"/>
      <c r="AM118" s="415"/>
      <c r="AN118" s="415"/>
      <c r="AO118" s="482"/>
      <c r="AP118" s="496" t="s">
        <v>478</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205</v>
      </c>
      <c r="DH118" s="459"/>
      <c r="DI118" s="459"/>
      <c r="DJ118" s="459"/>
      <c r="DK118" s="515"/>
      <c r="DL118" s="531" t="s">
        <v>205</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392</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284</v>
      </c>
      <c r="BA119" s="626"/>
      <c r="BB119" s="626"/>
      <c r="BC119" s="626"/>
      <c r="BD119" s="626"/>
      <c r="BE119" s="626"/>
      <c r="BF119" s="626"/>
      <c r="BG119" s="626"/>
      <c r="BH119" s="626"/>
      <c r="BI119" s="626"/>
      <c r="BJ119" s="626"/>
      <c r="BK119" s="626"/>
      <c r="BL119" s="626"/>
      <c r="BM119" s="626"/>
      <c r="BN119" s="626"/>
      <c r="BO119" s="481" t="s">
        <v>170</v>
      </c>
      <c r="BP119" s="651"/>
      <c r="BQ119" s="657">
        <v>47131981</v>
      </c>
      <c r="BR119" s="665"/>
      <c r="BS119" s="665"/>
      <c r="BT119" s="665"/>
      <c r="BU119" s="665"/>
      <c r="BV119" s="665">
        <v>46549684</v>
      </c>
      <c r="BW119" s="665"/>
      <c r="BX119" s="665"/>
      <c r="BY119" s="665"/>
      <c r="BZ119" s="665"/>
      <c r="CA119" s="665">
        <v>47444725</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165838</v>
      </c>
      <c r="DH119" s="505"/>
      <c r="DI119" s="505"/>
      <c r="DJ119" s="505"/>
      <c r="DK119" s="517"/>
      <c r="DL119" s="533">
        <v>148079</v>
      </c>
      <c r="DM119" s="505"/>
      <c r="DN119" s="505"/>
      <c r="DO119" s="505"/>
      <c r="DP119" s="517"/>
      <c r="DQ119" s="533">
        <v>232949</v>
      </c>
      <c r="DR119" s="505"/>
      <c r="DS119" s="505"/>
      <c r="DT119" s="505"/>
      <c r="DU119" s="517"/>
      <c r="DV119" s="740">
        <v>1.9</v>
      </c>
      <c r="DW119" s="742"/>
      <c r="DX119" s="742"/>
      <c r="DY119" s="742"/>
      <c r="DZ119" s="749"/>
    </row>
    <row r="120" spans="1:130" s="372" customFormat="1" ht="26.25" customHeight="1">
      <c r="A120" s="398"/>
      <c r="B120" s="422"/>
      <c r="C120" s="435" t="s">
        <v>135</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484</v>
      </c>
      <c r="AV120" s="599"/>
      <c r="AW120" s="599"/>
      <c r="AX120" s="599"/>
      <c r="AY120" s="611"/>
      <c r="AZ120" s="623" t="s">
        <v>224</v>
      </c>
      <c r="BA120" s="416"/>
      <c r="BB120" s="416"/>
      <c r="BC120" s="416"/>
      <c r="BD120" s="416"/>
      <c r="BE120" s="416"/>
      <c r="BF120" s="416"/>
      <c r="BG120" s="416"/>
      <c r="BH120" s="416"/>
      <c r="BI120" s="416"/>
      <c r="BJ120" s="416"/>
      <c r="BK120" s="416"/>
      <c r="BL120" s="416"/>
      <c r="BM120" s="416"/>
      <c r="BN120" s="416"/>
      <c r="BO120" s="416"/>
      <c r="BP120" s="483"/>
      <c r="BQ120" s="655">
        <v>10093903</v>
      </c>
      <c r="BR120" s="663"/>
      <c r="BS120" s="663"/>
      <c r="BT120" s="663"/>
      <c r="BU120" s="663"/>
      <c r="BV120" s="663">
        <v>9764654</v>
      </c>
      <c r="BW120" s="663"/>
      <c r="BX120" s="663"/>
      <c r="BY120" s="663"/>
      <c r="BZ120" s="663"/>
      <c r="CA120" s="663">
        <v>9627348</v>
      </c>
      <c r="CB120" s="663"/>
      <c r="CC120" s="663"/>
      <c r="CD120" s="663"/>
      <c r="CE120" s="663"/>
      <c r="CF120" s="681">
        <v>78.900000000000006</v>
      </c>
      <c r="CG120" s="685"/>
      <c r="CH120" s="685"/>
      <c r="CI120" s="685"/>
      <c r="CJ120" s="685"/>
      <c r="CK120" s="700" t="s">
        <v>279</v>
      </c>
      <c r="CL120" s="710"/>
      <c r="CM120" s="710"/>
      <c r="CN120" s="710"/>
      <c r="CO120" s="713"/>
      <c r="CP120" s="717" t="s">
        <v>357</v>
      </c>
      <c r="CQ120" s="720"/>
      <c r="CR120" s="720"/>
      <c r="CS120" s="720"/>
      <c r="CT120" s="720"/>
      <c r="CU120" s="720"/>
      <c r="CV120" s="720"/>
      <c r="CW120" s="720"/>
      <c r="CX120" s="720"/>
      <c r="CY120" s="720"/>
      <c r="CZ120" s="720"/>
      <c r="DA120" s="720"/>
      <c r="DB120" s="720"/>
      <c r="DC120" s="720"/>
      <c r="DD120" s="720"/>
      <c r="DE120" s="720"/>
      <c r="DF120" s="723"/>
      <c r="DG120" s="655">
        <v>5690749</v>
      </c>
      <c r="DH120" s="663"/>
      <c r="DI120" s="663"/>
      <c r="DJ120" s="663"/>
      <c r="DK120" s="663"/>
      <c r="DL120" s="663">
        <v>5195814</v>
      </c>
      <c r="DM120" s="663"/>
      <c r="DN120" s="663"/>
      <c r="DO120" s="663"/>
      <c r="DP120" s="663"/>
      <c r="DQ120" s="663">
        <v>4949966</v>
      </c>
      <c r="DR120" s="663"/>
      <c r="DS120" s="663"/>
      <c r="DT120" s="663"/>
      <c r="DU120" s="663"/>
      <c r="DV120" s="738">
        <v>40.6</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389749</v>
      </c>
      <c r="BR121" s="664"/>
      <c r="BS121" s="664"/>
      <c r="BT121" s="664"/>
      <c r="BU121" s="664"/>
      <c r="BV121" s="664">
        <v>321489</v>
      </c>
      <c r="BW121" s="664"/>
      <c r="BX121" s="664"/>
      <c r="BY121" s="664"/>
      <c r="BZ121" s="664"/>
      <c r="CA121" s="664">
        <v>239031</v>
      </c>
      <c r="CB121" s="664"/>
      <c r="CC121" s="664"/>
      <c r="CD121" s="664"/>
      <c r="CE121" s="664"/>
      <c r="CF121" s="682">
        <v>2</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4264045</v>
      </c>
      <c r="DH121" s="664"/>
      <c r="DI121" s="664"/>
      <c r="DJ121" s="664"/>
      <c r="DK121" s="664"/>
      <c r="DL121" s="664">
        <v>4228423</v>
      </c>
      <c r="DM121" s="664"/>
      <c r="DN121" s="664"/>
      <c r="DO121" s="664"/>
      <c r="DP121" s="664"/>
      <c r="DQ121" s="664">
        <v>3912995</v>
      </c>
      <c r="DR121" s="664"/>
      <c r="DS121" s="664"/>
      <c r="DT121" s="664"/>
      <c r="DU121" s="664"/>
      <c r="DV121" s="739">
        <v>32.1</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32348504</v>
      </c>
      <c r="BR122" s="665"/>
      <c r="BS122" s="665"/>
      <c r="BT122" s="665"/>
      <c r="BU122" s="665"/>
      <c r="BV122" s="665">
        <v>33128415</v>
      </c>
      <c r="BW122" s="665"/>
      <c r="BX122" s="665"/>
      <c r="BY122" s="665"/>
      <c r="BZ122" s="665"/>
      <c r="CA122" s="665">
        <v>33417103</v>
      </c>
      <c r="CB122" s="665"/>
      <c r="CC122" s="665"/>
      <c r="CD122" s="665"/>
      <c r="CE122" s="665"/>
      <c r="CF122" s="683">
        <v>273.8</v>
      </c>
      <c r="CG122" s="687"/>
      <c r="CH122" s="687"/>
      <c r="CI122" s="687"/>
      <c r="CJ122" s="687"/>
      <c r="CK122" s="701"/>
      <c r="CL122" s="711"/>
      <c r="CM122" s="711"/>
      <c r="CN122" s="711"/>
      <c r="CO122" s="714"/>
      <c r="CP122" s="718" t="s">
        <v>469</v>
      </c>
      <c r="CQ122" s="412"/>
      <c r="CR122" s="412"/>
      <c r="CS122" s="412"/>
      <c r="CT122" s="412"/>
      <c r="CU122" s="412"/>
      <c r="CV122" s="412"/>
      <c r="CW122" s="412"/>
      <c r="CX122" s="412"/>
      <c r="CY122" s="412"/>
      <c r="CZ122" s="412"/>
      <c r="DA122" s="412"/>
      <c r="DB122" s="412"/>
      <c r="DC122" s="412"/>
      <c r="DD122" s="412"/>
      <c r="DE122" s="412"/>
      <c r="DF122" s="724"/>
      <c r="DG122" s="656">
        <v>532304</v>
      </c>
      <c r="DH122" s="664"/>
      <c r="DI122" s="664"/>
      <c r="DJ122" s="664"/>
      <c r="DK122" s="664"/>
      <c r="DL122" s="664">
        <v>483171</v>
      </c>
      <c r="DM122" s="664"/>
      <c r="DN122" s="664"/>
      <c r="DO122" s="664"/>
      <c r="DP122" s="664"/>
      <c r="DQ122" s="664">
        <v>224244</v>
      </c>
      <c r="DR122" s="664"/>
      <c r="DS122" s="664"/>
      <c r="DT122" s="664"/>
      <c r="DU122" s="664"/>
      <c r="DV122" s="739">
        <v>1.8</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31080</v>
      </c>
      <c r="AB123" s="459"/>
      <c r="AC123" s="459"/>
      <c r="AD123" s="459"/>
      <c r="AE123" s="515"/>
      <c r="AF123" s="531">
        <v>7383</v>
      </c>
      <c r="AG123" s="459"/>
      <c r="AH123" s="459"/>
      <c r="AI123" s="459"/>
      <c r="AJ123" s="515"/>
      <c r="AK123" s="531">
        <v>7043</v>
      </c>
      <c r="AL123" s="459"/>
      <c r="AM123" s="459"/>
      <c r="AN123" s="459"/>
      <c r="AO123" s="515"/>
      <c r="AP123" s="555">
        <v>0.1</v>
      </c>
      <c r="AQ123" s="563"/>
      <c r="AR123" s="563"/>
      <c r="AS123" s="563"/>
      <c r="AT123" s="573"/>
      <c r="AU123" s="589"/>
      <c r="AV123" s="601"/>
      <c r="AW123" s="601"/>
      <c r="AX123" s="601"/>
      <c r="AY123" s="601"/>
      <c r="AZ123" s="626" t="s">
        <v>284</v>
      </c>
      <c r="BA123" s="626"/>
      <c r="BB123" s="626"/>
      <c r="BC123" s="626"/>
      <c r="BD123" s="626"/>
      <c r="BE123" s="626"/>
      <c r="BF123" s="626"/>
      <c r="BG123" s="626"/>
      <c r="BH123" s="626"/>
      <c r="BI123" s="626"/>
      <c r="BJ123" s="626"/>
      <c r="BK123" s="626"/>
      <c r="BL123" s="626"/>
      <c r="BM123" s="626"/>
      <c r="BN123" s="626"/>
      <c r="BO123" s="481" t="s">
        <v>498</v>
      </c>
      <c r="BP123" s="651"/>
      <c r="BQ123" s="658">
        <v>42832156</v>
      </c>
      <c r="BR123" s="666"/>
      <c r="BS123" s="666"/>
      <c r="BT123" s="666"/>
      <c r="BU123" s="666"/>
      <c r="BV123" s="666">
        <v>43214558</v>
      </c>
      <c r="BW123" s="666"/>
      <c r="BX123" s="666"/>
      <c r="BY123" s="666"/>
      <c r="BZ123" s="666"/>
      <c r="CA123" s="666">
        <v>43283482</v>
      </c>
      <c r="CB123" s="666"/>
      <c r="CC123" s="666"/>
      <c r="CD123" s="666"/>
      <c r="CE123" s="666"/>
      <c r="CF123" s="560"/>
      <c r="CG123" s="568"/>
      <c r="CH123" s="568"/>
      <c r="CI123" s="568"/>
      <c r="CJ123" s="694"/>
      <c r="CK123" s="701"/>
      <c r="CL123" s="711"/>
      <c r="CM123" s="711"/>
      <c r="CN123" s="711"/>
      <c r="CO123" s="714"/>
      <c r="CP123" s="718" t="s">
        <v>468</v>
      </c>
      <c r="CQ123" s="412"/>
      <c r="CR123" s="412"/>
      <c r="CS123" s="412"/>
      <c r="CT123" s="412"/>
      <c r="CU123" s="412"/>
      <c r="CV123" s="412"/>
      <c r="CW123" s="412"/>
      <c r="CX123" s="412"/>
      <c r="CY123" s="412"/>
      <c r="CZ123" s="412"/>
      <c r="DA123" s="412"/>
      <c r="DB123" s="412"/>
      <c r="DC123" s="412"/>
      <c r="DD123" s="412"/>
      <c r="DE123" s="412"/>
      <c r="DF123" s="724"/>
      <c r="DG123" s="498" t="s">
        <v>205</v>
      </c>
      <c r="DH123" s="459"/>
      <c r="DI123" s="459"/>
      <c r="DJ123" s="459"/>
      <c r="DK123" s="515"/>
      <c r="DL123" s="531" t="s">
        <v>205</v>
      </c>
      <c r="DM123" s="459"/>
      <c r="DN123" s="459"/>
      <c r="DO123" s="459"/>
      <c r="DP123" s="515"/>
      <c r="DQ123" s="531" t="s">
        <v>205</v>
      </c>
      <c r="DR123" s="459"/>
      <c r="DS123" s="459"/>
      <c r="DT123" s="459"/>
      <c r="DU123" s="515"/>
      <c r="DV123" s="555" t="s">
        <v>205</v>
      </c>
      <c r="DW123" s="563"/>
      <c r="DX123" s="563"/>
      <c r="DY123" s="563"/>
      <c r="DZ123" s="573"/>
    </row>
    <row r="124" spans="1:130" s="372" customFormat="1" ht="26.25" customHeight="1">
      <c r="A124" s="398"/>
      <c r="B124" s="422"/>
      <c r="C124" s="435" t="s">
        <v>343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34</v>
      </c>
      <c r="BR124" s="667"/>
      <c r="BS124" s="667"/>
      <c r="BT124" s="667"/>
      <c r="BU124" s="667"/>
      <c r="BV124" s="667">
        <v>26.8</v>
      </c>
      <c r="BW124" s="667"/>
      <c r="BX124" s="667"/>
      <c r="BY124" s="667"/>
      <c r="BZ124" s="667"/>
      <c r="CA124" s="667">
        <v>34</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t="s">
        <v>205</v>
      </c>
      <c r="DH124" s="505"/>
      <c r="DI124" s="505"/>
      <c r="DJ124" s="505"/>
      <c r="DK124" s="517"/>
      <c r="DL124" s="533" t="s">
        <v>205</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30724</v>
      </c>
      <c r="AB126" s="459"/>
      <c r="AC126" s="459"/>
      <c r="AD126" s="459"/>
      <c r="AE126" s="515"/>
      <c r="AF126" s="531">
        <v>19601</v>
      </c>
      <c r="AG126" s="459"/>
      <c r="AH126" s="459"/>
      <c r="AI126" s="459"/>
      <c r="AJ126" s="515"/>
      <c r="AK126" s="531">
        <v>19085</v>
      </c>
      <c r="AL126" s="459"/>
      <c r="AM126" s="459"/>
      <c r="AN126" s="459"/>
      <c r="AO126" s="515"/>
      <c r="AP126" s="555">
        <v>0.2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429</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74</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205</v>
      </c>
      <c r="AB127" s="459"/>
      <c r="AC127" s="459"/>
      <c r="AD127" s="459"/>
      <c r="AE127" s="515"/>
      <c r="AF127" s="531" t="s">
        <v>205</v>
      </c>
      <c r="AG127" s="459"/>
      <c r="AH127" s="459"/>
      <c r="AI127" s="459"/>
      <c r="AJ127" s="515"/>
      <c r="AK127" s="531" t="s">
        <v>205</v>
      </c>
      <c r="AL127" s="459"/>
      <c r="AM127" s="459"/>
      <c r="AN127" s="459"/>
      <c r="AO127" s="515"/>
      <c r="AP127" s="555" t="s">
        <v>205</v>
      </c>
      <c r="AQ127" s="563"/>
      <c r="AR127" s="563"/>
      <c r="AS127" s="563"/>
      <c r="AT127" s="573"/>
      <c r="AU127" s="592"/>
      <c r="AV127" s="592"/>
      <c r="AW127" s="592"/>
      <c r="AX127" s="603" t="s">
        <v>504</v>
      </c>
      <c r="AY127" s="613"/>
      <c r="AZ127" s="613"/>
      <c r="BA127" s="613"/>
      <c r="BB127" s="613"/>
      <c r="BC127" s="613"/>
      <c r="BD127" s="613"/>
      <c r="BE127" s="633"/>
      <c r="BF127" s="635" t="s">
        <v>506</v>
      </c>
      <c r="BG127" s="613"/>
      <c r="BH127" s="613"/>
      <c r="BI127" s="613"/>
      <c r="BJ127" s="613"/>
      <c r="BK127" s="613"/>
      <c r="BL127" s="633"/>
      <c r="BM127" s="635" t="s">
        <v>430</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421</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63820</v>
      </c>
      <c r="AB128" s="503"/>
      <c r="AC128" s="503"/>
      <c r="AD128" s="503"/>
      <c r="AE128" s="514"/>
      <c r="AF128" s="530">
        <v>63074</v>
      </c>
      <c r="AG128" s="503"/>
      <c r="AH128" s="503"/>
      <c r="AI128" s="503"/>
      <c r="AJ128" s="514"/>
      <c r="AK128" s="530">
        <v>49625</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36" t="s">
        <v>205</v>
      </c>
      <c r="BG128" s="640"/>
      <c r="BH128" s="640"/>
      <c r="BI128" s="640"/>
      <c r="BJ128" s="640"/>
      <c r="BK128" s="640"/>
      <c r="BL128" s="646"/>
      <c r="BM128" s="636">
        <v>12.73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405</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t="s">
        <v>205</v>
      </c>
      <c r="DM128" s="730"/>
      <c r="DN128" s="730"/>
      <c r="DO128" s="730"/>
      <c r="DP128" s="730"/>
      <c r="DQ128" s="730" t="s">
        <v>205</v>
      </c>
      <c r="DR128" s="730"/>
      <c r="DS128" s="730"/>
      <c r="DT128" s="730"/>
      <c r="DU128" s="730"/>
      <c r="DV128" s="741" t="s">
        <v>205</v>
      </c>
      <c r="DW128" s="741"/>
      <c r="DX128" s="741"/>
      <c r="DY128" s="741"/>
      <c r="DZ128" s="750"/>
    </row>
    <row r="129" spans="1:131" s="372" customFormat="1" ht="26.25" customHeight="1">
      <c r="A129" s="393" t="s">
        <v>174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248</v>
      </c>
      <c r="X129" s="479"/>
      <c r="Y129" s="479"/>
      <c r="Z129" s="492"/>
      <c r="AA129" s="498">
        <v>16063360</v>
      </c>
      <c r="AB129" s="459"/>
      <c r="AC129" s="459"/>
      <c r="AD129" s="459"/>
      <c r="AE129" s="515"/>
      <c r="AF129" s="531">
        <v>15900185</v>
      </c>
      <c r="AG129" s="459"/>
      <c r="AH129" s="459"/>
      <c r="AI129" s="459"/>
      <c r="AJ129" s="515"/>
      <c r="AK129" s="531">
        <v>15649138</v>
      </c>
      <c r="AL129" s="459"/>
      <c r="AM129" s="459"/>
      <c r="AN129" s="459"/>
      <c r="AO129" s="515"/>
      <c r="AP129" s="558"/>
      <c r="AQ129" s="566"/>
      <c r="AR129" s="566"/>
      <c r="AS129" s="566"/>
      <c r="AT129" s="576"/>
      <c r="AU129" s="594"/>
      <c r="AV129" s="594"/>
      <c r="AW129" s="594"/>
      <c r="AX129" s="604" t="s">
        <v>114</v>
      </c>
      <c r="AY129" s="432"/>
      <c r="AZ129" s="432"/>
      <c r="BA129" s="432"/>
      <c r="BB129" s="432"/>
      <c r="BC129" s="432"/>
      <c r="BD129" s="432"/>
      <c r="BE129" s="485"/>
      <c r="BF129" s="637" t="s">
        <v>205</v>
      </c>
      <c r="BG129" s="641"/>
      <c r="BH129" s="641"/>
      <c r="BI129" s="641"/>
      <c r="BJ129" s="641"/>
      <c r="BK129" s="641"/>
      <c r="BL129" s="647"/>
      <c r="BM129" s="637">
        <v>17.73</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3430734</v>
      </c>
      <c r="AB130" s="459"/>
      <c r="AC130" s="459"/>
      <c r="AD130" s="459"/>
      <c r="AE130" s="515"/>
      <c r="AF130" s="531">
        <v>3463227</v>
      </c>
      <c r="AG130" s="459"/>
      <c r="AH130" s="459"/>
      <c r="AI130" s="459"/>
      <c r="AJ130" s="515"/>
      <c r="AK130" s="531">
        <v>3442462</v>
      </c>
      <c r="AL130" s="459"/>
      <c r="AM130" s="459"/>
      <c r="AN130" s="459"/>
      <c r="AO130" s="515"/>
      <c r="AP130" s="558"/>
      <c r="AQ130" s="566"/>
      <c r="AR130" s="566"/>
      <c r="AS130" s="566"/>
      <c r="AT130" s="576"/>
      <c r="AU130" s="594"/>
      <c r="AV130" s="594"/>
      <c r="AW130" s="594"/>
      <c r="AX130" s="604" t="s">
        <v>443</v>
      </c>
      <c r="AY130" s="432"/>
      <c r="AZ130" s="432"/>
      <c r="BA130" s="432"/>
      <c r="BB130" s="432"/>
      <c r="BC130" s="432"/>
      <c r="BD130" s="432"/>
      <c r="BE130" s="485"/>
      <c r="BF130" s="638">
        <v>7.1</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176</v>
      </c>
      <c r="X131" s="480"/>
      <c r="Y131" s="480"/>
      <c r="Z131" s="493"/>
      <c r="AA131" s="500">
        <v>12632626</v>
      </c>
      <c r="AB131" s="505"/>
      <c r="AC131" s="505"/>
      <c r="AD131" s="505"/>
      <c r="AE131" s="517"/>
      <c r="AF131" s="533">
        <v>12436958</v>
      </c>
      <c r="AG131" s="505"/>
      <c r="AH131" s="505"/>
      <c r="AI131" s="505"/>
      <c r="AJ131" s="517"/>
      <c r="AK131" s="533">
        <v>12206676</v>
      </c>
      <c r="AL131" s="505"/>
      <c r="AM131" s="505"/>
      <c r="AN131" s="505"/>
      <c r="AO131" s="517"/>
      <c r="AP131" s="559"/>
      <c r="AQ131" s="567"/>
      <c r="AR131" s="567"/>
      <c r="AS131" s="567"/>
      <c r="AT131" s="577"/>
      <c r="AU131" s="594"/>
      <c r="AV131" s="594"/>
      <c r="AW131" s="594"/>
      <c r="AX131" s="605" t="s">
        <v>480</v>
      </c>
      <c r="AY131" s="614"/>
      <c r="AZ131" s="614"/>
      <c r="BA131" s="614"/>
      <c r="BB131" s="614"/>
      <c r="BC131" s="614"/>
      <c r="BD131" s="614"/>
      <c r="BE131" s="634"/>
      <c r="BF131" s="639">
        <v>34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7.0097697820000002</v>
      </c>
      <c r="AB132" s="506"/>
      <c r="AC132" s="506"/>
      <c r="AD132" s="506"/>
      <c r="AE132" s="518"/>
      <c r="AF132" s="534">
        <v>6.6930514680000002</v>
      </c>
      <c r="AG132" s="506"/>
      <c r="AH132" s="506"/>
      <c r="AI132" s="506"/>
      <c r="AJ132" s="518"/>
      <c r="AK132" s="534">
        <v>7.8559961779999998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80</v>
      </c>
      <c r="W133" s="413"/>
      <c r="X133" s="413"/>
      <c r="Y133" s="413"/>
      <c r="Z133" s="495"/>
      <c r="AA133" s="502">
        <v>6.8</v>
      </c>
      <c r="AB133" s="507"/>
      <c r="AC133" s="507"/>
      <c r="AD133" s="507"/>
      <c r="AE133" s="519"/>
      <c r="AF133" s="502">
        <v>6.5</v>
      </c>
      <c r="AG133" s="507"/>
      <c r="AH133" s="507"/>
      <c r="AI133" s="507"/>
      <c r="AJ133" s="519"/>
      <c r="AK133" s="502">
        <v>7.1</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gYEKOCdNNRq7jsQ7o8tOL7iqqKetHO8z5RrY1/N7YBcGc/AJJyRWcYk+k3/aIX52XZ1/vf6WMQIfXiQNQtBwuw==" saltValue="5/ANKx6yi2ExkampZDiew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qX8/LsD/lDUiicUlbPOeaJlwiUNUJ/lY+N7DqfKbh1F6kEl+ahVMuuaHFuoDgVJrsFOt4BCZBv4Gah1rUNTxgQ==" saltValue="3AY9xEMGi3OkfFDb+fI3J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83L49J01nS5Po7cEj6hms6Vgyc6NcA41bYZy+QczmTdpbonnYymh7xSy1+GwlWSFrxRW2hqidyFLJLcU9R1H9Q==" saltValue="H7okd7Lqb/h6TCYWCjBTC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336</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152</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516</v>
      </c>
      <c r="AL9" s="783"/>
      <c r="AM9" s="783"/>
      <c r="AN9" s="800"/>
      <c r="AO9" s="813">
        <v>3476198</v>
      </c>
      <c r="AP9" s="813">
        <v>97285</v>
      </c>
      <c r="AQ9" s="836">
        <v>90613</v>
      </c>
      <c r="AR9" s="850">
        <v>7.4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559889</v>
      </c>
      <c r="AP10" s="814">
        <v>15669</v>
      </c>
      <c r="AQ10" s="837">
        <v>7525</v>
      </c>
      <c r="AR10" s="851">
        <v>108.2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45233</v>
      </c>
      <c r="AP11" s="814">
        <v>1266</v>
      </c>
      <c r="AQ11" s="837">
        <v>9582</v>
      </c>
      <c r="AR11" s="851">
        <v>-86.8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403</v>
      </c>
      <c r="AL12" s="783"/>
      <c r="AM12" s="783"/>
      <c r="AN12" s="800"/>
      <c r="AO12" s="814" t="s">
        <v>205</v>
      </c>
      <c r="AP12" s="814" t="s">
        <v>205</v>
      </c>
      <c r="AQ12" s="837">
        <v>1356</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205</v>
      </c>
      <c r="AP13" s="814" t="s">
        <v>205</v>
      </c>
      <c r="AQ13" s="837">
        <v>2</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195608</v>
      </c>
      <c r="AP14" s="814">
        <v>5474</v>
      </c>
      <c r="AQ14" s="837">
        <v>4182</v>
      </c>
      <c r="AR14" s="851">
        <v>30.9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157862</v>
      </c>
      <c r="AP15" s="814">
        <v>4418</v>
      </c>
      <c r="AQ15" s="837">
        <v>2331</v>
      </c>
      <c r="AR15" s="851">
        <v>89.5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-338995</v>
      </c>
      <c r="AP16" s="814">
        <v>-9487</v>
      </c>
      <c r="AQ16" s="837">
        <v>-8270</v>
      </c>
      <c r="AR16" s="851">
        <v>14.7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284</v>
      </c>
      <c r="AL17" s="784"/>
      <c r="AM17" s="784"/>
      <c r="AN17" s="801"/>
      <c r="AO17" s="814">
        <v>4095795</v>
      </c>
      <c r="AP17" s="814">
        <v>114625</v>
      </c>
      <c r="AQ17" s="837">
        <v>107322</v>
      </c>
      <c r="AR17" s="851">
        <v>6.8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191</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163</v>
      </c>
      <c r="AP20" s="825" t="s">
        <v>341</v>
      </c>
      <c r="AQ20" s="838" t="s">
        <v>42</v>
      </c>
      <c r="AR20" s="852"/>
    </row>
    <row r="21" spans="1:46" s="756" customFormat="1">
      <c r="A21" s="758"/>
      <c r="AK21" s="773" t="s">
        <v>183</v>
      </c>
      <c r="AL21" s="786"/>
      <c r="AM21" s="786"/>
      <c r="AN21" s="803"/>
      <c r="AO21" s="816">
        <v>12.2</v>
      </c>
      <c r="AP21" s="826">
        <v>10.18</v>
      </c>
      <c r="AQ21" s="839">
        <v>2.02</v>
      </c>
      <c r="AS21" s="858"/>
      <c r="AT21" s="758"/>
    </row>
    <row r="22" spans="1:46" s="756" customFormat="1">
      <c r="A22" s="758"/>
      <c r="AK22" s="773" t="s">
        <v>518</v>
      </c>
      <c r="AL22" s="786"/>
      <c r="AM22" s="786"/>
      <c r="AN22" s="803"/>
      <c r="AO22" s="817">
        <v>93.5</v>
      </c>
      <c r="AP22" s="827">
        <v>97.7</v>
      </c>
      <c r="AQ22" s="840">
        <v>-4.2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118</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3178424</v>
      </c>
      <c r="AP32" s="814">
        <v>88952</v>
      </c>
      <c r="AQ32" s="841">
        <v>67619</v>
      </c>
      <c r="AR32" s="851">
        <v>31.5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205</v>
      </c>
      <c r="AP34" s="814" t="s">
        <v>205</v>
      </c>
      <c r="AQ34" s="841">
        <v>3</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1232545</v>
      </c>
      <c r="AP35" s="814">
        <v>34494</v>
      </c>
      <c r="AQ35" s="841">
        <v>17835</v>
      </c>
      <c r="AR35" s="851">
        <v>93.4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13946</v>
      </c>
      <c r="AP36" s="814">
        <v>390</v>
      </c>
      <c r="AQ36" s="841">
        <v>2401</v>
      </c>
      <c r="AR36" s="851">
        <v>-83.8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354</v>
      </c>
      <c r="AL37" s="787"/>
      <c r="AM37" s="787"/>
      <c r="AN37" s="804"/>
      <c r="AO37" s="814">
        <v>26128</v>
      </c>
      <c r="AP37" s="814">
        <v>731</v>
      </c>
      <c r="AQ37" s="841">
        <v>732</v>
      </c>
      <c r="AR37" s="851">
        <v>-0.1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229</v>
      </c>
      <c r="AL38" s="788"/>
      <c r="AM38" s="788"/>
      <c r="AN38" s="805"/>
      <c r="AO38" s="818" t="s">
        <v>205</v>
      </c>
      <c r="AP38" s="818" t="s">
        <v>205</v>
      </c>
      <c r="AQ38" s="842">
        <v>5</v>
      </c>
      <c r="AR38" s="840" t="s">
        <v>205</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82</v>
      </c>
      <c r="AL39" s="788"/>
      <c r="AM39" s="788"/>
      <c r="AN39" s="805"/>
      <c r="AO39" s="814">
        <v>-49625</v>
      </c>
      <c r="AP39" s="814">
        <v>-1389</v>
      </c>
      <c r="AQ39" s="841">
        <v>-3806</v>
      </c>
      <c r="AR39" s="851">
        <v>-63.5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-3442462</v>
      </c>
      <c r="AP40" s="814">
        <v>-96341</v>
      </c>
      <c r="AQ40" s="841">
        <v>-59049</v>
      </c>
      <c r="AR40" s="851">
        <v>63.2</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395</v>
      </c>
      <c r="AL41" s="789"/>
      <c r="AM41" s="789"/>
      <c r="AN41" s="806"/>
      <c r="AO41" s="814">
        <v>958956</v>
      </c>
      <c r="AP41" s="814">
        <v>26837</v>
      </c>
      <c r="AQ41" s="841">
        <v>25740</v>
      </c>
      <c r="AR41" s="851">
        <v>4.3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131</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527</v>
      </c>
      <c r="AQ50" s="844" t="s">
        <v>389</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4399300</v>
      </c>
      <c r="AN51" s="809">
        <v>115204</v>
      </c>
      <c r="AO51" s="821">
        <v>51.6</v>
      </c>
      <c r="AP51" s="832">
        <v>87974</v>
      </c>
      <c r="AQ51" s="845">
        <v>5.2</v>
      </c>
      <c r="AR51" s="855">
        <v>46.4</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286</v>
      </c>
      <c r="AM52" s="797">
        <v>3059082</v>
      </c>
      <c r="AN52" s="810">
        <v>80108</v>
      </c>
      <c r="AO52" s="822">
        <v>42.4</v>
      </c>
      <c r="AP52" s="833">
        <v>48183</v>
      </c>
      <c r="AQ52" s="846">
        <v>-1.2</v>
      </c>
      <c r="AR52" s="856">
        <v>43.6</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6098549</v>
      </c>
      <c r="AN53" s="809">
        <v>162615</v>
      </c>
      <c r="AO53" s="821">
        <v>41.2</v>
      </c>
      <c r="AP53" s="832">
        <v>83280</v>
      </c>
      <c r="AQ53" s="845">
        <v>-5.3</v>
      </c>
      <c r="AR53" s="855">
        <v>46.5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286</v>
      </c>
      <c r="AM54" s="797">
        <v>2469410</v>
      </c>
      <c r="AN54" s="810">
        <v>65846</v>
      </c>
      <c r="AO54" s="822">
        <v>-17.8</v>
      </c>
      <c r="AP54" s="833">
        <v>43123</v>
      </c>
      <c r="AQ54" s="846">
        <v>-10.5</v>
      </c>
      <c r="AR54" s="856">
        <v>-7.3</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3309764</v>
      </c>
      <c r="AN55" s="809">
        <v>89572</v>
      </c>
      <c r="AO55" s="821">
        <v>-44.9</v>
      </c>
      <c r="AP55" s="832">
        <v>88968</v>
      </c>
      <c r="AQ55" s="845">
        <v>6.8</v>
      </c>
      <c r="AR55" s="855">
        <v>-51.7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286</v>
      </c>
      <c r="AM56" s="797">
        <v>2627460</v>
      </c>
      <c r="AN56" s="810">
        <v>71107</v>
      </c>
      <c r="AO56" s="822">
        <v>8</v>
      </c>
      <c r="AP56" s="833">
        <v>45482</v>
      </c>
      <c r="AQ56" s="846">
        <v>5.5</v>
      </c>
      <c r="AR56" s="856">
        <v>2.5</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529</v>
      </c>
      <c r="AL57" s="790"/>
      <c r="AM57" s="796">
        <v>3533738</v>
      </c>
      <c r="AN57" s="809">
        <v>97166</v>
      </c>
      <c r="AO57" s="821">
        <v>8.5</v>
      </c>
      <c r="AP57" s="832">
        <v>85173</v>
      </c>
      <c r="AQ57" s="845">
        <v>-4.3</v>
      </c>
      <c r="AR57" s="855">
        <v>12.8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286</v>
      </c>
      <c r="AM58" s="797">
        <v>2549785</v>
      </c>
      <c r="AN58" s="810">
        <v>70111</v>
      </c>
      <c r="AO58" s="822">
        <v>-1.4</v>
      </c>
      <c r="AP58" s="833">
        <v>43913</v>
      </c>
      <c r="AQ58" s="846">
        <v>-3.4</v>
      </c>
      <c r="AR58" s="856">
        <v>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5809928</v>
      </c>
      <c r="AN59" s="809">
        <v>162597</v>
      </c>
      <c r="AO59" s="821">
        <v>67.3</v>
      </c>
      <c r="AP59" s="832">
        <v>94081</v>
      </c>
      <c r="AQ59" s="845">
        <v>10.5</v>
      </c>
      <c r="AR59" s="855">
        <v>56.8</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286</v>
      </c>
      <c r="AM60" s="797">
        <v>4833592</v>
      </c>
      <c r="AN60" s="810">
        <v>135273</v>
      </c>
      <c r="AO60" s="822">
        <v>92.9</v>
      </c>
      <c r="AP60" s="833">
        <v>48949</v>
      </c>
      <c r="AQ60" s="846">
        <v>11.5</v>
      </c>
      <c r="AR60" s="856">
        <v>81.400000000000006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425</v>
      </c>
      <c r="AL61" s="793"/>
      <c r="AM61" s="796">
        <v>4630256</v>
      </c>
      <c r="AN61" s="809">
        <v>125431</v>
      </c>
      <c r="AO61" s="821">
        <v>24.7</v>
      </c>
      <c r="AP61" s="832">
        <v>87895</v>
      </c>
      <c r="AQ61" s="847">
        <v>2.6</v>
      </c>
      <c r="AR61" s="855">
        <v>22.1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286</v>
      </c>
      <c r="AM62" s="797">
        <v>3107866</v>
      </c>
      <c r="AN62" s="810">
        <v>84489</v>
      </c>
      <c r="AO62" s="822">
        <v>24.8</v>
      </c>
      <c r="AP62" s="833">
        <v>45930</v>
      </c>
      <c r="AQ62" s="846">
        <v>0.4</v>
      </c>
      <c r="AR62" s="856">
        <v>24.4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sheetData>
  <sheetProtection algorithmName="SHA-512" hashValue="TDyXCVNAjvvafHn4X94mU9DALxiI1kQw3wleG2wtbFSDNqt6WHIqhrWXpqc2i3E9hOSseOGvOjkuDtJdJx/oPg==" saltValue="Akz86rkHxLS6FPxS6alJD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1" spans="125:125" ht="13.5" hidden="1" customHeight="1">
      <c r="DU121" s="753"/>
    </row>
  </sheetData>
  <sheetProtection algorithmName="SHA-512" hashValue="97WyZcmhzyB5uEFOrXAFwbNxS1wrpY3pVsMkEyJtHrgZDo+VbLMaGiLP/MhvyUPmVZ2rdIm1TxOeZwLa6Q1q1w==" saltValue="ZnMOAHB6d9qCWww+dXDxI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BQrvw/mR5Z5HjSx/WHBZvxI+F+4Wz33NDYt/LhcRUj2RdOUSyVS4nSUcw/wgIo9J0QrTi5tozqN6B4XgtgqIjw==" saltValue="oxA+fkVwW9q/r9/GRVZYq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532</v>
      </c>
      <c r="G46" s="879" t="s">
        <v>533</v>
      </c>
      <c r="H46" s="879" t="s">
        <v>419</v>
      </c>
      <c r="I46" s="879" t="s">
        <v>534</v>
      </c>
      <c r="J46" s="884" t="s">
        <v>535</v>
      </c>
    </row>
    <row r="47" spans="2:10" ht="57.75" customHeight="1">
      <c r="B47" s="864"/>
      <c r="C47" s="868" t="s">
        <v>3</v>
      </c>
      <c r="D47" s="868"/>
      <c r="E47" s="872"/>
      <c r="F47" s="876">
        <v>33.340000000000003</v>
      </c>
      <c r="G47" s="880">
        <v>35.700000000000003</v>
      </c>
      <c r="H47" s="880">
        <v>36.46</v>
      </c>
      <c r="I47" s="880">
        <v>35.020000000000003</v>
      </c>
      <c r="J47" s="885">
        <v>35.5</v>
      </c>
    </row>
    <row r="48" spans="2:10" ht="57.75" customHeight="1">
      <c r="B48" s="865"/>
      <c r="C48" s="869" t="s">
        <v>10</v>
      </c>
      <c r="D48" s="869"/>
      <c r="E48" s="873"/>
      <c r="F48" s="877">
        <v>12.69</v>
      </c>
      <c r="G48" s="881">
        <v>7.81</v>
      </c>
      <c r="H48" s="881">
        <v>3.2</v>
      </c>
      <c r="I48" s="881">
        <v>4.26</v>
      </c>
      <c r="J48" s="886">
        <v>3.99</v>
      </c>
    </row>
    <row r="49" spans="2:10" ht="57.75" customHeight="1">
      <c r="B49" s="866"/>
      <c r="C49" s="870" t="s">
        <v>13</v>
      </c>
      <c r="D49" s="870"/>
      <c r="E49" s="874"/>
      <c r="F49" s="878">
        <v>7.88</v>
      </c>
      <c r="G49" s="882" t="s">
        <v>536</v>
      </c>
      <c r="H49" s="882" t="s">
        <v>537</v>
      </c>
      <c r="I49" s="882" t="s">
        <v>283</v>
      </c>
      <c r="J49" s="887" t="s">
        <v>282</v>
      </c>
    </row>
    <row r="50" spans="2:10" ht="13.5" customHeight="1"/>
  </sheetData>
  <sheetProtection algorithmName="SHA-512" hashValue="Fv8VYY2lamnQVsgjbskbMftYNgcTG8YtPmRa0Fe1W40MQFjHMFmeB+hMk+kExquX768WSJbcPNHltdaMjrkkHw==" saltValue="ACp8k9SiEQkibP5j1kuuP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100979</cp:lastModifiedBy>
  <dcterms:created xsi:type="dcterms:W3CDTF">2021-03-08T00:09:22Z</dcterms:created>
  <dcterms:modified xsi:type="dcterms:W3CDTF">2021-03-11T10:48:39Z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2021-03-11T10:48:39Z</vt:filetime>
  </property>
</Properties>
</file>