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CO39" i="9"/>
  <c r="CO40" i="9" s="1"/>
  <c r="CO41" i="9" s="1"/>
  <c r="CO42" i="9" s="1"/>
  <c r="BE39" i="9"/>
  <c r="AM39" i="9"/>
  <c r="U39" i="9"/>
  <c r="C39" i="9"/>
  <c r="CO38" i="9"/>
  <c r="BE38" i="9"/>
  <c r="AM38" i="9"/>
  <c r="U38" i="9"/>
  <c r="C38" i="9"/>
  <c r="CO37" i="9"/>
  <c r="BE37" i="9"/>
  <c r="C37" i="9"/>
  <c r="CO36" i="9"/>
  <c r="BW36" i="9"/>
  <c r="BW37" i="9" s="1"/>
  <c r="BW38" i="9" s="1"/>
  <c r="BW39" i="9" s="1"/>
  <c r="BW40" i="9" s="1"/>
  <c r="BW41" i="9" s="1"/>
  <c r="BW42" i="9" s="1"/>
  <c r="BW43" i="9" s="1"/>
  <c r="BE36" i="9"/>
  <c r="C36" i="9"/>
  <c r="CO35" i="9"/>
  <c r="BW35" i="9"/>
  <c r="BE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AM37" i="9" s="1"/>
  <c r="BE34" i="9" s="1"/>
</calcChain>
</file>

<file path=xl/sharedStrings.xml><?xml version="1.0" encoding="utf-8"?>
<sst xmlns="http://schemas.openxmlformats.org/spreadsheetml/2006/main" count="1120" uniqueCount="572">
  <si>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</si>
  <si>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</si>
  <si>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</si>
  <si>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</si>
  <si>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</si>
  <si>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</si>
  <si>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</si>
  <si>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</si>
  <si>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</si>
  <si>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</si>
  <si>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</si>
  <si>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</si>
  <si>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</si>
  <si>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</si>
  <si>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</si>
  <si>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</si>
  <si>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</si>
  <si>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</si>
  <si>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</si>
  <si>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</si>
  <si>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</si>
  <si>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</si>
  <si>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</si>
  <si>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</si>
  <si>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</si>
  <si>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</si>
  <si>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</si>
  <si>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</si>
  <si>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</si>
  <si>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</si>
  <si>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</si>
  <si>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</si>
  <si>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</si>
  <si>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</si>
  <si>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</si>
  <si>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</si>
  <si>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</si>
  <si>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</si>
  <si>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</si>
  <si>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</si>
  <si>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</si>
  <si>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</si>
  <si>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</si>
  <si>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</si>
  <si>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</si>
  <si>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</si>
  <si>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</si>
  <si>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</si>
  <si>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</si>
  <si>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</si>
  <si>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</si>
  <si>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</si>
  <si>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</si>
  <si>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</si>
  <si>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</si>
  <si>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</si>
  <si>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</si>
  <si>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</si>
  <si>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</si>
  <si>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</si>
  <si>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</si>
  <si>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</si>
  <si>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</si>
  <si>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</si>
  <si>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</si>
  <si>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</si>
  <si>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</si>
  <si>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</si>
  <si>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</si>
  <si>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</si>
  <si>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</si>
  <si>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</si>
  <si>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</si>
  <si>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</si>
  <si>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</si>
  <si>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</si>
  <si>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</si>
  <si>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</si>
  <si>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</si>
  <si>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</si>
  <si>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</si>
  <si>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</si>
  <si>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</si>
  <si>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</si>
  <si>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</si>
  <si>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</si>
  <si>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</si>
  <si>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</si>
  <si>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</si>
  <si>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</si>
  <si>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</si>
  <si>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</si>
  <si>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</si>
  <si>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</si>
  <si>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</si>
  <si>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</si>
  <si>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</si>
  <si>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</si>
  <si>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</si>
  <si>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</si>
  <si>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</si>
  <si>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</si>
  <si>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</si>
  <si>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</si>
  <si>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</si>
  <si>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</si>
  <si>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</si>
  <si>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</si>
  <si>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</si>
  <si>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</si>
  <si>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</si>
  <si>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</si>
  <si>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</si>
  <si>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</si>
  <si>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</si>
  <si>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</si>
  <si>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</si>
  <si>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</si>
  <si>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</si>
  <si>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</si>
  <si>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</si>
  <si>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</si>
  <si>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</si>
  <si>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</si>
  <si>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</si>
  <si>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</si>
  <si>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</si>
  <si>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</si>
  <si>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</si>
  <si>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</si>
  <si>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</si>
  <si>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</si>
  <si>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</si>
  <si>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</si>
  <si>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</si>
  <si>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</si>
  <si>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</si>
  <si>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</si>
  <si>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</si>
  <si>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</si>
  <si>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</si>
  <si>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</si>
  <si>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</si>
  <si>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</si>
  <si>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</si>
  <si>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</si>
  <si>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</si>
  <si>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</si>
  <si>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</si>
  <si>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</si>
  <si>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</si>
  <si>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</si>
  <si>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</si>
  <si>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</si>
  <si>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</si>
  <si>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</si>
  <si>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</si>
  <si>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</si>
  <si>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</si>
  <si>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</si>
  <si>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</si>
  <si>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</si>
  <si>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</si>
  <si>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</si>
  <si>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</si>
  <si>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</si>
  <si>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</si>
  <si>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</si>
  <si>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</si>
  <si>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</si>
  <si>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</si>
  <si>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</si>
  <si>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</si>
  <si>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</si>
  <si>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</si>
  <si>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</si>
  <si>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</si>
  <si>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</si>
  <si>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</si>
  <si>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</si>
  <si>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</si>
  <si>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</si>
  <si>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</si>
  <si>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</si>
  <si>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</si>
  <si>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</si>
  <si>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</si>
  <si>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</si>
  <si>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</si>
  <si>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</si>
  <si>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</si>
  <si>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</si>
  <si>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</si>
  <si>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</si>
  <si>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</si>
  <si>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新潟県魚沼市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</si>
  <si>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</si>
  <si>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</si>
  <si>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</si>
  <si>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</si>
  <si>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</si>
  <si>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</si>
  <si>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</si>
  <si>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</si>
  <si>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</si>
  <si>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</si>
  <si>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</si>
  <si>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</si>
  <si>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</si>
  <si>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</si>
  <si>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</si>
  <si>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</si>
  <si>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</si>
  <si>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</si>
  <si>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</si>
  <si>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</si>
  <si>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</si>
  <si>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</si>
  <si>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</si>
  <si>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</si>
  <si>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</si>
  <si>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</si>
  <si>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</si>
  <si>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</si>
  <si>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</si>
  <si>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</si>
  <si>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</si>
  <si>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</si>
  <si>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</si>
  <si>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</si>
  <si>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</si>
  <si>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</si>
  <si>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</si>
  <si>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</si>
  <si>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</si>
  <si>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</si>
  <si>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</si>
  <si>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</si>
  <si>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</si>
  <si>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</si>
  <si>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</si>
  <si>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</si>
  <si>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</si>
  <si>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</si>
  <si>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</si>
  <si>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</si>
  <si>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</si>
  <si>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</si>
  <si>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</si>
  <si>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</si>
  <si>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</si>
  <si>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</si>
  <si>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</si>
  <si>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</si>
  <si>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</si>
  <si>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</si>
  <si>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</si>
  <si>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</si>
  <si>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</si>
  <si>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</si>
  <si>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</si>
  <si>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</si>
  <si>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</si>
  <si>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</si>
  <si>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</si>
  <si>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</si>
  <si>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</si>
  <si>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</si>
  <si>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</si>
  <si>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</si>
  <si>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</si>
  <si>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</si>
  <si>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</si>
  <si>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</si>
  <si>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</si>
  <si>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</si>
  <si>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</si>
  <si>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</si>
  <si>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</si>
  <si>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</si>
  <si>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</si>
  <si>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</si>
  <si>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</si>
  <si>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</si>
  <si>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</si>
  <si>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</si>
  <si>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</si>
  <si>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</si>
  <si>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</si>
  <si>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</si>
  <si>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</si>
  <si>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</si>
  <si>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</si>
  <si>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</si>
  <si>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</si>
  <si>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</si>
  <si>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</si>
  <si>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</si>
  <si>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</si>
  <si>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</si>
  <si>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</si>
  <si>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</si>
  <si>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</si>
  <si>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</si>
  <si>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</si>
  <si>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</si>
  <si>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</si>
  <si>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</si>
  <si>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</si>
  <si>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</si>
  <si>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</si>
  <si>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</si>
  <si>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</si>
  <si>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</si>
  <si>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</si>
  <si>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</si>
  <si>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</si>
  <si>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</si>
  <si>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</si>
  <si>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</si>
  <si>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</si>
  <si>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</si>
  <si>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</si>
  <si>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</si>
  <si>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</si>
  <si>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</si>
  <si>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</si>
  <si>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</si>
  <si>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</si>
  <si>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</si>
  <si>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</si>
  <si>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</si>
  <si>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</si>
  <si>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</si>
  <si>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</si>
  <si>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</si>
  <si>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</si>
  <si>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</si>
  <si>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</si>
  <si>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</si>
  <si>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</si>
  <si>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</si>
  <si>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</si>
  <si>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</si>
  <si>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新潟県魚沼市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</si>
  <si>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</si>
  <si>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</si>
  <si>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</si>
  <si>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</si>
  <si>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</si>
  <si>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</si>
  <si>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</si>
  <si>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</si>
  <si>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</si>
  <si>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</si>
  <si>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</si>
  <si>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</si>
  <si>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</si>
  <si>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</si>
  <si>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</si>
  <si>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</si>
  <si>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</si>
  <si>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</si>
  <si>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</si>
  <si>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</si>
  <si>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</si>
  <si>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</si>
  <si>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</si>
  <si>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</si>
  <si>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</si>
  <si>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</si>
  <si>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</si>
  <si>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</si>
  <si>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</si>
  <si>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</si>
  <si>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</si>
  <si>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</si>
  <si>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</si>
  <si>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</si>
  <si>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</si>
  <si>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国民健康保険特別会計直営診療所施設勘定</t>
    <phoneticPr fontId="5"/>
  </si>
  <si>
    <t>介護保険特別会計</t>
    <phoneticPr fontId="5"/>
  </si>
  <si>
    <t>後期高齢者医療特別会計</t>
    <phoneticPr fontId="5"/>
  </si>
  <si>
    <t>病院事業会計</t>
    <phoneticPr fontId="5"/>
  </si>
  <si>
    <t>法適用企業</t>
    <phoneticPr fontId="5"/>
  </si>
  <si>
    <t>ガス事業会計</t>
    <phoneticPr fontId="5"/>
  </si>
  <si>
    <t>水道事業会計</t>
    <phoneticPr fontId="5"/>
  </si>
  <si>
    <t>下水道事業会計</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</si>
  <si>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</si>
  <si>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</si>
  <si>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</si>
  <si>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</si>
  <si>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</si>
  <si>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</si>
  <si>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</si>
  <si>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</si>
  <si>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</si>
  <si>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</si>
  <si>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</si>
  <si>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</si>
  <si>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</si>
  <si>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</si>
  <si>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</si>
  <si>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</si>
  <si>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</si>
  <si>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</si>
  <si>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</si>
  <si>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</si>
  <si>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</si>
  <si>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</si>
  <si>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</si>
  <si>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</si>
  <si>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</si>
  <si>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</si>
  <si>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</si>
  <si>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</si>
  <si>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</si>
  <si>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</si>
  <si>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</si>
  <si>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</si>
  <si>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</si>
  <si>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</si>
  <si>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</si>
  <si>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</si>
  <si>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</si>
  <si>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</si>
  <si>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</si>
  <si>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</si>
  <si>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</si>
  <si>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</si>
  <si>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</si>
  <si>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</si>
  <si>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</si>
  <si>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</si>
  <si>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</si>
  <si>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</si>
  <si>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</si>
  <si>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</si>
  <si>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</si>
  <si>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</si>
  <si>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</si>
  <si>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</si>
  <si>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</si>
  <si>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</si>
  <si>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</si>
  <si>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</si>
  <si>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</si>
  <si>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</si>
  <si>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</si>
  <si>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</si>
  <si>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</si>
  <si>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</si>
  <si>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</si>
  <si>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</si>
  <si>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</si>
  <si>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</si>
  <si>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</si>
  <si>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</si>
  <si>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</si>
  <si>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</si>
  <si>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</si>
  <si>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</si>
  <si>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</si>
  <si>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</si>
  <si>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</si>
  <si>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</si>
  <si>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</si>
  <si>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</si>
  <si>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</si>
  <si>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</si>
  <si>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</si>
  <si>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</si>
  <si>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</si>
  <si>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</si>
  <si>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</si>
  <si>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</si>
  <si>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</si>
  <si>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</si>
  <si>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</si>
  <si>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</si>
  <si>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</si>
  <si>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</si>
  <si>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</si>
  <si>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</si>
  <si>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</si>
  <si>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</si>
  <si>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</si>
  <si>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</si>
  <si>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</si>
  <si>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</si>
  <si>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</si>
  <si>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</si>
  <si>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</si>
  <si>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</si>
  <si>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</si>
  <si>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</si>
  <si>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</si>
  <si>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</si>
  <si>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</si>
  <si>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</si>
  <si>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</si>
  <si>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</si>
  <si>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</si>
  <si>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</si>
  <si>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</si>
  <si>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</si>
  <si>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</si>
  <si>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</si>
  <si>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</si>
  <si>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</si>
  <si>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</si>
  <si>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</si>
  <si>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</si>
  <si>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</si>
  <si>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</si>
  <si>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</si>
  <si>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</si>
  <si>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</si>
  <si>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</si>
  <si>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</si>
  <si>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</si>
  <si>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</si>
  <si>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</si>
  <si>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</si>
  <si>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</si>
  <si>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</si>
  <si>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</si>
  <si>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4.30</t>
  </si>
  <si>
    <t>一般会計</t>
  </si>
  <si>
    <t>水道事業会計</t>
  </si>
  <si>
    <t>下水道事業会計</t>
  </si>
  <si>
    <t>ガス事業会計</t>
  </si>
  <si>
    <t>病院事業会計</t>
  </si>
  <si>
    <t>介護保険特別会計</t>
  </si>
  <si>
    <t>国民健康保険特別会計事業勘定</t>
  </si>
  <si>
    <t>後期高齢者医療特別会計</t>
  </si>
  <si>
    <t>その他会計（赤字）</t>
  </si>
  <si>
    <t>その他会計（黒字）</t>
  </si>
  <si>
    <t>-</t>
    <phoneticPr fontId="2"/>
  </si>
  <si>
    <t>-</t>
    <phoneticPr fontId="2"/>
  </si>
  <si>
    <t>魚沼地域特別養護老人ホーム組合</t>
    <rPh sb="0" eb="2">
      <t>ウオヌマ</t>
    </rPh>
    <rPh sb="2" eb="4">
      <t>チイキ</t>
    </rPh>
    <rPh sb="4" eb="6">
      <t>トクベツ</t>
    </rPh>
    <rPh sb="6" eb="8">
      <t>ヨウゴ</t>
    </rPh>
    <rPh sb="8" eb="10">
      <t>ロウジン</t>
    </rPh>
    <rPh sb="13" eb="15">
      <t>クミアイ</t>
    </rPh>
    <phoneticPr fontId="2"/>
  </si>
  <si>
    <t>魚沼地区障害福祉組合</t>
    <rPh sb="0" eb="2">
      <t>ウオヌマ</t>
    </rPh>
    <rPh sb="2" eb="4">
      <t>チク</t>
    </rPh>
    <rPh sb="4" eb="6">
      <t>ショウガイ</t>
    </rPh>
    <rPh sb="6" eb="8">
      <t>フクシ</t>
    </rPh>
    <rPh sb="8" eb="10">
      <t>クミアイ</t>
    </rPh>
    <phoneticPr fontId="2"/>
  </si>
  <si>
    <t>新潟県市町村総合事務組合（一般会計）</t>
    <rPh sb="0" eb="2">
      <t>ニイガタ</t>
    </rPh>
    <rPh sb="2" eb="3">
      <t>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</si>
  <si>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2">
      <t>ニイガタ</t>
    </rPh>
    <rPh sb="2" eb="3">
      <t>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</si>
  <si>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2">
      <t>ニイガタ</t>
    </rPh>
    <rPh sb="2" eb="3">
      <t>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</si>
  <si>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2">
      <t>ニイガタ</t>
    </rPh>
    <rPh sb="2" eb="3">
      <t>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</si>
  <si>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新潟県市町村総合事務組合（交通災害共済事業特別会計）</t>
    <rPh sb="0" eb="2">
      <t>ニイガタ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</si>
  <si>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2">
      <t>ニイガタ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</si>
  <si>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2">
      <t>ニイガタ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</si>
  <si>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新潟県市町村総合事務組合（非常勤職員公務災害補償等特別会計）</t>
    <rPh sb="0" eb="2">
      <t>ニイガタ</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5">
      <t>ホショウトウ</t>
    </rPh>
    <rPh sb="25" eb="27">
      <t>トクベツ</t>
    </rPh>
    <rPh sb="27" eb="29">
      <t>カイケイ</t>
    </rPh>
    <phoneticPr fontId="2"/>
  </si>
  <si>
    <t>ほりのうち</t>
    <phoneticPr fontId="2"/>
  </si>
  <si>
    <t>奥只見観光</t>
    <rPh sb="0" eb="1">
      <t>オク</t>
    </rPh>
    <rPh sb="1" eb="3">
      <t>タダミ</t>
    </rPh>
    <rPh sb="3" eb="5">
      <t>カンコウ</t>
    </rPh>
    <phoneticPr fontId="2"/>
  </si>
  <si>
    <t>深雪の里</t>
    <rPh sb="0" eb="2">
      <t>ミユキ</t>
    </rPh>
    <rPh sb="3" eb="4">
      <t>サト</t>
    </rPh>
    <phoneticPr fontId="2"/>
  </si>
  <si>
    <t>ユピオ</t>
    <phoneticPr fontId="2"/>
  </si>
  <si>
    <t>神湯温泉倶楽部</t>
    <rPh sb="0" eb="1">
      <t>カミ</t>
    </rPh>
    <rPh sb="1" eb="2">
      <t>ユ</t>
    </rPh>
    <rPh sb="2" eb="4">
      <t>オンセン</t>
    </rPh>
    <rPh sb="4" eb="7">
      <t>クラブ</t>
    </rPh>
    <phoneticPr fontId="2"/>
  </si>
  <si>
    <t>ゆきくらフーズ</t>
    <phoneticPr fontId="2"/>
  </si>
  <si>
    <t>魚沼市地域づくり振興公社</t>
    <rPh sb="0" eb="3">
      <t>ウオヌマシ</t>
    </rPh>
    <rPh sb="3" eb="5">
      <t>チイキ</t>
    </rPh>
    <rPh sb="8" eb="10">
      <t>シンコウ</t>
    </rPh>
    <rPh sb="10" eb="12">
      <t>コウシャ</t>
    </rPh>
    <phoneticPr fontId="2"/>
  </si>
  <si>
    <t>魚沼市医療公社</t>
    <rPh sb="0" eb="3">
      <t>ウオヌマシ</t>
    </rPh>
    <rPh sb="3" eb="5">
      <t>イリョウ</t>
    </rPh>
    <rPh sb="5" eb="7">
      <t>コウシャ</t>
    </rPh>
    <phoneticPr fontId="2"/>
  </si>
  <si>
    <t>魚沼農耕舎</t>
    <rPh sb="0" eb="2">
      <t>ウオヌマ</t>
    </rPh>
    <rPh sb="2" eb="4">
      <t>ノウコウ</t>
    </rPh>
    <rPh sb="4" eb="5">
      <t>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</si>
  <si>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</si>
  <si>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</si>
  <si>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</si>
  <si>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よりも高く、なお且つ上昇傾向にある。主な要因としては、近年の大型普通建設事業等に伴う地方債の発行によるもので、今後も新庁舎建設など起債を伴う継続事業が計画されていることから、当面は将来負担比率の上昇が想定される一方で、有形固定資産減価償却率は類似団体の平均値と同水準に位置している。
　平成28年度に策定した公共施設等総合管理計画で、目標に掲げた公共施設等維持更新費用の概ね30％縮減を今後具体化していく中で、老朽化した施設の集約化や整理統合、除却等に伴い、一時的には将来負担比率に影響するものと考えるが、将来的な公共施設等の維持管理経費は減少することが見込まれ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</si>
  <si>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</si>
  <si>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</si>
  <si>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</si>
  <si>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</si>
  <si>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</si>
  <si>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</si>
  <si>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り、類似団体と比較しても低い水準に位置しているが、将来負担比率は近年上昇傾向にある。将来負担比率が上昇している主な要因としては、平成24年度から行っている市立小学校建設事業の進捗に伴い、地方債現在高が約16億2,000万円増加したほか、構成している一部事務組合の施設整備に伴う負担金等見込額が約1億7,000万円増加したことによるものと考えられる。
　市立小学校建設事業に伴う地方債の償還ピークが平成31年度から始まり、実質公債費比率についても上昇していくことが想定されるため、これまで以上に公債費の適正化に努めていくことが重要である。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</si>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</sst>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84015</c:v>
                </c:pt>
                <c:pt idx="1">
                  <c:v>100418</c:v>
                </c:pt>
                <c:pt idx="2">
                  <c:v>76008</c:v>
                </c:pt>
                <c:pt idx="3">
                  <c:v>115204</c:v>
                </c:pt>
                <c:pt idx="4">
                  <c:v>162615</c:v>
                </c:pt>
              </c:numCache>
            </c:numRef>
          </c:val>
          <c:smooth val="0"/>
        </c:ser>
        <c:dLbls>
          <c:showLegendKey val="0"/>
          <c:showVal val="0"/>
          <c:showCatName val="0"/>
          <c:showSerName val="0"/>
          <c:showPercent val="0"/>
          <c:showBubbleSize val="0"/>
        </c:dLbls>
        <c:marker val="1"/>
        <c:smooth val="0"/>
        <c:axId val="140764672"/>
        <c:axId val="140766592"/>
      </c:lineChart>
      <c:catAx>
        <c:axId val="14076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66592"/>
        <c:crosses val="autoZero"/>
        <c:auto val="1"/>
        <c:lblAlgn val="ctr"/>
        <c:lblOffset val="100"/>
        <c:tickLblSkip val="1"/>
        <c:tickMarkSkip val="1"/>
        <c:noMultiLvlLbl val="0"/>
      </c:catAx>
      <c:valAx>
        <c:axId val="1407665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6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5.0999999999999996</c:v>
                </c:pt>
                <c:pt idx="1">
                  <c:v>8.4499999999999993</c:v>
                </c:pt>
                <c:pt idx="2">
                  <c:v>12.09</c:v>
                </c:pt>
                <c:pt idx="3">
                  <c:v>12.69</c:v>
                </c:pt>
                <c:pt idx="4">
                  <c:v>7.81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22.58</c:v>
                </c:pt>
                <c:pt idx="1">
                  <c:v>25.01</c:v>
                </c:pt>
                <c:pt idx="2">
                  <c:v>25.72</c:v>
                </c:pt>
                <c:pt idx="3">
                  <c:v>33.340000000000003</c:v>
                </c:pt>
                <c:pt idx="4">
                  <c:v>35.700000000000003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9818368"/>
        <c:axId val="14982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4.32</c:v>
                </c:pt>
                <c:pt idx="1">
                  <c:v>6.15</c:v>
                </c:pt>
                <c:pt idx="2">
                  <c:v>3.52</c:v>
                </c:pt>
                <c:pt idx="3">
                  <c:v>7.88</c:v>
                </c:pt>
                <c:pt idx="4">
                  <c:v>-4.3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9818368"/>
        <c:axId val="149828736"/>
      </c:lineChart>
      <c:catAx>
        <c:axId val="14981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828736"/>
        <c:crosses val="autoZero"/>
        <c:auto val="1"/>
        <c:lblAlgn val="ctr"/>
        <c:lblOffset val="100"/>
        <c:tickLblSkip val="1"/>
        <c:tickMarkSkip val="1"/>
        <c:noMultiLvlLbl val="0"/>
      </c:catAx>
      <c:valAx>
        <c:axId val="14982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1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1.33</c:v>
                </c:pt>
                <c:pt idx="2">
                  <c:v>#N/A</c:v>
                </c:pt>
                <c:pt idx="3">
                  <c:v>0.5</c:v>
                </c:pt>
                <c:pt idx="4">
                  <c:v>#N/A</c:v>
                </c:pt>
                <c:pt idx="5">
                  <c:v>1.35</c:v>
                </c:pt>
                <c:pt idx="6">
                  <c:v>#N/A</c:v>
                </c:pt>
                <c:pt idx="7">
                  <c:v>0.44</c:v>
                </c:pt>
                <c:pt idx="8">
                  <c:v>#N/A</c:v>
                </c:pt>
                <c:pt idx="9">
                  <c:v>0.53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0.14000000000000001</c:v>
                </c:pt>
                <c:pt idx="4">
                  <c:v>#N/A</c:v>
                </c:pt>
                <c:pt idx="5">
                  <c:v>0.68</c:v>
                </c:pt>
                <c:pt idx="6">
                  <c:v>#N/A</c:v>
                </c:pt>
                <c:pt idx="7">
                  <c:v>0.4</c:v>
                </c:pt>
                <c:pt idx="8">
                  <c:v>#N/A</c:v>
                </c:pt>
                <c:pt idx="9">
                  <c:v>0.91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0.41</c:v>
                </c:pt>
                <c:pt idx="4">
                  <c:v>#N/A</c:v>
                </c:pt>
                <c:pt idx="5">
                  <c:v>1.42</c:v>
                </c:pt>
                <c:pt idx="6">
                  <c:v>#N/A</c:v>
                </c:pt>
                <c:pt idx="7">
                  <c:v>0.83</c:v>
                </c:pt>
                <c:pt idx="8">
                  <c:v>#N/A</c:v>
                </c:pt>
                <c:pt idx="9">
                  <c:v>1.32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1.89</c:v>
                </c:pt>
                <c:pt idx="2">
                  <c:v>#N/A</c:v>
                </c:pt>
                <c:pt idx="3">
                  <c:v>2.23</c:v>
                </c:pt>
                <c:pt idx="4">
                  <c:v>#N/A</c:v>
                </c:pt>
                <c:pt idx="5">
                  <c:v>2.23</c:v>
                </c:pt>
                <c:pt idx="6">
                  <c:v>#N/A</c:v>
                </c:pt>
                <c:pt idx="7">
                  <c:v>2.35</c:v>
                </c:pt>
                <c:pt idx="8">
                  <c:v>#N/A</c:v>
                </c:pt>
                <c:pt idx="9">
                  <c:v>2.73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1.67</c:v>
                </c:pt>
                <c:pt idx="2">
                  <c:v>#N/A</c:v>
                </c:pt>
                <c:pt idx="3">
                  <c:v>1.86</c:v>
                </c:pt>
                <c:pt idx="4">
                  <c:v>#N/A</c:v>
                </c:pt>
                <c:pt idx="5">
                  <c:v>2.69</c:v>
                </c:pt>
                <c:pt idx="6">
                  <c:v>#N/A</c:v>
                </c:pt>
                <c:pt idx="7">
                  <c:v>3.27</c:v>
                </c:pt>
                <c:pt idx="8">
                  <c:v>#N/A</c:v>
                </c:pt>
                <c:pt idx="9">
                  <c:v>3.93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4.67</c:v>
                </c:pt>
                <c:pt idx="2">
                  <c:v>#N/A</c:v>
                </c:pt>
                <c:pt idx="3">
                  <c:v>5.26</c:v>
                </c:pt>
                <c:pt idx="4">
                  <c:v>#N/A</c:v>
                </c:pt>
                <c:pt idx="5">
                  <c:v>5.77</c:v>
                </c:pt>
                <c:pt idx="6">
                  <c:v>#N/A</c:v>
                </c:pt>
                <c:pt idx="7">
                  <c:v>6.35</c:v>
                </c:pt>
                <c:pt idx="8">
                  <c:v>#N/A</c:v>
                </c:pt>
                <c:pt idx="9">
                  <c:v>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5.09</c:v>
                </c:pt>
                <c:pt idx="2">
                  <c:v>#N/A</c:v>
                </c:pt>
                <c:pt idx="3">
                  <c:v>8.5399999999999991</c:v>
                </c:pt>
                <c:pt idx="4">
                  <c:v>#N/A</c:v>
                </c:pt>
                <c:pt idx="5">
                  <c:v>12.17</c:v>
                </c:pt>
                <c:pt idx="6">
                  <c:v>#N/A</c:v>
                </c:pt>
                <c:pt idx="7">
                  <c:v>12.74</c:v>
                </c:pt>
                <c:pt idx="8">
                  <c:v>#N/A</c:v>
                </c:pt>
                <c:pt idx="9">
                  <c:v>8.11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78432"/>
        <c:axId val="1779968"/>
      </c:barChart>
      <c:catAx>
        <c:axId val="17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9968"/>
        <c:crosses val="autoZero"/>
        <c:auto val="1"/>
        <c:lblAlgn val="ctr"/>
        <c:lblOffset val="100"/>
        <c:tickLblSkip val="1"/>
        <c:tickMarkSkip val="1"/>
        <c:noMultiLvlLbl val="0"/>
      </c:catAx>
      <c:valAx>
        <c:axId val="177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3216</c:v>
                </c:pt>
                <c:pt idx="5">
                  <c:v>3347</c:v>
                </c:pt>
                <c:pt idx="8">
                  <c:v>3377</c:v>
                </c:pt>
                <c:pt idx="11">
                  <c:v>3380</c:v>
                </c:pt>
                <c:pt idx="14">
                  <c:v>3270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138</c:v>
                </c:pt>
                <c:pt idx="3">
                  <c:v>120</c:v>
                </c:pt>
                <c:pt idx="6">
                  <c:v>110</c:v>
                </c:pt>
                <c:pt idx="9">
                  <c:v>88</c:v>
                </c:pt>
                <c:pt idx="12">
                  <c:v>79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1088</c:v>
                </c:pt>
                <c:pt idx="3">
                  <c:v>1089</c:v>
                </c:pt>
                <c:pt idx="6">
                  <c:v>1095</c:v>
                </c:pt>
                <c:pt idx="9">
                  <c:v>1034</c:v>
                </c:pt>
                <c:pt idx="12">
                  <c:v>1023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3458</c:v>
                </c:pt>
                <c:pt idx="3">
                  <c:v>3606</c:v>
                </c:pt>
                <c:pt idx="6">
                  <c:v>3481</c:v>
                </c:pt>
                <c:pt idx="9">
                  <c:v>3295</c:v>
                </c:pt>
                <c:pt idx="12">
                  <c:v>2953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1991936"/>
        <c:axId val="14199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1468</c:v>
                </c:pt>
                <c:pt idx="2">
                  <c:v>#N/A</c:v>
                </c:pt>
                <c:pt idx="3">
                  <c:v>#N/A</c:v>
                </c:pt>
                <c:pt idx="4">
                  <c:v>1468</c:v>
                </c:pt>
                <c:pt idx="5">
                  <c:v>#N/A</c:v>
                </c:pt>
                <c:pt idx="6">
                  <c:v>#N/A</c:v>
                </c:pt>
                <c:pt idx="7">
                  <c:v>1309</c:v>
                </c:pt>
                <c:pt idx="8">
                  <c:v>#N/A</c:v>
                </c:pt>
                <c:pt idx="9">
                  <c:v>#N/A</c:v>
                </c:pt>
                <c:pt idx="10">
                  <c:v>1037</c:v>
                </c:pt>
                <c:pt idx="11">
                  <c:v>#N/A</c:v>
                </c:pt>
                <c:pt idx="12">
                  <c:v>#N/A</c:v>
                </c:pt>
                <c:pt idx="13">
                  <c:v>785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1991936"/>
        <c:axId val="141993856"/>
      </c:lineChart>
      <c:catAx>
        <c:axId val="1419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93856"/>
        <c:crosses val="autoZero"/>
        <c:auto val="1"/>
        <c:lblAlgn val="ctr"/>
        <c:lblOffset val="100"/>
        <c:tickLblSkip val="1"/>
        <c:tickMarkSkip val="1"/>
        <c:noMultiLvlLbl val="0"/>
      </c:catAx>
      <c:valAx>
        <c:axId val="14199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32509</c:v>
                </c:pt>
                <c:pt idx="5">
                  <c:v>31540</c:v>
                </c:pt>
                <c:pt idx="8">
                  <c:v>32308</c:v>
                </c:pt>
                <c:pt idx="11">
                  <c:v>31448</c:v>
                </c:pt>
                <c:pt idx="14">
                  <c:v>29435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597</c:v>
                </c:pt>
                <c:pt idx="5">
                  <c:v>536</c:v>
                </c:pt>
                <c:pt idx="8">
                  <c:v>537</c:v>
                </c:pt>
                <c:pt idx="11">
                  <c:v>453</c:v>
                </c:pt>
                <c:pt idx="14">
                  <c:v>459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6766</c:v>
                </c:pt>
                <c:pt idx="5">
                  <c:v>7335</c:v>
                </c:pt>
                <c:pt idx="8">
                  <c:v>7430</c:v>
                </c:pt>
                <c:pt idx="11">
                  <c:v>9102</c:v>
                </c:pt>
                <c:pt idx="14">
                  <c:v>9462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38</c:v>
                </c:pt>
                <c:pt idx="3">
                  <c:v>34</c:v>
                </c:pt>
                <c:pt idx="6">
                  <c:v>29</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4378</c:v>
                </c:pt>
                <c:pt idx="3">
                  <c:v>4070</c:v>
                </c:pt>
                <c:pt idx="6">
                  <c:v>3487</c:v>
                </c:pt>
                <c:pt idx="9">
                  <c:v>3423</c:v>
                </c:pt>
                <c:pt idx="12">
                  <c:v>3633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c:v>
                </c:pt>
                <c:pt idx="3">
                  <c:v>25</c:v>
                </c:pt>
                <c:pt idx="6">
                  <c:v>22</c:v>
                </c:pt>
                <c:pt idx="9">
                  <c:v>20</c:v>
                </c:pt>
                <c:pt idx="12">
                  <c:v>190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10594</c:v>
                </c:pt>
                <c:pt idx="3">
                  <c:v>9232</c:v>
                </c:pt>
                <c:pt idx="6">
                  <c:v>9674</c:v>
                </c:pt>
                <c:pt idx="9">
                  <c:v>11578</c:v>
                </c:pt>
                <c:pt idx="12">
                  <c:v>11612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631</c:v>
                </c:pt>
                <c:pt idx="3">
                  <c:v>898</c:v>
                </c:pt>
                <c:pt idx="6">
                  <c:v>603</c:v>
                </c:pt>
                <c:pt idx="9">
                  <c:v>88</c:v>
                </c:pt>
                <c:pt idx="12">
                  <c:v>254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30405</c:v>
                </c:pt>
                <c:pt idx="3">
                  <c:v>30354</c:v>
                </c:pt>
                <c:pt idx="6">
                  <c:v>29780</c:v>
                </c:pt>
                <c:pt idx="9">
                  <c:v>30884</c:v>
                </c:pt>
                <c:pt idx="12">
                  <c:v>32504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0572032"/>
        <c:axId val="15059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6203</c:v>
                </c:pt>
                <c:pt idx="2">
                  <c:v>#N/A</c:v>
                </c:pt>
                <c:pt idx="3">
                  <c:v>#N/A</c:v>
                </c:pt>
                <c:pt idx="4">
                  <c:v>5202</c:v>
                </c:pt>
                <c:pt idx="5">
                  <c:v>#N/A</c:v>
                </c:pt>
                <c:pt idx="6">
                  <c:v>#N/A</c:v>
                </c:pt>
                <c:pt idx="7">
                  <c:v>3320</c:v>
                </c:pt>
                <c:pt idx="8">
                  <c:v>#N/A</c:v>
                </c:pt>
                <c:pt idx="9">
                  <c:v>#N/A</c:v>
                </c:pt>
                <c:pt idx="10">
                  <c:v>4989</c:v>
                </c:pt>
                <c:pt idx="11">
                  <c:v>#N/A</c:v>
                </c:pt>
                <c:pt idx="12">
                  <c:v>#N/A</c:v>
                </c:pt>
                <c:pt idx="13">
                  <c:v>8837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0572032"/>
        <c:axId val="150590592"/>
      </c:lineChart>
      <c:catAx>
        <c:axId val="1505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590592"/>
        <c:crosses val="autoZero"/>
        <c:auto val="1"/>
        <c:lblAlgn val="ctr"/>
        <c:lblOffset val="100"/>
        <c:tickLblSkip val="1"/>
        <c:tickMarkSkip val="1"/>
        <c:noMultiLvlLbl val="0"/>
      </c:catAx>
      <c:valAx>
        <c:axId val="15059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58.6</c:v>
                </c:pt>
              </c:numCache>
            </c:numRef>
          </c:xVal>
          <c:yVal>
            <c:numRef>
              <c:f>公会計指標分析・財政指標組合せ分析表!$K$51:$O$51</c:f>
              <c:numCache>
                <c:formatCode>#,##0.0;"▲ "#,##0.0</c:formatCode>
                <c:ptCount val="5"/>
                <c:pt idx="3">
                  <c:v>36.299999999999997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7610752"/>
        <c:axId val="177612672"/>
      </c:scatterChart>
      <c:valAx>
        <c:axId val="177610752"/>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612672"/>
        <c:crosses val="autoZero"/>
        <c:crossBetween val="midCat"/>
      </c:valAx>
      <c:valAx>
        <c:axId val="177612672"/>
        <c:scaling>
          <c:orientation val="minMax"/>
          <c:max val="36.9"/>
          <c:min val="32.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610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10.7</c:v>
                </c:pt>
                <c:pt idx="2">
                  <c:v>9.9</c:v>
                </c:pt>
                <c:pt idx="3">
                  <c:v>9</c:v>
                </c:pt>
                <c:pt idx="4">
                  <c:v>7.6</c:v>
                </c:pt>
              </c:numCache>
            </c:numRef>
          </c:xVal>
          <c:yVal>
            <c:numRef>
              <c:f>公会計指標分析・財政指標組合せ分析表!$K$73:$O$73</c:f>
              <c:numCache>
                <c:formatCode>#,##0.0;"▲ "#,##0.0</c:formatCode>
                <c:ptCount val="5"/>
                <c:pt idx="0">
                  <c:v>43.5</c:v>
                </c:pt>
                <c:pt idx="1">
                  <c:v>36.1</c:v>
                </c:pt>
                <c:pt idx="2">
                  <c:v>23.8</c:v>
                </c:pt>
                <c:pt idx="3">
                  <c:v>36.299999999999997</c:v>
                </c:pt>
                <c:pt idx="4">
                  <c:v>66.900000000000006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6068992"/>
        <c:axId val="186070912"/>
      </c:scatterChart>
      <c:valAx>
        <c:axId val="186068992"/>
        <c:scaling>
          <c:orientation val="minMax"/>
          <c:max val="12.8"/>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070912"/>
        <c:crosses val="autoZero"/>
        <c:crossBetween val="midCat"/>
      </c:valAx>
      <c:valAx>
        <c:axId val="186070912"/>
        <c:scaling>
          <c:orientation val="minMax"/>
          <c:max val="7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068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合併前からの既発債の償還完了が進んでいることから元利償還金が大幅に減少しています。これにより、実質公債費比率の分子も減少を続けています。</a:t>
          </a:r>
          <a:endParaRPr kumimoji="1" lang="en-US" altLang="ja-JP" sz="1400">
            <a:latin typeface="+mn-ea"/>
            <a:ea typeface="+mn-ea"/>
          </a:endParaRPr>
        </a:p>
        <a:p>
          <a:r>
            <a:rPr kumimoji="1" lang="ja-JP" altLang="en-US" sz="1400">
              <a:latin typeface="+mn-ea"/>
              <a:ea typeface="+mn-ea"/>
            </a:rPr>
            <a:t>　今後は、平成</a:t>
          </a:r>
          <a:r>
            <a:rPr kumimoji="1" lang="en-US" altLang="ja-JP" sz="1400">
              <a:latin typeface="+mn-ea"/>
              <a:ea typeface="+mn-ea"/>
            </a:rPr>
            <a:t>25</a:t>
          </a:r>
          <a:r>
            <a:rPr kumimoji="1" lang="ja-JP" altLang="en-US" sz="1400">
              <a:latin typeface="+mn-ea"/>
              <a:ea typeface="+mn-ea"/>
            </a:rPr>
            <a:t>年度から取り組んだ複数の大型建設事業により借り入れた地方債の元利償還が平成</a:t>
          </a:r>
          <a:r>
            <a:rPr kumimoji="1" lang="en-US" altLang="ja-JP" sz="1400">
              <a:latin typeface="+mn-ea"/>
              <a:ea typeface="+mn-ea"/>
            </a:rPr>
            <a:t>29</a:t>
          </a:r>
          <a:r>
            <a:rPr kumimoji="1" lang="ja-JP" altLang="en-US" sz="1400">
              <a:latin typeface="+mn-ea"/>
              <a:ea typeface="+mn-ea"/>
            </a:rPr>
            <a:t>年度以降本格的に始まるため、今後数年間は実質公債費比率の分子も増加し、実質公債費比率も上昇していく見込みです。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平成</a:t>
          </a:r>
          <a:r>
            <a:rPr kumimoji="1" lang="en-US" altLang="ja-JP" sz="1400">
              <a:latin typeface="+mn-ea"/>
              <a:ea typeface="+mn-ea"/>
            </a:rPr>
            <a:t>26</a:t>
          </a:r>
          <a:r>
            <a:rPr kumimoji="1" lang="ja-JP" altLang="en-US" sz="1400">
              <a:latin typeface="+mn-ea"/>
              <a:ea typeface="+mn-ea"/>
            </a:rPr>
            <a:t>年度までは、公営企業債を含め地方債の残高が減少していることや基準財政需要額算入見込額の増加により、将来負担比率の分子は順調に減少していましたが、平成</a:t>
          </a:r>
          <a:r>
            <a:rPr kumimoji="1" lang="en-US" altLang="ja-JP" sz="1400">
              <a:latin typeface="+mn-ea"/>
              <a:ea typeface="+mn-ea"/>
            </a:rPr>
            <a:t>27</a:t>
          </a:r>
          <a:r>
            <a:rPr kumimoji="1" lang="ja-JP" altLang="en-US" sz="1400">
              <a:latin typeface="+mn-ea"/>
              <a:ea typeface="+mn-ea"/>
            </a:rPr>
            <a:t>年度以降は増加に転じています。</a:t>
          </a:r>
          <a:endParaRPr kumimoji="1" lang="en-US" altLang="ja-JP" sz="1400">
            <a:latin typeface="+mn-ea"/>
            <a:ea typeface="+mn-ea"/>
          </a:endParaRPr>
        </a:p>
        <a:p>
          <a:r>
            <a:rPr kumimoji="1" lang="ja-JP" altLang="en-US" sz="1400">
              <a:latin typeface="+mn-ea"/>
              <a:ea typeface="+mn-ea"/>
            </a:rPr>
            <a:t>　これは、複数の大型建設事業を実施したことによる地方債残高の増加や、病院建設による公営企業債等繰入見込額が増加したことが主な要因であり、今後の事業を遂行するにあたり基金の取崩しなどが考えられ、将来負担比率が上昇することが見込まれます。地域経済活性化のための事業実施とのバランスを取りながら、地方債の新規借入を伴う事業を選択するとともに、交付税措置の有利な地方債の借入をしていく必要が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37,503
37,331
946.76
30,105,088
28,636,369
1,280,725
16,390,291
32,500,925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本市では、市町村合併により同種の施設を多く引き継いだが、有形固定資産減価償却率は、類似団体の平均値と同水準にある。</a:t>
          </a: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年度に策定した公共施設等総合管理計画において、公共施設等の維持更新費用を概ね</a:t>
          </a:r>
          <a:r>
            <a:rPr kumimoji="1" lang="en-US" altLang="ja-JP" sz="1100">
              <a:latin typeface="ＭＳ Ｐゴシック"/>
            </a:rPr>
            <a:t>30</a:t>
          </a:r>
          <a:r>
            <a:rPr kumimoji="1" lang="ja-JP" altLang="en-US" sz="1100">
              <a:latin typeface="ＭＳ Ｐゴシック"/>
            </a:rPr>
            <a:t>％縮減するという目標を掲げ、施設を総合的に管理し、適正配置や長寿命化など将来を見据えた公共施設等のあり方を検討している。今後、老朽化した施設の集約化や整理統合、除却等を進めていく中で、有形固定資産減価償却率の急激な上昇は抑制できるものと考えられ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1" name="フローチャート : 判断 70"/>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140970</xdr:rowOff>
    </xdr:from>
    <xdr:to>
      <xdr:col>3</xdr:col>
      <xdr:colOff>511175</xdr:colOff>
      <xdr:row>29</xdr:row>
      <xdr:rowOff>71120</xdr:rowOff>
    </xdr:to>
    <xdr:sp macro="" textlink="">
      <xdr:nvSpPr>
        <xdr:cNvPr id="77" name="円/楕円 76"/>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78"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87647</xdr:rowOff>
    </xdr:from>
    <xdr:ext cx="405111" cy="259045"/>
    <xdr:sp macro="" textlink="">
      <xdr:nvSpPr>
        <xdr:cNvPr id="79" name="n_1main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37,503
37,331
946.76
30,105,088
28,636,369
1,280,725
16,390,291
32,500,925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156210</xdr:rowOff>
    </xdr:from>
    <xdr:to>
      <xdr:col>6</xdr:col>
      <xdr:colOff>510540</xdr:colOff>
      <xdr:row>41</xdr:row>
      <xdr:rowOff>55626</xdr:rowOff>
    </xdr:to>
    <xdr:cxnSp macro="">
      <xdr:nvCxnSpPr>
        <xdr:cNvPr id="55" name="直線コネクタ 54"/>
        <xdr:cNvCxnSpPr/>
      </xdr:nvCxnSpPr>
      <xdr:spPr>
        <a:xfrm flipV="1">
          <a:off x="4634865" y="61569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59453</xdr:rowOff>
    </xdr:from>
    <xdr:ext cx="405111" cy="259045"/>
    <xdr:sp macro="" textlink="">
      <xdr:nvSpPr>
        <xdr:cNvPr id="56" name="【道路】&#10;有形固定資産減価償却率最小値テキスト"/>
        <xdr:cNvSpPr txBox="1"/>
      </xdr:nvSpPr>
      <xdr:spPr>
        <a:xfrm>
          <a:off x="47244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55626</xdr:rowOff>
    </xdr:from>
    <xdr:to>
      <xdr:col>6</xdr:col>
      <xdr:colOff>600075</xdr:colOff>
      <xdr:row>41</xdr:row>
      <xdr:rowOff>55626</xdr:rowOff>
    </xdr:to>
    <xdr:cxnSp macro="">
      <xdr:nvCxnSpPr>
        <xdr:cNvPr id="57" name="直線コネクタ 56"/>
        <xdr:cNvCxnSpPr/>
      </xdr:nvCxnSpPr>
      <xdr:spPr>
        <a:xfrm>
          <a:off x="4546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102887</xdr:rowOff>
    </xdr:from>
    <xdr:ext cx="405111" cy="259045"/>
    <xdr:sp macro="" textlink="">
      <xdr:nvSpPr>
        <xdr:cNvPr id="58" name="【道路】&#10;有形固定資産減価償却率最大値テキスト"/>
        <xdr:cNvSpPr txBox="1"/>
      </xdr:nvSpPr>
      <xdr:spPr>
        <a:xfrm>
          <a:off x="4724400"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35</xdr:row>
      <xdr:rowOff>156210</xdr:rowOff>
    </xdr:from>
    <xdr:to>
      <xdr:col>6</xdr:col>
      <xdr:colOff>600075</xdr:colOff>
      <xdr:row>35</xdr:row>
      <xdr:rowOff>156210</xdr:rowOff>
    </xdr:to>
    <xdr:cxnSp macro="">
      <xdr:nvCxnSpPr>
        <xdr:cNvPr id="59" name="直線コネクタ 58"/>
        <xdr:cNvCxnSpPr/>
      </xdr:nvCxnSpPr>
      <xdr:spPr>
        <a:xfrm>
          <a:off x="4546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92981</xdr:rowOff>
    </xdr:from>
    <xdr:ext cx="405111" cy="259045"/>
    <xdr:sp macro="" textlink="">
      <xdr:nvSpPr>
        <xdr:cNvPr id="60" name="【道路】&#10;有形固定資産減価償却率平均値テキスト"/>
        <xdr:cNvSpPr txBox="1"/>
      </xdr:nvSpPr>
      <xdr:spPr>
        <a:xfrm>
          <a:off x="4724400" y="643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114554</xdr:rowOff>
    </xdr:from>
    <xdr:to>
      <xdr:col>6</xdr:col>
      <xdr:colOff>561975</xdr:colOff>
      <xdr:row>38</xdr:row>
      <xdr:rowOff>44704</xdr:rowOff>
    </xdr:to>
    <xdr:sp macro="" textlink="">
      <xdr:nvSpPr>
        <xdr:cNvPr id="61" name="フローチャート : 判断 60"/>
        <xdr:cNvSpPr/>
      </xdr:nvSpPr>
      <xdr:spPr>
        <a:xfrm>
          <a:off x="4584700" y="645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144272</xdr:rowOff>
    </xdr:from>
    <xdr:to>
      <xdr:col>5</xdr:col>
      <xdr:colOff>409575</xdr:colOff>
      <xdr:row>35</xdr:row>
      <xdr:rowOff>74422</xdr:rowOff>
    </xdr:to>
    <xdr:sp macro="" textlink="">
      <xdr:nvSpPr>
        <xdr:cNvPr id="68" name="円/楕円 67"/>
        <xdr:cNvSpPr/>
      </xdr:nvSpPr>
      <xdr:spPr>
        <a:xfrm>
          <a:off x="3746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154703</xdr:rowOff>
    </xdr:from>
    <xdr:ext cx="405111" cy="259045"/>
    <xdr:sp macro="" textlink="">
      <xdr:nvSpPr>
        <xdr:cNvPr id="69"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90949</xdr:rowOff>
    </xdr:from>
    <xdr:ext cx="405111" cy="259045"/>
    <xdr:sp macro="" textlink="">
      <xdr:nvSpPr>
        <xdr:cNvPr id="70" name="n_1mainValue【道路】&#10;有形固定資産減価償却率"/>
        <xdr:cNvSpPr txBox="1"/>
      </xdr:nvSpPr>
      <xdr:spPr>
        <a:xfrm>
          <a:off x="3582043" y="574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7"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8" name="フローチャート : 判断 97"/>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99" name="フローチャート : 判断 98"/>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79418</xdr:rowOff>
    </xdr:from>
    <xdr:to>
      <xdr:col>14</xdr:col>
      <xdr:colOff>79375</xdr:colOff>
      <xdr:row>38</xdr:row>
      <xdr:rowOff>9568</xdr:rowOff>
    </xdr:to>
    <xdr:sp macro="" textlink="">
      <xdr:nvSpPr>
        <xdr:cNvPr id="105" name="円/楕円 104"/>
        <xdr:cNvSpPr/>
      </xdr:nvSpPr>
      <xdr:spPr>
        <a:xfrm>
          <a:off x="9588500" y="64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32493</xdr:rowOff>
    </xdr:from>
    <xdr:ext cx="534377" cy="259045"/>
    <xdr:sp macro="" textlink="">
      <xdr:nvSpPr>
        <xdr:cNvPr id="106" name="n_1aveValue【道路】&#10;一人当たり延長"/>
        <xdr:cNvSpPr txBox="1"/>
      </xdr:nvSpPr>
      <xdr:spPr>
        <a:xfrm>
          <a:off x="9359410" y="65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26095</xdr:rowOff>
    </xdr:from>
    <xdr:ext cx="534377" cy="259045"/>
    <xdr:sp macro="" textlink="">
      <xdr:nvSpPr>
        <xdr:cNvPr id="107" name="n_1mainValue【道路】&#10;一人当たり延長"/>
        <xdr:cNvSpPr txBox="1"/>
      </xdr:nvSpPr>
      <xdr:spPr>
        <a:xfrm>
          <a:off x="9359410" y="61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121920</xdr:rowOff>
    </xdr:from>
    <xdr:to>
      <xdr:col>6</xdr:col>
      <xdr:colOff>510540</xdr:colOff>
      <xdr:row>60</xdr:row>
      <xdr:rowOff>85725</xdr:rowOff>
    </xdr:to>
    <xdr:cxnSp macro="">
      <xdr:nvCxnSpPr>
        <xdr:cNvPr id="131" name="直線コネクタ 130"/>
        <xdr:cNvCxnSpPr/>
      </xdr:nvCxnSpPr>
      <xdr:spPr>
        <a:xfrm flipV="1">
          <a:off x="4634865" y="9723120"/>
          <a:ext cx="0" cy="649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89552</xdr:rowOff>
    </xdr:from>
    <xdr:ext cx="405111" cy="259045"/>
    <xdr:sp macro="" textlink="">
      <xdr:nvSpPr>
        <xdr:cNvPr id="132" name="【橋りょう・トンネル】&#10;有形固定資産減価償却率最小値テキスト"/>
        <xdr:cNvSpPr txBox="1"/>
      </xdr:nvSpPr>
      <xdr:spPr>
        <a:xfrm>
          <a:off x="47244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60</xdr:row>
      <xdr:rowOff>85725</xdr:rowOff>
    </xdr:from>
    <xdr:to>
      <xdr:col>6</xdr:col>
      <xdr:colOff>600075</xdr:colOff>
      <xdr:row>60</xdr:row>
      <xdr:rowOff>85725</xdr:rowOff>
    </xdr:to>
    <xdr:cxnSp macro="">
      <xdr:nvCxnSpPr>
        <xdr:cNvPr id="133" name="直線コネクタ 132"/>
        <xdr:cNvCxnSpPr/>
      </xdr:nvCxnSpPr>
      <xdr:spPr>
        <a:xfrm>
          <a:off x="4546600" y="103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68597</xdr:rowOff>
    </xdr:from>
    <xdr:ext cx="405111" cy="259045"/>
    <xdr:sp macro="" textlink="">
      <xdr:nvSpPr>
        <xdr:cNvPr id="134" name="【橋りょう・トンネル】&#10;有形固定資産減価償却率最大値テキスト"/>
        <xdr:cNvSpPr txBox="1"/>
      </xdr:nvSpPr>
      <xdr:spPr>
        <a:xfrm>
          <a:off x="4724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56</xdr:row>
      <xdr:rowOff>121920</xdr:rowOff>
    </xdr:from>
    <xdr:to>
      <xdr:col>6</xdr:col>
      <xdr:colOff>600075</xdr:colOff>
      <xdr:row>56</xdr:row>
      <xdr:rowOff>121920</xdr:rowOff>
    </xdr:to>
    <xdr:cxnSp macro="">
      <xdr:nvCxnSpPr>
        <xdr:cNvPr id="135" name="直線コネクタ 134"/>
        <xdr:cNvCxnSpPr/>
      </xdr:nvCxnSpPr>
      <xdr:spPr>
        <a:xfrm>
          <a:off x="4546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165752</xdr:rowOff>
    </xdr:from>
    <xdr:ext cx="405111" cy="259045"/>
    <xdr:sp macro="" textlink="">
      <xdr:nvSpPr>
        <xdr:cNvPr id="136" name="【橋りょう・トンネル】&#10;有形固定資産減価償却率平均値テキスト"/>
        <xdr:cNvSpPr txBox="1"/>
      </xdr:nvSpPr>
      <xdr:spPr>
        <a:xfrm>
          <a:off x="4724400" y="993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15875</xdr:rowOff>
    </xdr:from>
    <xdr:to>
      <xdr:col>6</xdr:col>
      <xdr:colOff>561975</xdr:colOff>
      <xdr:row>58</xdr:row>
      <xdr:rowOff>117475</xdr:rowOff>
    </xdr:to>
    <xdr:sp macro="" textlink="">
      <xdr:nvSpPr>
        <xdr:cNvPr id="137" name="フローチャート : 判断 136"/>
        <xdr:cNvSpPr/>
      </xdr:nvSpPr>
      <xdr:spPr>
        <a:xfrm>
          <a:off x="4584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88265</xdr:rowOff>
    </xdr:from>
    <xdr:to>
      <xdr:col>5</xdr:col>
      <xdr:colOff>409575</xdr:colOff>
      <xdr:row>58</xdr:row>
      <xdr:rowOff>18415</xdr:rowOff>
    </xdr:to>
    <xdr:sp macro="" textlink="">
      <xdr:nvSpPr>
        <xdr:cNvPr id="138" name="フローチャート : 判断 137"/>
        <xdr:cNvSpPr/>
      </xdr:nvSpPr>
      <xdr:spPr>
        <a:xfrm>
          <a:off x="3746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25400</xdr:rowOff>
    </xdr:from>
    <xdr:to>
      <xdr:col>5</xdr:col>
      <xdr:colOff>409575</xdr:colOff>
      <xdr:row>64</xdr:row>
      <xdr:rowOff>127000</xdr:rowOff>
    </xdr:to>
    <xdr:sp macro="" textlink="">
      <xdr:nvSpPr>
        <xdr:cNvPr id="144" name="円/楕円 143"/>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34942</xdr:rowOff>
    </xdr:from>
    <xdr:ext cx="405111" cy="259045"/>
    <xdr:sp macro="" textlink="">
      <xdr:nvSpPr>
        <xdr:cNvPr id="145" name="n_1aveValue【橋りょう・トンネル】&#10;有形固定資産減価償却率"/>
        <xdr:cNvSpPr txBox="1"/>
      </xdr:nvSpPr>
      <xdr:spPr>
        <a:xfrm>
          <a:off x="3582043"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175835</xdr:colOff>
      <xdr:row>64</xdr:row>
      <xdr:rowOff>118127</xdr:rowOff>
    </xdr:from>
    <xdr:ext cx="340478" cy="259045"/>
    <xdr:sp macro="" textlink="">
      <xdr:nvSpPr>
        <xdr:cNvPr id="146" name="n_1mainValue【橋りょう・トンネル】&#10;有形固定資産減価償却率"/>
        <xdr:cNvSpPr txBox="1"/>
      </xdr:nvSpPr>
      <xdr:spPr>
        <a:xfrm>
          <a:off x="3614360"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0" name="直線コネクタ 169"/>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1"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2" name="直線コネクタ 171"/>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3"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4" name="直線コネクタ 173"/>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5"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6" name="フローチャート : 判断 175"/>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77" name="フローチャート : 判断 176"/>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9172</xdr:rowOff>
    </xdr:from>
    <xdr:to>
      <xdr:col>14</xdr:col>
      <xdr:colOff>79375</xdr:colOff>
      <xdr:row>64</xdr:row>
      <xdr:rowOff>110772</xdr:rowOff>
    </xdr:to>
    <xdr:sp macro="" textlink="">
      <xdr:nvSpPr>
        <xdr:cNvPr id="183" name="円/楕円 182"/>
        <xdr:cNvSpPr/>
      </xdr:nvSpPr>
      <xdr:spPr>
        <a:xfrm>
          <a:off x="9588500" y="109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139111</xdr:rowOff>
    </xdr:from>
    <xdr:ext cx="599010" cy="259045"/>
    <xdr:sp macro="" textlink="">
      <xdr:nvSpPr>
        <xdr:cNvPr id="184" name="n_1aveValue【橋りょう・トンネル】&#10;一人当たり有形固定資産（償却資産）額"/>
        <xdr:cNvSpPr txBox="1"/>
      </xdr:nvSpPr>
      <xdr:spPr>
        <a:xfrm>
          <a:off x="9327094"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101899</xdr:rowOff>
    </xdr:from>
    <xdr:ext cx="469744" cy="259045"/>
    <xdr:sp macro="" textlink="">
      <xdr:nvSpPr>
        <xdr:cNvPr id="185" name="n_1mainValue【橋りょう・トンネル】&#10;一人当たり有形固定資産（償却資産）額"/>
        <xdr:cNvSpPr txBox="1"/>
      </xdr:nvSpPr>
      <xdr:spPr>
        <a:xfrm>
          <a:off x="9391727" y="110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4" name="テキスト ボックス 20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8" name="直線コネクタ 207"/>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9"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0" name="直線コネクタ 209"/>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1"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2" name="直線コネクタ 211"/>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3"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4" name="フローチャート : 判断 213"/>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15" name="フローチャート : 判断 21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117602</xdr:rowOff>
    </xdr:from>
    <xdr:to>
      <xdr:col>5</xdr:col>
      <xdr:colOff>409575</xdr:colOff>
      <xdr:row>84</xdr:row>
      <xdr:rowOff>47752</xdr:rowOff>
    </xdr:to>
    <xdr:sp macro="" textlink="">
      <xdr:nvSpPr>
        <xdr:cNvPr id="221" name="円/楕円 220"/>
        <xdr:cNvSpPr/>
      </xdr:nvSpPr>
      <xdr:spPr>
        <a:xfrm>
          <a:off x="3746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2" name="n_1aveValue【公営住宅】&#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38879</xdr:rowOff>
    </xdr:from>
    <xdr:ext cx="405111" cy="259045"/>
    <xdr:sp macro="" textlink="">
      <xdr:nvSpPr>
        <xdr:cNvPr id="223" name="n_1mainValue【公営住宅】&#10;有形固定資産減価償却率"/>
        <xdr:cNvSpPr txBox="1"/>
      </xdr:nvSpPr>
      <xdr:spPr>
        <a:xfrm>
          <a:off x="3582043"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5" name="直線コネクタ 244"/>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6"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7" name="直線コネクタ 246"/>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8"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9" name="直線コネクタ 248"/>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0"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1" name="フローチャート : 判断 250"/>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52" name="フローチャート : 判断 251"/>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47192</xdr:rowOff>
    </xdr:from>
    <xdr:to>
      <xdr:col>14</xdr:col>
      <xdr:colOff>79375</xdr:colOff>
      <xdr:row>82</xdr:row>
      <xdr:rowOff>148792</xdr:rowOff>
    </xdr:to>
    <xdr:sp macro="" textlink="">
      <xdr:nvSpPr>
        <xdr:cNvPr id="258" name="円/楕円 257"/>
        <xdr:cNvSpPr/>
      </xdr:nvSpPr>
      <xdr:spPr>
        <a:xfrm>
          <a:off x="9588500" y="141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145406</xdr:rowOff>
    </xdr:from>
    <xdr:ext cx="469744" cy="259045"/>
    <xdr:sp macro="" textlink="">
      <xdr:nvSpPr>
        <xdr:cNvPr id="259" name="n_1aveValue【公営住宅】&#10;一人当たり面積"/>
        <xdr:cNvSpPr txBox="1"/>
      </xdr:nvSpPr>
      <xdr:spPr>
        <a:xfrm>
          <a:off x="93917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165319</xdr:rowOff>
    </xdr:from>
    <xdr:ext cx="469744" cy="259045"/>
    <xdr:sp macro="" textlink="">
      <xdr:nvSpPr>
        <xdr:cNvPr id="260" name="n_1mainValue【公営住宅】&#10;一人当たり面積"/>
        <xdr:cNvSpPr txBox="1"/>
      </xdr:nvSpPr>
      <xdr:spPr>
        <a:xfrm>
          <a:off x="9391727" y="1388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1" name="直線コネクタ 300"/>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2"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3" name="直線コネクタ 302"/>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5" name="直線コネクタ 30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6"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7" name="フローチャート : 判断 30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08" name="フローチャート : 判断 307"/>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149225</xdr:rowOff>
    </xdr:from>
    <xdr:to>
      <xdr:col>22</xdr:col>
      <xdr:colOff>415925</xdr:colOff>
      <xdr:row>39</xdr:row>
      <xdr:rowOff>79375</xdr:rowOff>
    </xdr:to>
    <xdr:sp macro="" textlink="">
      <xdr:nvSpPr>
        <xdr:cNvPr id="314" name="円/楕円 313"/>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130192</xdr:rowOff>
    </xdr:from>
    <xdr:ext cx="405111" cy="259045"/>
    <xdr:sp macro="" textlink="">
      <xdr:nvSpPr>
        <xdr:cNvPr id="315" name="n_1aveValue【認定こども園・幼稚園・保育所】&#10;有形固定資産減価償却率"/>
        <xdr:cNvSpPr txBox="1"/>
      </xdr:nvSpPr>
      <xdr:spPr>
        <a:xfrm>
          <a:off x="15266043"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70502</xdr:rowOff>
    </xdr:from>
    <xdr:ext cx="405111" cy="259045"/>
    <xdr:sp macro="" textlink="">
      <xdr:nvSpPr>
        <xdr:cNvPr id="316" name="n_1mainValue【認定こども園・幼稚園・保育所】&#10;有形固定資産減価償却率"/>
        <xdr:cNvSpPr txBox="1"/>
      </xdr:nvSpPr>
      <xdr:spPr>
        <a:xfrm>
          <a:off x="15266043"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8" name="直線コネクタ 33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0" name="直線コネクタ 33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2" name="直線コネクタ 34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3"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4" name="フローチャート : 判断 34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45" name="フローチャート : 判断 344"/>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112268</xdr:rowOff>
    </xdr:from>
    <xdr:to>
      <xdr:col>31</xdr:col>
      <xdr:colOff>85725</xdr:colOff>
      <xdr:row>37</xdr:row>
      <xdr:rowOff>42418</xdr:rowOff>
    </xdr:to>
    <xdr:sp macro="" textlink="">
      <xdr:nvSpPr>
        <xdr:cNvPr id="351" name="円/楕円 350"/>
        <xdr:cNvSpPr/>
      </xdr:nvSpPr>
      <xdr:spPr>
        <a:xfrm>
          <a:off x="21272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138701</xdr:rowOff>
    </xdr:from>
    <xdr:ext cx="469744" cy="259045"/>
    <xdr:sp macro="" textlink="">
      <xdr:nvSpPr>
        <xdr:cNvPr id="352"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58945</xdr:rowOff>
    </xdr:from>
    <xdr:ext cx="469744" cy="259045"/>
    <xdr:sp macro="" textlink="">
      <xdr:nvSpPr>
        <xdr:cNvPr id="353" name="n_1mainValue【認定こども園・幼稚園・保育所】&#10;一人当たり面積"/>
        <xdr:cNvSpPr txBox="1"/>
      </xdr:nvSpPr>
      <xdr:spPr>
        <a:xfrm>
          <a:off x="210757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4" name="テキスト ボックス 3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5" name="直線コネクタ 3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6" name="テキスト ボックス 3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7" name="直線コネクタ 3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8" name="テキスト ボックス 3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9" name="直線コネクタ 3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0" name="テキスト ボックス 3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1" name="直線コネクタ 3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2" name="テキスト ボックス 3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6" name="直線コネクタ 375"/>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8" name="直線コネクタ 37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9"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0" name="直線コネクタ 379"/>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2" name="フローチャート : 判断 38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383" name="フローチャート : 判断 382"/>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29210</xdr:rowOff>
    </xdr:from>
    <xdr:to>
      <xdr:col>22</xdr:col>
      <xdr:colOff>415925</xdr:colOff>
      <xdr:row>59</xdr:row>
      <xdr:rowOff>130810</xdr:rowOff>
    </xdr:to>
    <xdr:sp macro="" textlink="">
      <xdr:nvSpPr>
        <xdr:cNvPr id="389" name="円/楕円 388"/>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39895</xdr:rowOff>
    </xdr:from>
    <xdr:ext cx="405111" cy="259045"/>
    <xdr:sp macro="" textlink="">
      <xdr:nvSpPr>
        <xdr:cNvPr id="390" name="n_1aveValue【学校施設】&#10;有形固定資産減価償却率"/>
        <xdr:cNvSpPr txBox="1"/>
      </xdr:nvSpPr>
      <xdr:spPr>
        <a:xfrm>
          <a:off x="15266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121937</xdr:rowOff>
    </xdr:from>
    <xdr:ext cx="405111" cy="259045"/>
    <xdr:sp macro="" textlink="">
      <xdr:nvSpPr>
        <xdr:cNvPr id="391" name="n_1mainValue【学校施設】&#10;有形固定資産減価償却率"/>
        <xdr:cNvSpPr txBox="1"/>
      </xdr:nvSpPr>
      <xdr:spPr>
        <a:xfrm>
          <a:off x="15266043"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3" name="テキスト ボックス 4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5" name="直線コネクタ 41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7" name="直線コネクタ 41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9" name="直線コネクタ 41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0"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1" name="フローチャート : 判断 420"/>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22" name="フローチャート : 判断 421"/>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157607</xdr:rowOff>
    </xdr:from>
    <xdr:to>
      <xdr:col>31</xdr:col>
      <xdr:colOff>85725</xdr:colOff>
      <xdr:row>61</xdr:row>
      <xdr:rowOff>87757</xdr:rowOff>
    </xdr:to>
    <xdr:sp macro="" textlink="">
      <xdr:nvSpPr>
        <xdr:cNvPr id="428" name="円/楕円 427"/>
        <xdr:cNvSpPr/>
      </xdr:nvSpPr>
      <xdr:spPr>
        <a:xfrm>
          <a:off x="21272500" y="104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63072</xdr:rowOff>
    </xdr:from>
    <xdr:ext cx="469744" cy="259045"/>
    <xdr:sp macro="" textlink="">
      <xdr:nvSpPr>
        <xdr:cNvPr id="429" name="n_1aveValue【学校施設】&#10;一人当たり面積"/>
        <xdr:cNvSpPr txBox="1"/>
      </xdr:nvSpPr>
      <xdr:spPr>
        <a:xfrm>
          <a:off x="210757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104284</xdr:rowOff>
    </xdr:from>
    <xdr:ext cx="469744" cy="259045"/>
    <xdr:sp macro="" textlink="">
      <xdr:nvSpPr>
        <xdr:cNvPr id="430" name="n_1mainValue【学校施設】&#10;一人当たり面積"/>
        <xdr:cNvSpPr txBox="1"/>
      </xdr:nvSpPr>
      <xdr:spPr>
        <a:xfrm>
          <a:off x="21075727" y="1021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1" name="テキスト ボックス 4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1" name="テキスト ボックス 4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5" name="直線コネクタ 454"/>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6"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7" name="直線コネクタ 456"/>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9" name="直線コネクタ 4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0"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1" name="フローチャート : 判断 460"/>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170180</xdr:rowOff>
    </xdr:from>
    <xdr:to>
      <xdr:col>22</xdr:col>
      <xdr:colOff>415925</xdr:colOff>
      <xdr:row>82</xdr:row>
      <xdr:rowOff>100330</xdr:rowOff>
    </xdr:to>
    <xdr:sp macro="" textlink="">
      <xdr:nvSpPr>
        <xdr:cNvPr id="462" name="フローチャート : 判断 461"/>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55880</xdr:rowOff>
    </xdr:from>
    <xdr:to>
      <xdr:col>22</xdr:col>
      <xdr:colOff>415925</xdr:colOff>
      <xdr:row>85</xdr:row>
      <xdr:rowOff>157480</xdr:rowOff>
    </xdr:to>
    <xdr:sp macro="" textlink="">
      <xdr:nvSpPr>
        <xdr:cNvPr id="468" name="円/楕円 467"/>
        <xdr:cNvSpPr/>
      </xdr:nvSpPr>
      <xdr:spPr>
        <a:xfrm>
          <a:off x="1543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116857</xdr:rowOff>
    </xdr:from>
    <xdr:ext cx="405111" cy="259045"/>
    <xdr:sp macro="" textlink="">
      <xdr:nvSpPr>
        <xdr:cNvPr id="469" name="n_1aveValue【児童館】&#10;有形固定資産減価償却率"/>
        <xdr:cNvSpPr txBox="1"/>
      </xdr:nvSpPr>
      <xdr:spPr>
        <a:xfrm>
          <a:off x="15266043"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148607</xdr:rowOff>
    </xdr:from>
    <xdr:ext cx="405111" cy="259045"/>
    <xdr:sp macro="" textlink="">
      <xdr:nvSpPr>
        <xdr:cNvPr id="470" name="n_1mainValue【児童館】&#10;有形固定資産減価償却率"/>
        <xdr:cNvSpPr txBox="1"/>
      </xdr:nvSpPr>
      <xdr:spPr>
        <a:xfrm>
          <a:off x="15266043"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1" name="直線コネクタ 4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2" name="テキスト ボックス 4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3" name="直線コネクタ 4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4" name="テキスト ボックス 4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5" name="直線コネクタ 4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6" name="テキスト ボックス 4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7" name="直線コネクタ 4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8" name="テキスト ボックス 4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9" name="直線コネクタ 4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0" name="テキスト ボックス 4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2" name="直線コネクタ 491"/>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3"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4" name="直線コネクタ 493"/>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5"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6" name="直線コネクタ 495"/>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7"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8" name="フローチャート : 判断 497"/>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99" name="フローチャート : 判断 49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170180</xdr:rowOff>
    </xdr:from>
    <xdr:to>
      <xdr:col>31</xdr:col>
      <xdr:colOff>85725</xdr:colOff>
      <xdr:row>85</xdr:row>
      <xdr:rowOff>100330</xdr:rowOff>
    </xdr:to>
    <xdr:sp macro="" textlink="">
      <xdr:nvSpPr>
        <xdr:cNvPr id="505" name="円/楕円 504"/>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06"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91457</xdr:rowOff>
    </xdr:from>
    <xdr:ext cx="469744" cy="259045"/>
    <xdr:sp macro="" textlink="">
      <xdr:nvSpPr>
        <xdr:cNvPr id="507"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8" name="テキスト ボックス 5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0" name="テキスト ボックス 51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0" name="テキスト ボックス 52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4" name="直線コネクタ 533"/>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5"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6" name="直線コネクタ 535"/>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7"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8" name="直線コネクタ 537"/>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9"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0" name="フローチャート : 判断 53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541" name="フローチャート : 判断 540"/>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33564</xdr:rowOff>
    </xdr:from>
    <xdr:to>
      <xdr:col>22</xdr:col>
      <xdr:colOff>415925</xdr:colOff>
      <xdr:row>103</xdr:row>
      <xdr:rowOff>135164</xdr:rowOff>
    </xdr:to>
    <xdr:sp macro="" textlink="">
      <xdr:nvSpPr>
        <xdr:cNvPr id="547" name="円/楕円 546"/>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165479</xdr:rowOff>
    </xdr:from>
    <xdr:ext cx="405111" cy="259045"/>
    <xdr:sp macro="" textlink="">
      <xdr:nvSpPr>
        <xdr:cNvPr id="548" name="n_1aveValue【公民館】&#10;有形固定資産減価償却率"/>
        <xdr:cNvSpPr txBox="1"/>
      </xdr:nvSpPr>
      <xdr:spPr>
        <a:xfrm>
          <a:off x="15266043"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151691</xdr:rowOff>
    </xdr:from>
    <xdr:ext cx="405111" cy="259045"/>
    <xdr:sp macro="" textlink="">
      <xdr:nvSpPr>
        <xdr:cNvPr id="549" name="n_1mainValue【公民館】&#10;有形固定資産減価償却率"/>
        <xdr:cNvSpPr txBox="1"/>
      </xdr:nvSpPr>
      <xdr:spPr>
        <a:xfrm>
          <a:off x="15266043"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0" name="直線コネクタ 5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1" name="テキスト ボックス 5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2" name="直線コネクタ 5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3" name="テキスト ボックス 5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4" name="直線コネクタ 5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5" name="テキスト ボックス 5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6" name="直線コネクタ 5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7" name="テキスト ボックス 5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1" name="直線コネクタ 570"/>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2"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3" name="直線コネクタ 57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4"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5" name="直線コネクタ 574"/>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6"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7" name="フローチャート : 判断 576"/>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78" name="フローチャート : 判断 577"/>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50546</xdr:rowOff>
    </xdr:from>
    <xdr:to>
      <xdr:col>31</xdr:col>
      <xdr:colOff>85725</xdr:colOff>
      <xdr:row>106</xdr:row>
      <xdr:rowOff>152146</xdr:rowOff>
    </xdr:to>
    <xdr:sp macro="" textlink="">
      <xdr:nvSpPr>
        <xdr:cNvPr id="584" name="円/楕円 583"/>
        <xdr:cNvSpPr/>
      </xdr:nvSpPr>
      <xdr:spPr>
        <a:xfrm>
          <a:off x="21272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150385</xdr:rowOff>
    </xdr:from>
    <xdr:ext cx="469744" cy="259045"/>
    <xdr:sp macro="" textlink="">
      <xdr:nvSpPr>
        <xdr:cNvPr id="585"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143273</xdr:rowOff>
    </xdr:from>
    <xdr:ext cx="469744" cy="259045"/>
    <xdr:sp macro="" textlink="">
      <xdr:nvSpPr>
        <xdr:cNvPr id="586" name="n_1mainValue【公民館】&#10;一人当たり面積"/>
        <xdr:cNvSpPr txBox="1"/>
      </xdr:nvSpPr>
      <xdr:spPr>
        <a:xfrm>
          <a:off x="210757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類似団体と比較して特に有形固定資産減価償却率が高い施設は、道路、公民館であり、特に低くなっている施設は、児童館である。</a:t>
          </a:r>
        </a:p>
        <a:p>
          <a:r>
            <a:rPr kumimoji="1" lang="ja-JP" altLang="en-US" sz="1300">
              <a:latin typeface="ＭＳ Ｐゴシック"/>
            </a:rPr>
            <a:t>　道路については、地元要望等を踏まえ年次計画に基づき新設・改良を行ってきており、公民館については、公共施設等の再編に伴い空いた行政庁舎の一部を利活用するなど、既存施設を代用した老朽化対策にも順次取り組んでいる。</a:t>
          </a:r>
        </a:p>
        <a:p>
          <a:r>
            <a:rPr kumimoji="1" lang="ja-JP" altLang="en-US" sz="1300">
              <a:latin typeface="ＭＳ Ｐゴシック"/>
            </a:rPr>
            <a:t>　児童館については、設置する４施設のすべてが築年数</a:t>
          </a:r>
          <a:r>
            <a:rPr kumimoji="1" lang="en-US" altLang="ja-JP" sz="1300">
              <a:latin typeface="ＭＳ Ｐゴシック"/>
            </a:rPr>
            <a:t>20</a:t>
          </a:r>
          <a:r>
            <a:rPr kumimoji="1" lang="ja-JP" altLang="en-US" sz="1300">
              <a:latin typeface="ＭＳ Ｐゴシック"/>
            </a:rPr>
            <a:t>年未満と比較的新しいため、有形固定資産減価償却率は低くなっている。建築後の経過年数も浅いため、当面は維持修繕費用も抑制できる</a:t>
          </a:r>
          <a:r>
            <a:rPr kumimoji="1" lang="ja-JP" altLang="en-US" sz="1300">
              <a:solidFill>
                <a:sysClr val="windowText" lastClr="000000"/>
              </a:solidFill>
              <a:latin typeface="ＭＳ Ｐゴシック"/>
            </a:rPr>
            <a:t>ものと見</a:t>
          </a:r>
          <a:r>
            <a:rPr kumimoji="1" lang="ja-JP" altLang="en-US" sz="1300">
              <a:latin typeface="ＭＳ Ｐゴシック"/>
            </a:rPr>
            <a:t>込んでいる。</a:t>
          </a:r>
        </a:p>
        <a:p>
          <a:r>
            <a:rPr kumimoji="1" lang="ja-JP" altLang="en-US" sz="1300">
              <a:latin typeface="ＭＳ Ｐゴシック"/>
            </a:rPr>
            <a:t>　公営住宅については、平成</a:t>
          </a:r>
          <a:r>
            <a:rPr kumimoji="1" lang="en-US" altLang="ja-JP" sz="1300">
              <a:latin typeface="ＭＳ Ｐゴシック"/>
            </a:rPr>
            <a:t>16</a:t>
          </a:r>
          <a:r>
            <a:rPr kumimoji="1" lang="ja-JP" altLang="en-US" sz="1300">
              <a:latin typeface="ＭＳ Ｐゴシック"/>
            </a:rPr>
            <a:t>年の合併時に旧町村の老朽化した施設を含めすべて引き継いだため、類似団体と比較しても管理棟数、戸数のいずれも多かった。平成</a:t>
          </a:r>
          <a:r>
            <a:rPr kumimoji="1" lang="en-US" altLang="ja-JP" sz="1300">
              <a:latin typeface="ＭＳ Ｐゴシック"/>
            </a:rPr>
            <a:t>23</a:t>
          </a:r>
          <a:r>
            <a:rPr kumimoji="1" lang="ja-JP" altLang="en-US" sz="1300">
              <a:latin typeface="ＭＳ Ｐゴシック"/>
            </a:rPr>
            <a:t>年度に策定した公営住宅等長寿命化計画等に基づき、大規模改修や施設の除却を進めてきたことから、一人当たり面積に相反し、有形固定資産減価償却率は類似団体と比較して低水準にある。耐用年数間近の施設も存在しているため、今後は現行計画を全面的に見直し、建替え等を見据えた再編計画の策定を予定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37,503
37,331
946.76
30,105,088
28,636,369
1,280,725
16,390,291
32,500,925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73" name="直線コネクタ 72"/>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74"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75" name="直線コネクタ 7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76"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78"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79" name="フローチャート :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80" name="フローチャート : 判断 79"/>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19702</xdr:rowOff>
    </xdr:from>
    <xdr:ext cx="405111" cy="259045"/>
    <xdr:sp macro="" textlink="">
      <xdr:nvSpPr>
        <xdr:cNvPr id="81" name="n_1aveValue【体育館・プール】&#10;有形固定資産減価償却率"/>
        <xdr:cNvSpPr txBox="1"/>
      </xdr:nvSpPr>
      <xdr:spPr>
        <a:xfrm>
          <a:off x="3582043"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109220</xdr:rowOff>
    </xdr:from>
    <xdr:to>
      <xdr:col>5</xdr:col>
      <xdr:colOff>409575</xdr:colOff>
      <xdr:row>60</xdr:row>
      <xdr:rowOff>39370</xdr:rowOff>
    </xdr:to>
    <xdr:sp macro="" textlink="">
      <xdr:nvSpPr>
        <xdr:cNvPr id="87" name="円/楕円 86"/>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30497</xdr:rowOff>
    </xdr:from>
    <xdr:ext cx="405111" cy="259045"/>
    <xdr:sp macro="" textlink="">
      <xdr:nvSpPr>
        <xdr:cNvPr id="88" name="n_1mainValue【体育館・プール】&#10;有形固定資産減価償却率"/>
        <xdr:cNvSpPr txBox="1"/>
      </xdr:nvSpPr>
      <xdr:spPr>
        <a:xfrm>
          <a:off x="3582043"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12" name="直線コネクタ 111"/>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13"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14" name="直線コネクタ 113"/>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15"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16" name="直線コネクタ 115"/>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17"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18" name="フローチャート : 判断 117"/>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19" name="フローチャート : 判断 118"/>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19067</xdr:rowOff>
    </xdr:from>
    <xdr:ext cx="469744" cy="259045"/>
    <xdr:sp macro="" textlink="">
      <xdr:nvSpPr>
        <xdr:cNvPr id="120" name="n_1ave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65405</xdr:rowOff>
    </xdr:from>
    <xdr:to>
      <xdr:col>14</xdr:col>
      <xdr:colOff>79375</xdr:colOff>
      <xdr:row>57</xdr:row>
      <xdr:rowOff>167005</xdr:rowOff>
    </xdr:to>
    <xdr:sp macro="" textlink="">
      <xdr:nvSpPr>
        <xdr:cNvPr id="126" name="円/楕円 125"/>
        <xdr:cNvSpPr/>
      </xdr:nvSpPr>
      <xdr:spPr>
        <a:xfrm>
          <a:off x="9588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12082</xdr:rowOff>
    </xdr:from>
    <xdr:ext cx="469744" cy="259045"/>
    <xdr:sp macro="" textlink="">
      <xdr:nvSpPr>
        <xdr:cNvPr id="127" name="n_1mainValue【体育館・プール】&#10;一人当たり面積"/>
        <xdr:cNvSpPr txBox="1"/>
      </xdr:nvSpPr>
      <xdr:spPr>
        <a:xfrm>
          <a:off x="9391727" y="96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52" name="直線コネクタ 151"/>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53"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54" name="直線コネクタ 153"/>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55"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56" name="直線コネクタ 155"/>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157"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58" name="フローチャート : 判断 157"/>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143511</xdr:rowOff>
    </xdr:from>
    <xdr:to>
      <xdr:col>5</xdr:col>
      <xdr:colOff>409575</xdr:colOff>
      <xdr:row>84</xdr:row>
      <xdr:rowOff>73661</xdr:rowOff>
    </xdr:to>
    <xdr:sp macro="" textlink="">
      <xdr:nvSpPr>
        <xdr:cNvPr id="159" name="フローチャート : 判断 158"/>
        <xdr:cNvSpPr/>
      </xdr:nvSpPr>
      <xdr:spPr>
        <a:xfrm>
          <a:off x="3746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90188</xdr:rowOff>
    </xdr:from>
    <xdr:ext cx="405111" cy="259045"/>
    <xdr:sp macro="" textlink="">
      <xdr:nvSpPr>
        <xdr:cNvPr id="160" name="n_1aveValue【福祉施設】&#10;有形固定資産減価償却率"/>
        <xdr:cNvSpPr txBox="1"/>
      </xdr:nvSpPr>
      <xdr:spPr>
        <a:xfrm>
          <a:off x="3582043"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132080</xdr:rowOff>
    </xdr:from>
    <xdr:to>
      <xdr:col>5</xdr:col>
      <xdr:colOff>409575</xdr:colOff>
      <xdr:row>85</xdr:row>
      <xdr:rowOff>62230</xdr:rowOff>
    </xdr:to>
    <xdr:sp macro="" textlink="">
      <xdr:nvSpPr>
        <xdr:cNvPr id="166" name="円/楕円 165"/>
        <xdr:cNvSpPr/>
      </xdr:nvSpPr>
      <xdr:spPr>
        <a:xfrm>
          <a:off x="3746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53357</xdr:rowOff>
    </xdr:from>
    <xdr:ext cx="405111" cy="259045"/>
    <xdr:sp macro="" textlink="">
      <xdr:nvSpPr>
        <xdr:cNvPr id="167" name="n_1mainValue【福祉施設】&#10;有形固定資産減価償却率"/>
        <xdr:cNvSpPr txBox="1"/>
      </xdr:nvSpPr>
      <xdr:spPr>
        <a:xfrm>
          <a:off x="3582043"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193" name="直線コネクタ 19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19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195" name="直線コネクタ 19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19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197" name="直線コネクタ 19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19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199" name="フローチャート : 判断 19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00" name="フローチャート : 判断 199"/>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70229</xdr:rowOff>
    </xdr:from>
    <xdr:ext cx="469744" cy="259045"/>
    <xdr:sp macro="" textlink="">
      <xdr:nvSpPr>
        <xdr:cNvPr id="201" name="n_1aveValue【福祉施設】&#10;一人当たり面積"/>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142421</xdr:rowOff>
    </xdr:from>
    <xdr:to>
      <xdr:col>14</xdr:col>
      <xdr:colOff>79375</xdr:colOff>
      <xdr:row>80</xdr:row>
      <xdr:rowOff>72571</xdr:rowOff>
    </xdr:to>
    <xdr:sp macro="" textlink="">
      <xdr:nvSpPr>
        <xdr:cNvPr id="207" name="円/楕円 206"/>
        <xdr:cNvSpPr/>
      </xdr:nvSpPr>
      <xdr:spPr>
        <a:xfrm>
          <a:off x="9588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89098</xdr:rowOff>
    </xdr:from>
    <xdr:ext cx="469744" cy="259045"/>
    <xdr:sp macro="" textlink="">
      <xdr:nvSpPr>
        <xdr:cNvPr id="208" name="n_1mainValue【福祉施設】&#10;一人当たり面積"/>
        <xdr:cNvSpPr txBox="1"/>
      </xdr:nvSpPr>
      <xdr:spPr>
        <a:xfrm>
          <a:off x="9391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241" name="フローチャート : 判断 24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168020</xdr:rowOff>
    </xdr:from>
    <xdr:ext cx="405111" cy="259045"/>
    <xdr:sp macro="" textlink="">
      <xdr:nvSpPr>
        <xdr:cNvPr id="242" name="n_1aveValue【市民会館】&#10;有形固定資産減価償却率"/>
        <xdr:cNvSpPr txBox="1"/>
      </xdr:nvSpPr>
      <xdr:spPr>
        <a:xfrm>
          <a:off x="3582043"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123371</xdr:rowOff>
    </xdr:from>
    <xdr:to>
      <xdr:col>5</xdr:col>
      <xdr:colOff>409575</xdr:colOff>
      <xdr:row>105</xdr:row>
      <xdr:rowOff>53521</xdr:rowOff>
    </xdr:to>
    <xdr:sp macro="" textlink="">
      <xdr:nvSpPr>
        <xdr:cNvPr id="248" name="円/楕円 247"/>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44648</xdr:rowOff>
    </xdr:from>
    <xdr:ext cx="405111" cy="259045"/>
    <xdr:sp macro="" textlink="">
      <xdr:nvSpPr>
        <xdr:cNvPr id="249" name="n_1mainValue【市民会館】&#10;有形固定資産減価償却率"/>
        <xdr:cNvSpPr txBox="1"/>
      </xdr:nvSpPr>
      <xdr:spPr>
        <a:xfrm>
          <a:off x="3582043"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280" name="フローチャート : 判断 279"/>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9541</xdr:rowOff>
    </xdr:from>
    <xdr:ext cx="469744" cy="259045"/>
    <xdr:sp macro="" textlink="">
      <xdr:nvSpPr>
        <xdr:cNvPr id="281"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48261</xdr:rowOff>
    </xdr:from>
    <xdr:to>
      <xdr:col>14</xdr:col>
      <xdr:colOff>79375</xdr:colOff>
      <xdr:row>105</xdr:row>
      <xdr:rowOff>149861</xdr:rowOff>
    </xdr:to>
    <xdr:sp macro="" textlink="">
      <xdr:nvSpPr>
        <xdr:cNvPr id="287" name="円/楕円 286"/>
        <xdr:cNvSpPr/>
      </xdr:nvSpPr>
      <xdr:spPr>
        <a:xfrm>
          <a:off x="958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166388</xdr:rowOff>
    </xdr:from>
    <xdr:ext cx="469744" cy="259045"/>
    <xdr:sp macro="" textlink="">
      <xdr:nvSpPr>
        <xdr:cNvPr id="288" name="n_1mainValue【市民会館】&#10;一人当たり面積"/>
        <xdr:cNvSpPr txBox="1"/>
      </xdr:nvSpPr>
      <xdr:spPr>
        <a:xfrm>
          <a:off x="9391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9" name="テキスト ボックス 2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9" name="テキスト ボックス 3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3" name="直線コネクタ 31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5" name="直線コネクタ 31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7" name="直線コネクタ 3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8"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19" name="フローチャート : 判断 31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20" name="フローチャート : 判断 31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31132</xdr:rowOff>
    </xdr:from>
    <xdr:ext cx="405111" cy="259045"/>
    <xdr:sp macro="" textlink="">
      <xdr:nvSpPr>
        <xdr:cNvPr id="321" name="n_1aveValue【一般廃棄物処理施設】&#10;有形固定資産減価償却率"/>
        <xdr:cNvSpPr txBox="1"/>
      </xdr:nvSpPr>
      <xdr:spPr>
        <a:xfrm>
          <a:off x="15266043"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27305</xdr:rowOff>
    </xdr:from>
    <xdr:to>
      <xdr:col>22</xdr:col>
      <xdr:colOff>415925</xdr:colOff>
      <xdr:row>40</xdr:row>
      <xdr:rowOff>128905</xdr:rowOff>
    </xdr:to>
    <xdr:sp macro="" textlink="">
      <xdr:nvSpPr>
        <xdr:cNvPr id="327" name="円/楕円 326"/>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120032</xdr:rowOff>
    </xdr:from>
    <xdr:ext cx="405111" cy="259045"/>
    <xdr:sp macro="" textlink="">
      <xdr:nvSpPr>
        <xdr:cNvPr id="328" name="n_1mainValue【一般廃棄物処理施設】&#10;有形固定資産減価償却率"/>
        <xdr:cNvSpPr txBox="1"/>
      </xdr:nvSpPr>
      <xdr:spPr>
        <a:xfrm>
          <a:off x="15266043"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0" name="直線コネクタ 349"/>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1"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2" name="直線コネクタ 351"/>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3"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4" name="直線コネクタ 353"/>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5"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6" name="フローチャート : 判断 355"/>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357" name="フローチャート : 判断 356"/>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76232</xdr:rowOff>
    </xdr:from>
    <xdr:ext cx="534377" cy="259045"/>
    <xdr:sp macro="" textlink="">
      <xdr:nvSpPr>
        <xdr:cNvPr id="358" name="n_1aveValue【一般廃棄物処理施設】&#10;一人当たり有形固定資産（償却資産）額"/>
        <xdr:cNvSpPr txBox="1"/>
      </xdr:nvSpPr>
      <xdr:spPr>
        <a:xfrm>
          <a:off x="210434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150936</xdr:rowOff>
    </xdr:from>
    <xdr:to>
      <xdr:col>31</xdr:col>
      <xdr:colOff>85725</xdr:colOff>
      <xdr:row>41</xdr:row>
      <xdr:rowOff>81086</xdr:rowOff>
    </xdr:to>
    <xdr:sp macro="" textlink="">
      <xdr:nvSpPr>
        <xdr:cNvPr id="364" name="円/楕円 363"/>
        <xdr:cNvSpPr/>
      </xdr:nvSpPr>
      <xdr:spPr>
        <a:xfrm>
          <a:off x="21272500" y="70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72213</xdr:rowOff>
    </xdr:from>
    <xdr:ext cx="534377" cy="259045"/>
    <xdr:sp macro="" textlink="">
      <xdr:nvSpPr>
        <xdr:cNvPr id="365" name="n_1mainValue【一般廃棄物処理施設】&#10;一人当たり有形固定資産（償却資産）額"/>
        <xdr:cNvSpPr txBox="1"/>
      </xdr:nvSpPr>
      <xdr:spPr>
        <a:xfrm>
          <a:off x="21043411" y="71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6" name="テキスト ボックス 3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0" name="直線コネクタ 389"/>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1"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2" name="直線コネクタ 391"/>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3"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4" name="直線コネクタ 393"/>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5"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6" name="フローチャート : 判断 395"/>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397" name="フローチャート : 判断 396"/>
        <xdr:cNvSpPr/>
      </xdr:nvSpPr>
      <xdr:spPr>
        <a:xfrm>
          <a:off x="15430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90187</xdr:rowOff>
    </xdr:from>
    <xdr:ext cx="405111" cy="259045"/>
    <xdr:sp macro="" textlink="">
      <xdr:nvSpPr>
        <xdr:cNvPr id="398" name="n_1aveValue【保健センター・保健所】&#10;有形固定資産減価償却率"/>
        <xdr:cNvSpPr txBox="1"/>
      </xdr:nvSpPr>
      <xdr:spPr>
        <a:xfrm>
          <a:off x="15266043"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90170</xdr:rowOff>
    </xdr:from>
    <xdr:to>
      <xdr:col>22</xdr:col>
      <xdr:colOff>415925</xdr:colOff>
      <xdr:row>64</xdr:row>
      <xdr:rowOff>20320</xdr:rowOff>
    </xdr:to>
    <xdr:sp macro="" textlink="">
      <xdr:nvSpPr>
        <xdr:cNvPr id="404" name="円/楕円 403"/>
        <xdr:cNvSpPr/>
      </xdr:nvSpPr>
      <xdr:spPr>
        <a:xfrm>
          <a:off x="1543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11447</xdr:rowOff>
    </xdr:from>
    <xdr:ext cx="405111" cy="259045"/>
    <xdr:sp macro="" textlink="">
      <xdr:nvSpPr>
        <xdr:cNvPr id="405" name="n_1mainValue【保健センター・保健所】&#10;有形固定資産減価償却率"/>
        <xdr:cNvSpPr txBox="1"/>
      </xdr:nvSpPr>
      <xdr:spPr>
        <a:xfrm>
          <a:off x="15266043"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1" name="直線コネクタ 4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3" name="直線コネクタ 4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5" name="直線コネクタ 4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6"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7" name="フローチャート : 判断 43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438" name="フローチャート : 判断 437"/>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39"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145143</xdr:rowOff>
    </xdr:from>
    <xdr:to>
      <xdr:col>31</xdr:col>
      <xdr:colOff>85725</xdr:colOff>
      <xdr:row>57</xdr:row>
      <xdr:rowOff>75293</xdr:rowOff>
    </xdr:to>
    <xdr:sp macro="" textlink="">
      <xdr:nvSpPr>
        <xdr:cNvPr id="445" name="円/楕円 444"/>
        <xdr:cNvSpPr/>
      </xdr:nvSpPr>
      <xdr:spPr>
        <a:xfrm>
          <a:off x="21272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91820</xdr:rowOff>
    </xdr:from>
    <xdr:ext cx="469744" cy="259045"/>
    <xdr:sp macro="" textlink="">
      <xdr:nvSpPr>
        <xdr:cNvPr id="446" name="n_1mainValue【保健センター・保健所】&#10;一人当たり面積"/>
        <xdr:cNvSpPr txBox="1"/>
      </xdr:nvSpPr>
      <xdr:spPr>
        <a:xfrm>
          <a:off x="210757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477" name="フローチャート : 判断 476"/>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34941</xdr:rowOff>
    </xdr:from>
    <xdr:ext cx="405111" cy="259045"/>
    <xdr:sp macro="" textlink="">
      <xdr:nvSpPr>
        <xdr:cNvPr id="478" name="n_1aveValue【消防施設】&#10;有形固定資産減価償却率"/>
        <xdr:cNvSpPr txBox="1"/>
      </xdr:nvSpPr>
      <xdr:spPr>
        <a:xfrm>
          <a:off x="15266043"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74930</xdr:rowOff>
    </xdr:from>
    <xdr:to>
      <xdr:col>22</xdr:col>
      <xdr:colOff>415925</xdr:colOff>
      <xdr:row>82</xdr:row>
      <xdr:rowOff>5080</xdr:rowOff>
    </xdr:to>
    <xdr:sp macro="" textlink="">
      <xdr:nvSpPr>
        <xdr:cNvPr id="484" name="円/楕円 483"/>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167657</xdr:rowOff>
    </xdr:from>
    <xdr:ext cx="405111" cy="259045"/>
    <xdr:sp macro="" textlink="">
      <xdr:nvSpPr>
        <xdr:cNvPr id="485" name="n_1mainValue【消防施設】&#10;有形固定資産減価償却率"/>
        <xdr:cNvSpPr txBox="1"/>
      </xdr:nvSpPr>
      <xdr:spPr>
        <a:xfrm>
          <a:off x="15266043"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6" name="直線コネクタ 4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7" name="テキスト ボックス 4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8" name="直線コネクタ 4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9" name="テキスト ボックス 4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0" name="直線コネクタ 4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1" name="テキスト ボックス 5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2" name="直線コネクタ 5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3" name="テキスト ボックス 5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17526</xdr:rowOff>
    </xdr:from>
    <xdr:to>
      <xdr:col>32</xdr:col>
      <xdr:colOff>186689</xdr:colOff>
      <xdr:row>85</xdr:row>
      <xdr:rowOff>124968</xdr:rowOff>
    </xdr:to>
    <xdr:cxnSp macro="">
      <xdr:nvCxnSpPr>
        <xdr:cNvPr id="507" name="直線コネクタ 506"/>
        <xdr:cNvCxnSpPr/>
      </xdr:nvCxnSpPr>
      <xdr:spPr>
        <a:xfrm flipV="1">
          <a:off x="22160864" y="14247876"/>
          <a:ext cx="0" cy="45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128795</xdr:rowOff>
    </xdr:from>
    <xdr:ext cx="469744" cy="259045"/>
    <xdr:sp macro="" textlink="">
      <xdr:nvSpPr>
        <xdr:cNvPr id="508" name="【消防施設】&#10;一人当たり面積最小値テキスト"/>
        <xdr:cNvSpPr txBox="1"/>
      </xdr:nvSpPr>
      <xdr:spPr>
        <a:xfrm>
          <a:off x="22250400" y="1470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124968</xdr:rowOff>
    </xdr:from>
    <xdr:to>
      <xdr:col>32</xdr:col>
      <xdr:colOff>276225</xdr:colOff>
      <xdr:row>85</xdr:row>
      <xdr:rowOff>124968</xdr:rowOff>
    </xdr:to>
    <xdr:cxnSp macro="">
      <xdr:nvCxnSpPr>
        <xdr:cNvPr id="509" name="直線コネクタ 508"/>
        <xdr:cNvCxnSpPr/>
      </xdr:nvCxnSpPr>
      <xdr:spPr>
        <a:xfrm>
          <a:off x="22072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135653</xdr:rowOff>
    </xdr:from>
    <xdr:ext cx="469744" cy="259045"/>
    <xdr:sp macro="" textlink="">
      <xdr:nvSpPr>
        <xdr:cNvPr id="510" name="【消防施設】&#10;一人当たり面積最大値テキスト"/>
        <xdr:cNvSpPr txBox="1"/>
      </xdr:nvSpPr>
      <xdr:spPr>
        <a:xfrm>
          <a:off x="22250400" y="1402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83</xdr:row>
      <xdr:rowOff>17526</xdr:rowOff>
    </xdr:from>
    <xdr:to>
      <xdr:col>32</xdr:col>
      <xdr:colOff>276225</xdr:colOff>
      <xdr:row>83</xdr:row>
      <xdr:rowOff>17526</xdr:rowOff>
    </xdr:to>
    <xdr:cxnSp macro="">
      <xdr:nvCxnSpPr>
        <xdr:cNvPr id="511" name="直線コネクタ 510"/>
        <xdr:cNvCxnSpPr/>
      </xdr:nvCxnSpPr>
      <xdr:spPr>
        <a:xfrm>
          <a:off x="22072600" y="1424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52595</xdr:rowOff>
    </xdr:from>
    <xdr:ext cx="469744" cy="259045"/>
    <xdr:sp macro="" textlink="">
      <xdr:nvSpPr>
        <xdr:cNvPr id="512" name="【消防施設】&#10;一人当たり面積平均値テキスト"/>
        <xdr:cNvSpPr txBox="1"/>
      </xdr:nvSpPr>
      <xdr:spPr>
        <a:xfrm>
          <a:off x="22250400" y="14454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74168</xdr:rowOff>
    </xdr:from>
    <xdr:to>
      <xdr:col>32</xdr:col>
      <xdr:colOff>238125</xdr:colOff>
      <xdr:row>85</xdr:row>
      <xdr:rowOff>4318</xdr:rowOff>
    </xdr:to>
    <xdr:sp macro="" textlink="">
      <xdr:nvSpPr>
        <xdr:cNvPr id="513" name="フローチャート : 判断 512"/>
        <xdr:cNvSpPr/>
      </xdr:nvSpPr>
      <xdr:spPr>
        <a:xfrm>
          <a:off x="221107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3302</xdr:rowOff>
    </xdr:from>
    <xdr:to>
      <xdr:col>31</xdr:col>
      <xdr:colOff>85725</xdr:colOff>
      <xdr:row>84</xdr:row>
      <xdr:rowOff>104902</xdr:rowOff>
    </xdr:to>
    <xdr:sp macro="" textlink="">
      <xdr:nvSpPr>
        <xdr:cNvPr id="514" name="フローチャート : 判断 513"/>
        <xdr:cNvSpPr/>
      </xdr:nvSpPr>
      <xdr:spPr>
        <a:xfrm>
          <a:off x="21272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96029</xdr:rowOff>
    </xdr:from>
    <xdr:ext cx="469744" cy="259045"/>
    <xdr:sp macro="" textlink="">
      <xdr:nvSpPr>
        <xdr:cNvPr id="515" name="n_1aveValue【消防施設】&#10;一人当たり面積"/>
        <xdr:cNvSpPr txBox="1"/>
      </xdr:nvSpPr>
      <xdr:spPr>
        <a:xfrm>
          <a:off x="21075727"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113030</xdr:rowOff>
    </xdr:from>
    <xdr:to>
      <xdr:col>31</xdr:col>
      <xdr:colOff>85725</xdr:colOff>
      <xdr:row>78</xdr:row>
      <xdr:rowOff>43180</xdr:rowOff>
    </xdr:to>
    <xdr:sp macro="" textlink="">
      <xdr:nvSpPr>
        <xdr:cNvPr id="521" name="円/楕円 520"/>
        <xdr:cNvSpPr/>
      </xdr:nvSpPr>
      <xdr:spPr>
        <a:xfrm>
          <a:off x="2127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59707</xdr:rowOff>
    </xdr:from>
    <xdr:ext cx="469744" cy="259045"/>
    <xdr:sp macro="" textlink="">
      <xdr:nvSpPr>
        <xdr:cNvPr id="522" name="n_1mainValue【消防施設】&#10;一人当たり面積"/>
        <xdr:cNvSpPr txBox="1"/>
      </xdr:nvSpPr>
      <xdr:spPr>
        <a:xfrm>
          <a:off x="210757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3" name="直線コネクタ 5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4" name="テキスト ボックス 53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5" name="直線コネクタ 5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6" name="テキスト ボックス 5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7" name="直線コネクタ 5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8" name="テキスト ボックス 5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9" name="直線コネクタ 5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0" name="テキスト ボックス 5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1" name="直線コネクタ 5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2" name="テキスト ボックス 54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46" name="直線コネクタ 545"/>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47"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48" name="直線コネクタ 547"/>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49"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0" name="直線コネクタ 549"/>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1"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2" name="フローチャート : 判断 551"/>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553" name="フローチャート : 判断 552"/>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554" name="n_1aveValue【庁舎】&#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31114</xdr:rowOff>
    </xdr:from>
    <xdr:to>
      <xdr:col>22</xdr:col>
      <xdr:colOff>415925</xdr:colOff>
      <xdr:row>102</xdr:row>
      <xdr:rowOff>132714</xdr:rowOff>
    </xdr:to>
    <xdr:sp macro="" textlink="">
      <xdr:nvSpPr>
        <xdr:cNvPr id="560" name="円/楕円 559"/>
        <xdr:cNvSpPr/>
      </xdr:nvSpPr>
      <xdr:spPr>
        <a:xfrm>
          <a:off x="15430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149241</xdr:rowOff>
    </xdr:from>
    <xdr:ext cx="405111" cy="259045"/>
    <xdr:sp macro="" textlink="">
      <xdr:nvSpPr>
        <xdr:cNvPr id="561" name="n_1mainValue【庁舎】&#10;有形固定資産減価償却率"/>
        <xdr:cNvSpPr txBox="1"/>
      </xdr:nvSpPr>
      <xdr:spPr>
        <a:xfrm>
          <a:off x="15266043"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2" name="テキスト ボックス 5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86" name="直線コネクタ 585"/>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87"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88" name="直線コネクタ 587"/>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89"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0" name="直線コネクタ 589"/>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1"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2" name="フローチャート : 判断 591"/>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593" name="フローチャート : 判断 592"/>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19066</xdr:rowOff>
    </xdr:from>
    <xdr:ext cx="469744" cy="259045"/>
    <xdr:sp macro="" textlink="">
      <xdr:nvSpPr>
        <xdr:cNvPr id="594" name="n_1aveValue【庁舎】&#10;一人当たり面積"/>
        <xdr:cNvSpPr txBox="1"/>
      </xdr:nvSpPr>
      <xdr:spPr>
        <a:xfrm>
          <a:off x="210757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74930</xdr:rowOff>
    </xdr:from>
    <xdr:to>
      <xdr:col>31</xdr:col>
      <xdr:colOff>85725</xdr:colOff>
      <xdr:row>100</xdr:row>
      <xdr:rowOff>5080</xdr:rowOff>
    </xdr:to>
    <xdr:sp macro="" textlink="">
      <xdr:nvSpPr>
        <xdr:cNvPr id="600" name="円/楕円 599"/>
        <xdr:cNvSpPr/>
      </xdr:nvSpPr>
      <xdr:spPr>
        <a:xfrm>
          <a:off x="2127250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21607</xdr:rowOff>
    </xdr:from>
    <xdr:ext cx="469744" cy="259045"/>
    <xdr:sp macro="" textlink="">
      <xdr:nvSpPr>
        <xdr:cNvPr id="601" name="n_1mainValue【庁舎】&#10;一人当たり面積"/>
        <xdr:cNvSpPr txBox="1"/>
      </xdr:nvSpPr>
      <xdr:spPr>
        <a:xfrm>
          <a:off x="21075727" y="168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の平均値を下回っているものの、庁舎については、有形固定資産減価償却率、一人当たり面積共に類似団体平均値を上回っている。これは、主に昭和</a:t>
          </a:r>
          <a:r>
            <a:rPr kumimoji="1" lang="en-US" altLang="ja-JP" sz="1300">
              <a:latin typeface="ＭＳ Ｐゴシック"/>
            </a:rPr>
            <a:t>50</a:t>
          </a:r>
          <a:r>
            <a:rPr kumimoji="1" lang="ja-JP" altLang="en-US" sz="1300">
              <a:latin typeface="ＭＳ Ｐゴシック"/>
            </a:rPr>
            <a:t>年代から</a:t>
          </a:r>
          <a:r>
            <a:rPr kumimoji="1" lang="en-US" altLang="ja-JP" sz="1300">
              <a:latin typeface="ＭＳ Ｐゴシック"/>
            </a:rPr>
            <a:t>60</a:t>
          </a:r>
          <a:r>
            <a:rPr kumimoji="1" lang="ja-JP" altLang="en-US" sz="1300">
              <a:latin typeface="ＭＳ Ｐゴシック"/>
            </a:rPr>
            <a:t>年代に建てられた合併前の旧町村役場庁舎を、現在も分庁舎として行政機能を持たせているためである。なお、庁舎再編整備事業として、平成</a:t>
          </a:r>
          <a:r>
            <a:rPr kumimoji="1" lang="en-US" altLang="ja-JP" sz="1300">
              <a:latin typeface="ＭＳ Ｐゴシック"/>
            </a:rPr>
            <a:t>30</a:t>
          </a:r>
          <a:r>
            <a:rPr kumimoji="1" lang="ja-JP" altLang="en-US" sz="1300">
              <a:latin typeface="ＭＳ Ｐゴシック"/>
            </a:rPr>
            <a:t>年度から新庁舎の建設工事に着手し、庁舎機能の一本化に向けた取り組みを進めていることから、新庁舎完成予定の平成</a:t>
          </a:r>
          <a:r>
            <a:rPr kumimoji="1" lang="en-US" altLang="ja-JP" sz="1300">
              <a:latin typeface="ＭＳ Ｐゴシック"/>
            </a:rPr>
            <a:t>32</a:t>
          </a:r>
          <a:r>
            <a:rPr kumimoji="1" lang="ja-JP" altLang="en-US" sz="1300">
              <a:latin typeface="ＭＳ Ｐゴシック"/>
            </a:rPr>
            <a:t>年度以降については、有形固定資産減価償却率は低下していくものと考えている。</a:t>
          </a:r>
        </a:p>
        <a:p>
          <a:r>
            <a:rPr kumimoji="1" lang="ja-JP" altLang="en-US" sz="1300">
              <a:latin typeface="ＭＳ Ｐゴシック"/>
            </a:rPr>
            <a:t>　消防施設については、平成</a:t>
          </a:r>
          <a:r>
            <a:rPr kumimoji="1" lang="en-US" altLang="ja-JP" sz="1300">
              <a:latin typeface="ＭＳ Ｐゴシック"/>
            </a:rPr>
            <a:t>25</a:t>
          </a:r>
          <a:r>
            <a:rPr kumimoji="1" lang="ja-JP" altLang="en-US" sz="1300">
              <a:latin typeface="ＭＳ Ｐゴシック"/>
            </a:rPr>
            <a:t>年度に出張所を、平成</a:t>
          </a:r>
          <a:r>
            <a:rPr kumimoji="1" lang="en-US" altLang="ja-JP" sz="1300">
              <a:latin typeface="ＭＳ Ｐゴシック"/>
            </a:rPr>
            <a:t>26</a:t>
          </a:r>
          <a:r>
            <a:rPr kumimoji="1" lang="ja-JP" altLang="en-US" sz="1300">
              <a:latin typeface="ＭＳ Ｐゴシック"/>
            </a:rPr>
            <a:t>年度に消防庁舎を新築・移転したことから、一人当たり面積が増加し類似団体平均値を上回ることとなった。</a:t>
          </a:r>
        </a:p>
        <a:p>
          <a:r>
            <a:rPr kumimoji="1" lang="ja-JP" altLang="en-US" sz="1300">
              <a:latin typeface="ＭＳ Ｐゴシック"/>
            </a:rPr>
            <a:t>　他の施設についても、有形固定資産減価償却率の推移に留意しつつ、維持管理経費の縮減に努めていく。</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37,503
37,331
946.76
30,105,088
28,636,369
1,280,725
16,390,291
32,500,925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税収入については、人口減少による納税義務者数の減少や法人市民税の税率変更などマイナス要因があるものの、納税相談を通しての自主納付の進捗や県と合同で実施している地方税徴収機構の成果が出たことにより、滞納繰越分の徴収率が上昇していますが、財政力指数は、類似団体内の順位は低位に位置し、指数も平均指数</a:t>
          </a:r>
          <a:r>
            <a:rPr kumimoji="1" lang="en-US" altLang="ja-JP" sz="1200">
              <a:latin typeface="ＭＳ Ｐゴシック"/>
            </a:rPr>
            <a:t>0.39</a:t>
          </a:r>
          <a:r>
            <a:rPr kumimoji="1" lang="ja-JP" altLang="en-US" sz="1200">
              <a:latin typeface="ＭＳ Ｐゴシック"/>
            </a:rPr>
            <a:t>を大きく下回る</a:t>
          </a:r>
          <a:r>
            <a:rPr kumimoji="1" lang="en-US" altLang="ja-JP" sz="1200">
              <a:latin typeface="ＭＳ Ｐゴシック"/>
            </a:rPr>
            <a:t>0.29</a:t>
          </a:r>
          <a:r>
            <a:rPr kumimoji="1" lang="ja-JP" altLang="en-US" sz="1200">
              <a:latin typeface="ＭＳ Ｐゴシック"/>
            </a:rPr>
            <a:t>となっています。</a:t>
          </a:r>
          <a:endParaRPr kumimoji="1" lang="en-US" altLang="ja-JP" sz="1200">
            <a:latin typeface="ＭＳ Ｐゴシック"/>
          </a:endParaRPr>
        </a:p>
        <a:p>
          <a:r>
            <a:rPr kumimoji="1" lang="ja-JP" altLang="en-US" sz="1200">
              <a:latin typeface="ＭＳ Ｐゴシック"/>
            </a:rPr>
            <a:t>　複雑・多様化する住民サービスや人口減少問題対策をはじめとして新たに発生する行政需要に適切に対応していくため、効果的・効率的な行政サービスを構築し、引き続き行財政改革の取組を強化していく必要があります。</a:t>
          </a:r>
          <a:endParaRPr kumimoji="1" lang="en-US" altLang="ja-JP" sz="1200">
            <a:latin typeface="ＭＳ Ｐゴシック"/>
          </a:endParaRPr>
        </a:p>
        <a:p>
          <a:r>
            <a:rPr kumimoji="1" lang="ja-JP" altLang="en-US" sz="1200">
              <a:latin typeface="ＭＳ Ｐゴシック"/>
            </a:rPr>
            <a:t>　</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64558</xdr:rowOff>
    </xdr:to>
    <xdr:cxnSp macro="">
      <xdr:nvCxnSpPr>
        <xdr:cNvPr id="68" name="直線コネクタ 67"/>
        <xdr:cNvCxnSpPr/>
      </xdr:nvCxnSpPr>
      <xdr:spPr>
        <a:xfrm>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高利率の地方債の借換え等により公債費の削減を図ったことにより、経常収支比率は低下傾向であり、類似団体や全国の平均値を下回っていますが、地方交付税の減額（</a:t>
          </a:r>
          <a:r>
            <a:rPr kumimoji="1" lang="en-US" altLang="ja-JP" sz="1100">
              <a:latin typeface="ＭＳ Ｐゴシック"/>
            </a:rPr>
            <a:t>5</a:t>
          </a:r>
          <a:r>
            <a:rPr kumimoji="1" lang="ja-JP" altLang="en-US" sz="1100">
              <a:latin typeface="ＭＳ Ｐゴシック"/>
            </a:rPr>
            <a:t>億円）や臨時財政対策債の減額（</a:t>
          </a:r>
          <a:r>
            <a:rPr kumimoji="1" lang="en-US" altLang="ja-JP" sz="1100">
              <a:latin typeface="ＭＳ Ｐゴシック"/>
            </a:rPr>
            <a:t>2</a:t>
          </a:r>
          <a:r>
            <a:rPr kumimoji="1" lang="ja-JP" altLang="en-US" sz="1100">
              <a:latin typeface="ＭＳ Ｐゴシック"/>
            </a:rPr>
            <a:t>億円）の影響が大きく、平成</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4.3</a:t>
          </a:r>
          <a:r>
            <a:rPr kumimoji="1" lang="ja-JP" altLang="en-US" sz="1100">
              <a:latin typeface="ＭＳ Ｐゴシック"/>
            </a:rPr>
            <a:t>ポイント悪化しました。</a:t>
          </a:r>
          <a:endParaRPr kumimoji="1" lang="en-US" altLang="ja-JP" sz="1100">
            <a:latin typeface="ＭＳ Ｐゴシック"/>
          </a:endParaRPr>
        </a:p>
        <a:p>
          <a:r>
            <a:rPr kumimoji="1" lang="ja-JP" altLang="en-US" sz="1100">
              <a:latin typeface="ＭＳ Ｐゴシック"/>
            </a:rPr>
            <a:t>　今後は、ここ数年で取り組んだ消防庁舎、斎場、すもんこども園、湯之谷小学校などの大型建設事業や平成</a:t>
          </a:r>
          <a:r>
            <a:rPr kumimoji="1" lang="en-US" altLang="ja-JP" sz="1100">
              <a:latin typeface="ＭＳ Ｐゴシック"/>
            </a:rPr>
            <a:t>30</a:t>
          </a:r>
          <a:r>
            <a:rPr kumimoji="1" lang="ja-JP" altLang="en-US" sz="1100">
              <a:latin typeface="ＭＳ Ｐゴシック"/>
            </a:rPr>
            <a:t>年度から建設に着手する新庁舎建設により、公債費が上昇するなどのマイナス要因があります。事務事業の効率化を図り、経常経費の削減に取り組むとともに、地域経済活性化による地方税収の増加を図っていく必要があります。</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109765</xdr:rowOff>
    </xdr:from>
    <xdr:to>
      <xdr:col>7</xdr:col>
      <xdr:colOff>152400</xdr:colOff>
      <xdr:row>59</xdr:row>
      <xdr:rowOff>86541</xdr:rowOff>
    </xdr:to>
    <xdr:cxnSp macro="">
      <xdr:nvCxnSpPr>
        <xdr:cNvPr id="133" name="直線コネクタ 132"/>
        <xdr:cNvCxnSpPr/>
      </xdr:nvCxnSpPr>
      <xdr:spPr>
        <a:xfrm>
          <a:off x="4114800" y="10053865"/>
          <a:ext cx="838200" cy="1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109765</xdr:rowOff>
    </xdr:from>
    <xdr:to>
      <xdr:col>6</xdr:col>
      <xdr:colOff>0</xdr:colOff>
      <xdr:row>58</xdr:row>
      <xdr:rowOff>123553</xdr:rowOff>
    </xdr:to>
    <xdr:cxnSp macro="">
      <xdr:nvCxnSpPr>
        <xdr:cNvPr id="136" name="直線コネクタ 135"/>
        <xdr:cNvCxnSpPr/>
      </xdr:nvCxnSpPr>
      <xdr:spPr>
        <a:xfrm flipV="1">
          <a:off x="3225800" y="1005386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101436</xdr:rowOff>
    </xdr:from>
    <xdr:ext cx="736600" cy="259045"/>
    <xdr:sp macro="" textlink="">
      <xdr:nvSpPr>
        <xdr:cNvPr id="138" name="テキスト ボックス 137"/>
        <xdr:cNvSpPr txBox="1"/>
      </xdr:nvSpPr>
      <xdr:spPr>
        <a:xfrm>
          <a:off x="3733800" y="1021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123553</xdr:rowOff>
    </xdr:from>
    <xdr:to>
      <xdr:col>4</xdr:col>
      <xdr:colOff>482600</xdr:colOff>
      <xdr:row>59</xdr:row>
      <xdr:rowOff>3810</xdr:rowOff>
    </xdr:to>
    <xdr:cxnSp macro="">
      <xdr:nvCxnSpPr>
        <xdr:cNvPr id="139" name="直線コネクタ 138"/>
        <xdr:cNvCxnSpPr/>
      </xdr:nvCxnSpPr>
      <xdr:spPr>
        <a:xfrm flipV="1">
          <a:off x="2336800" y="1006765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139354</xdr:rowOff>
    </xdr:from>
    <xdr:ext cx="762000" cy="259045"/>
    <xdr:sp macro="" textlink="">
      <xdr:nvSpPr>
        <xdr:cNvPr id="141" name="テキスト ボックス 140"/>
        <xdr:cNvSpPr txBox="1"/>
      </xdr:nvSpPr>
      <xdr:spPr>
        <a:xfrm>
          <a:off x="2844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59</xdr:row>
      <xdr:rowOff>103777</xdr:rowOff>
    </xdr:to>
    <xdr:cxnSp macro="">
      <xdr:nvCxnSpPr>
        <xdr:cNvPr id="142" name="直線コネクタ 141"/>
        <xdr:cNvCxnSpPr/>
      </xdr:nvCxnSpPr>
      <xdr:spPr>
        <a:xfrm flipV="1">
          <a:off x="1447800" y="1011936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35741</xdr:rowOff>
    </xdr:from>
    <xdr:to>
      <xdr:col>7</xdr:col>
      <xdr:colOff>203200</xdr:colOff>
      <xdr:row>59</xdr:row>
      <xdr:rowOff>137341</xdr:rowOff>
    </xdr:to>
    <xdr:sp macro="" textlink="">
      <xdr:nvSpPr>
        <xdr:cNvPr id="152" name="円/楕円 151"/>
        <xdr:cNvSpPr/>
      </xdr:nvSpPr>
      <xdr:spPr>
        <a:xfrm>
          <a:off x="49022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52268</xdr:rowOff>
    </xdr:from>
    <xdr:ext cx="762000" cy="259045"/>
    <xdr:sp macro="" textlink="">
      <xdr:nvSpPr>
        <xdr:cNvPr id="153" name="財政構造の弾力性該当値テキスト"/>
        <xdr:cNvSpPr txBox="1"/>
      </xdr:nvSpPr>
      <xdr:spPr>
        <a:xfrm>
          <a:off x="5041900" y="999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58965</xdr:rowOff>
    </xdr:from>
    <xdr:to>
      <xdr:col>6</xdr:col>
      <xdr:colOff>50800</xdr:colOff>
      <xdr:row>58</xdr:row>
      <xdr:rowOff>160565</xdr:rowOff>
    </xdr:to>
    <xdr:sp macro="" textlink="">
      <xdr:nvSpPr>
        <xdr:cNvPr id="154" name="円/楕円 153"/>
        <xdr:cNvSpPr/>
      </xdr:nvSpPr>
      <xdr:spPr>
        <a:xfrm>
          <a:off x="4064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170742</xdr:rowOff>
    </xdr:from>
    <xdr:ext cx="736600" cy="259045"/>
    <xdr:sp macro="" textlink="">
      <xdr:nvSpPr>
        <xdr:cNvPr id="155" name="テキスト ボックス 154"/>
        <xdr:cNvSpPr txBox="1"/>
      </xdr:nvSpPr>
      <xdr:spPr>
        <a:xfrm>
          <a:off x="3733800" y="977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72753</xdr:rowOff>
    </xdr:from>
    <xdr:to>
      <xdr:col>4</xdr:col>
      <xdr:colOff>533400</xdr:colOff>
      <xdr:row>59</xdr:row>
      <xdr:rowOff>2903</xdr:rowOff>
    </xdr:to>
    <xdr:sp macro="" textlink="">
      <xdr:nvSpPr>
        <xdr:cNvPr id="156" name="円/楕円 155"/>
        <xdr:cNvSpPr/>
      </xdr:nvSpPr>
      <xdr:spPr>
        <a:xfrm>
          <a:off x="3175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13080</xdr:rowOff>
    </xdr:from>
    <xdr:ext cx="762000" cy="259045"/>
    <xdr:sp macro="" textlink="">
      <xdr:nvSpPr>
        <xdr:cNvPr id="157" name="テキスト ボックス 156"/>
        <xdr:cNvSpPr txBox="1"/>
      </xdr:nvSpPr>
      <xdr:spPr>
        <a:xfrm>
          <a:off x="2844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124460</xdr:rowOff>
    </xdr:from>
    <xdr:to>
      <xdr:col>3</xdr:col>
      <xdr:colOff>330200</xdr:colOff>
      <xdr:row>59</xdr:row>
      <xdr:rowOff>54610</xdr:rowOff>
    </xdr:to>
    <xdr:sp macro="" textlink="">
      <xdr:nvSpPr>
        <xdr:cNvPr id="158" name="円/楕円 157"/>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64787</xdr:rowOff>
    </xdr:from>
    <xdr:ext cx="762000" cy="259045"/>
    <xdr:sp macro="" textlink="">
      <xdr:nvSpPr>
        <xdr:cNvPr id="159" name="テキスト ボックス 158"/>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60" name="円/楕円 159"/>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61" name="テキスト ボックス 160"/>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[244,426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人件費は、定員適正化計画に基づく職員数減により縮減されており、物件費と維持補修費は横ばいの状況ですが、人口が前年度比▲</a:t>
          </a:r>
          <a:r>
            <a:rPr kumimoji="1" lang="en-US" altLang="ja-JP" sz="1300">
              <a:latin typeface="ＭＳ Ｐゴシック"/>
            </a:rPr>
            <a:t>684</a:t>
          </a:r>
          <a:r>
            <a:rPr kumimoji="1" lang="ja-JP" altLang="en-US" sz="1300">
              <a:latin typeface="ＭＳ Ｐゴシック"/>
            </a:rPr>
            <a:t>人となったため、</a:t>
          </a:r>
          <a:r>
            <a:rPr kumimoji="1" lang="en-US" altLang="ja-JP" sz="1300">
              <a:latin typeface="ＭＳ Ｐゴシック"/>
            </a:rPr>
            <a:t>1</a:t>
          </a:r>
          <a:r>
            <a:rPr kumimoji="1" lang="ja-JP" altLang="en-US" sz="1300">
              <a:latin typeface="ＭＳ Ｐゴシック"/>
            </a:rPr>
            <a:t>人当たり決算額は増額となっています。</a:t>
          </a:r>
          <a:endParaRPr kumimoji="1" lang="en-US" altLang="ja-JP" sz="1300">
            <a:latin typeface="ＭＳ Ｐゴシック"/>
          </a:endParaRPr>
        </a:p>
        <a:p>
          <a:r>
            <a:rPr kumimoji="1" lang="ja-JP" altLang="en-US" sz="1300">
              <a:latin typeface="ＭＳ Ｐゴシック"/>
            </a:rPr>
            <a:t>　現状のままでは、既存施設の維持補修費が増加することが見込まれることから、公共施設等総合管理計画に基づき、類似施設の統廃合を推進するなど、より効率的な市民サービスを検討する必要があります。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18869</xdr:rowOff>
    </xdr:from>
    <xdr:to>
      <xdr:col>7</xdr:col>
      <xdr:colOff>152400</xdr:colOff>
      <xdr:row>87</xdr:row>
      <xdr:rowOff>46183</xdr:rowOff>
    </xdr:to>
    <xdr:cxnSp macro="">
      <xdr:nvCxnSpPr>
        <xdr:cNvPr id="196" name="直線コネクタ 195"/>
        <xdr:cNvCxnSpPr/>
      </xdr:nvCxnSpPr>
      <xdr:spPr>
        <a:xfrm>
          <a:off x="4114800" y="14935019"/>
          <a:ext cx="838200" cy="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18869</xdr:rowOff>
    </xdr:from>
    <xdr:to>
      <xdr:col>6</xdr:col>
      <xdr:colOff>0</xdr:colOff>
      <xdr:row>87</xdr:row>
      <xdr:rowOff>31834</xdr:rowOff>
    </xdr:to>
    <xdr:cxnSp macro="">
      <xdr:nvCxnSpPr>
        <xdr:cNvPr id="199" name="直線コネクタ 198"/>
        <xdr:cNvCxnSpPr/>
      </xdr:nvCxnSpPr>
      <xdr:spPr>
        <a:xfrm flipV="1">
          <a:off x="3225800" y="14935019"/>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51321</xdr:rowOff>
    </xdr:from>
    <xdr:to>
      <xdr:col>4</xdr:col>
      <xdr:colOff>482600</xdr:colOff>
      <xdr:row>87</xdr:row>
      <xdr:rowOff>31834</xdr:rowOff>
    </xdr:to>
    <xdr:cxnSp macro="">
      <xdr:nvCxnSpPr>
        <xdr:cNvPr id="202" name="直線コネクタ 201"/>
        <xdr:cNvCxnSpPr/>
      </xdr:nvCxnSpPr>
      <xdr:spPr>
        <a:xfrm>
          <a:off x="2336800" y="14796021"/>
          <a:ext cx="889000" cy="1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51321</xdr:rowOff>
    </xdr:from>
    <xdr:to>
      <xdr:col>3</xdr:col>
      <xdr:colOff>279400</xdr:colOff>
      <xdr:row>87</xdr:row>
      <xdr:rowOff>3223</xdr:rowOff>
    </xdr:to>
    <xdr:cxnSp macro="">
      <xdr:nvCxnSpPr>
        <xdr:cNvPr id="205" name="直線コネクタ 204"/>
        <xdr:cNvCxnSpPr/>
      </xdr:nvCxnSpPr>
      <xdr:spPr>
        <a:xfrm flipV="1">
          <a:off x="1447800" y="14796021"/>
          <a:ext cx="889000" cy="1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166833</xdr:rowOff>
    </xdr:from>
    <xdr:to>
      <xdr:col>7</xdr:col>
      <xdr:colOff>203200</xdr:colOff>
      <xdr:row>87</xdr:row>
      <xdr:rowOff>96983</xdr:rowOff>
    </xdr:to>
    <xdr:sp macro="" textlink="">
      <xdr:nvSpPr>
        <xdr:cNvPr id="215" name="円/楕円 214"/>
        <xdr:cNvSpPr/>
      </xdr:nvSpPr>
      <xdr:spPr>
        <a:xfrm>
          <a:off x="4902200" y="14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138910</xdr:rowOff>
    </xdr:from>
    <xdr:ext cx="762000" cy="259045"/>
    <xdr:sp macro="" textlink="">
      <xdr:nvSpPr>
        <xdr:cNvPr id="216" name="人件費・物件費等の状況該当値テキスト"/>
        <xdr:cNvSpPr txBox="1"/>
      </xdr:nvSpPr>
      <xdr:spPr>
        <a:xfrm>
          <a:off x="5041900" y="148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244,426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139519</xdr:rowOff>
    </xdr:from>
    <xdr:to>
      <xdr:col>6</xdr:col>
      <xdr:colOff>50800</xdr:colOff>
      <xdr:row>87</xdr:row>
      <xdr:rowOff>69669</xdr:rowOff>
    </xdr:to>
    <xdr:sp macro="" textlink="">
      <xdr:nvSpPr>
        <xdr:cNvPr id="217" name="円/楕円 216"/>
        <xdr:cNvSpPr/>
      </xdr:nvSpPr>
      <xdr:spPr>
        <a:xfrm>
          <a:off x="4064000" y="14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54446</xdr:rowOff>
    </xdr:from>
    <xdr:ext cx="736600" cy="259045"/>
    <xdr:sp macro="" textlink="">
      <xdr:nvSpPr>
        <xdr:cNvPr id="218" name="テキスト ボックス 217"/>
        <xdr:cNvSpPr txBox="1"/>
      </xdr:nvSpPr>
      <xdr:spPr>
        <a:xfrm>
          <a:off x="3733800" y="1497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241,030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152484</xdr:rowOff>
    </xdr:from>
    <xdr:to>
      <xdr:col>4</xdr:col>
      <xdr:colOff>533400</xdr:colOff>
      <xdr:row>87</xdr:row>
      <xdr:rowOff>82634</xdr:rowOff>
    </xdr:to>
    <xdr:sp macro="" textlink="">
      <xdr:nvSpPr>
        <xdr:cNvPr id="219" name="円/楕円 218"/>
        <xdr:cNvSpPr/>
      </xdr:nvSpPr>
      <xdr:spPr>
        <a:xfrm>
          <a:off x="3175000" y="148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67411</xdr:rowOff>
    </xdr:from>
    <xdr:ext cx="762000" cy="259045"/>
    <xdr:sp macro="" textlink="">
      <xdr:nvSpPr>
        <xdr:cNvPr id="220" name="テキスト ボックス 219"/>
        <xdr:cNvSpPr txBox="1"/>
      </xdr:nvSpPr>
      <xdr:spPr>
        <a:xfrm>
          <a:off x="2844800" y="1498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242,642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521</xdr:rowOff>
    </xdr:from>
    <xdr:to>
      <xdr:col>3</xdr:col>
      <xdr:colOff>330200</xdr:colOff>
      <xdr:row>86</xdr:row>
      <xdr:rowOff>102121</xdr:rowOff>
    </xdr:to>
    <xdr:sp macro="" textlink="">
      <xdr:nvSpPr>
        <xdr:cNvPr id="221" name="円/楕円 220"/>
        <xdr:cNvSpPr/>
      </xdr:nvSpPr>
      <xdr:spPr>
        <a:xfrm>
          <a:off x="2286000" y="147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86898</xdr:rowOff>
    </xdr:from>
    <xdr:ext cx="762000" cy="259045"/>
    <xdr:sp macro="" textlink="">
      <xdr:nvSpPr>
        <xdr:cNvPr id="222" name="テキスト ボックス 221"/>
        <xdr:cNvSpPr txBox="1"/>
      </xdr:nvSpPr>
      <xdr:spPr>
        <a:xfrm>
          <a:off x="1955800" y="1483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223,749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123873</xdr:rowOff>
    </xdr:from>
    <xdr:to>
      <xdr:col>2</xdr:col>
      <xdr:colOff>127000</xdr:colOff>
      <xdr:row>87</xdr:row>
      <xdr:rowOff>54023</xdr:rowOff>
    </xdr:to>
    <xdr:sp macro="" textlink="">
      <xdr:nvSpPr>
        <xdr:cNvPr id="223" name="円/楕円 222"/>
        <xdr:cNvSpPr/>
      </xdr:nvSpPr>
      <xdr:spPr>
        <a:xfrm>
          <a:off x="1397000" y="148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38800</xdr:rowOff>
    </xdr:from>
    <xdr:ext cx="762000" cy="259045"/>
    <xdr:sp macro="" textlink="">
      <xdr:nvSpPr>
        <xdr:cNvPr id="224" name="テキスト ボックス 223"/>
        <xdr:cNvSpPr txBox="1"/>
      </xdr:nvSpPr>
      <xdr:spPr>
        <a:xfrm>
          <a:off x="1066800" y="1495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年の合併時における在職者調整を低い方の給与水準に合わせたことなどから、全国平均、類似団体平均を大きく下回っています。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34289</xdr:rowOff>
    </xdr:to>
    <xdr:cxnSp macro="">
      <xdr:nvCxnSpPr>
        <xdr:cNvPr id="258" name="直線コネクタ 257"/>
        <xdr:cNvCxnSpPr/>
      </xdr:nvCxnSpPr>
      <xdr:spPr>
        <a:xfrm>
          <a:off x="16179800" y="14436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84</xdr:row>
      <xdr:rowOff>34289</xdr:rowOff>
    </xdr:to>
    <xdr:cxnSp macro="">
      <xdr:nvCxnSpPr>
        <xdr:cNvPr id="261" name="直線コネクタ 260"/>
        <xdr:cNvCxnSpPr/>
      </xdr:nvCxnSpPr>
      <xdr:spPr>
        <a:xfrm>
          <a:off x="15290800" y="143878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83</xdr:row>
      <xdr:rowOff>157480</xdr:rowOff>
    </xdr:to>
    <xdr:cxnSp macro="">
      <xdr:nvCxnSpPr>
        <xdr:cNvPr id="264" name="直線コネクタ 263"/>
        <xdr:cNvCxnSpPr/>
      </xdr:nvCxnSpPr>
      <xdr:spPr>
        <a:xfrm>
          <a:off x="14401800" y="143717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66" name="テキスト ボックス 265"/>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87</xdr:row>
      <xdr:rowOff>42757</xdr:rowOff>
    </xdr:to>
    <xdr:cxnSp macro="">
      <xdr:nvCxnSpPr>
        <xdr:cNvPr id="267" name="直線コネクタ 266"/>
        <xdr:cNvCxnSpPr/>
      </xdr:nvCxnSpPr>
      <xdr:spPr>
        <a:xfrm flipV="1">
          <a:off x="13512800" y="14371743"/>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69" name="テキスト ボックス 268"/>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1" name="テキスト ボックス 27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7" name="円/楕円 276"/>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8"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9" name="円/楕円 278"/>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80" name="テキスト ボックス 279"/>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81" name="円/楕円 280"/>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82" name="テキスト ボックス 281"/>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3" name="円/楕円 282"/>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30920</xdr:rowOff>
    </xdr:from>
    <xdr:ext cx="762000" cy="259045"/>
    <xdr:sp macro="" textlink="">
      <xdr:nvSpPr>
        <xdr:cNvPr id="284" name="テキスト ボックス 283"/>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5" name="円/楕円 284"/>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6" name="テキスト ボックス 285"/>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採用の抑制や業務委託の推進など、毎年確実に縮減できるよう進めていますが、合併に伴う広大な行政区域での行政運営や分庁舎方式による職員の分散配置、各地域における行政サービスの維持のため市民センターを設置していることなどに起因して、類似団体平均と比較すると依然と高い状況にあります。</a:t>
          </a:r>
          <a:endParaRPr kumimoji="1" lang="en-US" altLang="ja-JP" sz="1300">
            <a:latin typeface="ＭＳ Ｐゴシック"/>
          </a:endParaRPr>
        </a:p>
        <a:p>
          <a:r>
            <a:rPr kumimoji="1" lang="ja-JP" altLang="en-US" sz="1300">
              <a:latin typeface="ＭＳ Ｐゴシック"/>
            </a:rPr>
            <a:t>　新庁舎建設に伴い、事務事業や職員配置を見直し、今後も定員適正化計画に基づいた人員削減を図っていきます。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64649</xdr:rowOff>
    </xdr:from>
    <xdr:to>
      <xdr:col>24</xdr:col>
      <xdr:colOff>558800</xdr:colOff>
      <xdr:row>64</xdr:row>
      <xdr:rowOff>93375</xdr:rowOff>
    </xdr:to>
    <xdr:cxnSp macro="">
      <xdr:nvCxnSpPr>
        <xdr:cNvPr id="323" name="直線コネクタ 322"/>
        <xdr:cNvCxnSpPr/>
      </xdr:nvCxnSpPr>
      <xdr:spPr>
        <a:xfrm flipV="1">
          <a:off x="16179800" y="11037449"/>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80735</xdr:rowOff>
    </xdr:from>
    <xdr:to>
      <xdr:col>23</xdr:col>
      <xdr:colOff>406400</xdr:colOff>
      <xdr:row>64</xdr:row>
      <xdr:rowOff>93375</xdr:rowOff>
    </xdr:to>
    <xdr:cxnSp macro="">
      <xdr:nvCxnSpPr>
        <xdr:cNvPr id="326" name="直線コネクタ 325"/>
        <xdr:cNvCxnSpPr/>
      </xdr:nvCxnSpPr>
      <xdr:spPr>
        <a:xfrm>
          <a:off x="15290800" y="1105353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123492</xdr:rowOff>
    </xdr:from>
    <xdr:to>
      <xdr:col>22</xdr:col>
      <xdr:colOff>203200</xdr:colOff>
      <xdr:row>64</xdr:row>
      <xdr:rowOff>80735</xdr:rowOff>
    </xdr:to>
    <xdr:cxnSp macro="">
      <xdr:nvCxnSpPr>
        <xdr:cNvPr id="329" name="直線コネクタ 328"/>
        <xdr:cNvCxnSpPr/>
      </xdr:nvCxnSpPr>
      <xdr:spPr>
        <a:xfrm>
          <a:off x="14401800" y="1092484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123492</xdr:rowOff>
    </xdr:from>
    <xdr:to>
      <xdr:col>21</xdr:col>
      <xdr:colOff>0</xdr:colOff>
      <xdr:row>63</xdr:row>
      <xdr:rowOff>162560</xdr:rowOff>
    </xdr:to>
    <xdr:cxnSp macro="">
      <xdr:nvCxnSpPr>
        <xdr:cNvPr id="332" name="直線コネクタ 331"/>
        <xdr:cNvCxnSpPr/>
      </xdr:nvCxnSpPr>
      <xdr:spPr>
        <a:xfrm flipV="1">
          <a:off x="13512800" y="1092484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13849</xdr:rowOff>
    </xdr:from>
    <xdr:to>
      <xdr:col>24</xdr:col>
      <xdr:colOff>609600</xdr:colOff>
      <xdr:row>64</xdr:row>
      <xdr:rowOff>115449</xdr:rowOff>
    </xdr:to>
    <xdr:sp macro="" textlink="">
      <xdr:nvSpPr>
        <xdr:cNvPr id="342" name="円/楕円 341"/>
        <xdr:cNvSpPr/>
      </xdr:nvSpPr>
      <xdr:spPr>
        <a:xfrm>
          <a:off x="16967200" y="109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157376</xdr:rowOff>
    </xdr:from>
    <xdr:ext cx="762000" cy="259045"/>
    <xdr:sp macro="" textlink="">
      <xdr:nvSpPr>
        <xdr:cNvPr id="343" name="定員管理の状況該当値テキスト"/>
        <xdr:cNvSpPr txBox="1"/>
      </xdr:nvSpPr>
      <xdr:spPr>
        <a:xfrm>
          <a:off x="17106900" y="1095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42575</xdr:rowOff>
    </xdr:from>
    <xdr:to>
      <xdr:col>23</xdr:col>
      <xdr:colOff>457200</xdr:colOff>
      <xdr:row>64</xdr:row>
      <xdr:rowOff>144175</xdr:rowOff>
    </xdr:to>
    <xdr:sp macro="" textlink="">
      <xdr:nvSpPr>
        <xdr:cNvPr id="344" name="円/楕円 343"/>
        <xdr:cNvSpPr/>
      </xdr:nvSpPr>
      <xdr:spPr>
        <a:xfrm>
          <a:off x="16129000" y="11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128952</xdr:rowOff>
    </xdr:from>
    <xdr:ext cx="736600" cy="259045"/>
    <xdr:sp macro="" textlink="">
      <xdr:nvSpPr>
        <xdr:cNvPr id="345" name="テキスト ボックス 344"/>
        <xdr:cNvSpPr txBox="1"/>
      </xdr:nvSpPr>
      <xdr:spPr>
        <a:xfrm>
          <a:off x="15798800" y="1110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29935</xdr:rowOff>
    </xdr:from>
    <xdr:to>
      <xdr:col>22</xdr:col>
      <xdr:colOff>254000</xdr:colOff>
      <xdr:row>64</xdr:row>
      <xdr:rowOff>131535</xdr:rowOff>
    </xdr:to>
    <xdr:sp macro="" textlink="">
      <xdr:nvSpPr>
        <xdr:cNvPr id="346" name="円/楕円 345"/>
        <xdr:cNvSpPr/>
      </xdr:nvSpPr>
      <xdr:spPr>
        <a:xfrm>
          <a:off x="15240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116312</xdr:rowOff>
    </xdr:from>
    <xdr:ext cx="762000" cy="259045"/>
    <xdr:sp macro="" textlink="">
      <xdr:nvSpPr>
        <xdr:cNvPr id="347" name="テキスト ボックス 346"/>
        <xdr:cNvSpPr txBox="1"/>
      </xdr:nvSpPr>
      <xdr:spPr>
        <a:xfrm>
          <a:off x="14909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72692</xdr:rowOff>
    </xdr:from>
    <xdr:to>
      <xdr:col>21</xdr:col>
      <xdr:colOff>50800</xdr:colOff>
      <xdr:row>64</xdr:row>
      <xdr:rowOff>2842</xdr:rowOff>
    </xdr:to>
    <xdr:sp macro="" textlink="">
      <xdr:nvSpPr>
        <xdr:cNvPr id="348" name="円/楕円 347"/>
        <xdr:cNvSpPr/>
      </xdr:nvSpPr>
      <xdr:spPr>
        <a:xfrm>
          <a:off x="14351000" y="10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159069</xdr:rowOff>
    </xdr:from>
    <xdr:ext cx="762000" cy="259045"/>
    <xdr:sp macro="" textlink="">
      <xdr:nvSpPr>
        <xdr:cNvPr id="349" name="テキスト ボックス 348"/>
        <xdr:cNvSpPr txBox="1"/>
      </xdr:nvSpPr>
      <xdr:spPr>
        <a:xfrm>
          <a:off x="14020800" y="1096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111760</xdr:rowOff>
    </xdr:from>
    <xdr:to>
      <xdr:col>19</xdr:col>
      <xdr:colOff>533400</xdr:colOff>
      <xdr:row>64</xdr:row>
      <xdr:rowOff>41910</xdr:rowOff>
    </xdr:to>
    <xdr:sp macro="" textlink="">
      <xdr:nvSpPr>
        <xdr:cNvPr id="350" name="円/楕円 349"/>
        <xdr:cNvSpPr/>
      </xdr:nvSpPr>
      <xdr:spPr>
        <a:xfrm>
          <a:off x="13462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26687</xdr:rowOff>
    </xdr:from>
    <xdr:ext cx="762000" cy="259045"/>
    <xdr:sp macro="" textlink="">
      <xdr:nvSpPr>
        <xdr:cNvPr id="351" name="テキスト ボックス 350"/>
        <xdr:cNvSpPr txBox="1"/>
      </xdr:nvSpPr>
      <xdr:spPr>
        <a:xfrm>
          <a:off x="13131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baseline="0">
              <a:solidFill>
                <a:schemeClr val="dk1"/>
              </a:solidFill>
              <a:effectLst/>
              <a:latin typeface="ＭＳ Ｐゴシック" panose="020B0600070205080204" pitchFamily="50" charset="-128"/>
              <a:ea typeface="+mn-ea"/>
              <a:cs typeface="+mn-cs"/>
            </a:rPr>
            <a:t>普通交付税及び臨時財政対策債の減</a:t>
          </a:r>
          <a:r>
            <a:rPr kumimoji="1" lang="ja-JP" altLang="en-US" sz="1300" baseline="0">
              <a:solidFill>
                <a:schemeClr val="dk1"/>
              </a:solidFill>
              <a:effectLst/>
              <a:latin typeface="ＭＳ Ｐゴシック" panose="020B0600070205080204" pitchFamily="50" charset="-128"/>
              <a:ea typeface="+mn-ea"/>
              <a:cs typeface="+mn-cs"/>
            </a:rPr>
            <a:t>額</a:t>
          </a:r>
          <a:r>
            <a:rPr kumimoji="1" lang="ja-JP" altLang="ja-JP" sz="1300" baseline="0">
              <a:solidFill>
                <a:schemeClr val="dk1"/>
              </a:solidFill>
              <a:effectLst/>
              <a:latin typeface="ＭＳ Ｐゴシック" panose="020B0600070205080204" pitchFamily="50" charset="-128"/>
              <a:ea typeface="+mn-ea"/>
              <a:cs typeface="+mn-cs"/>
            </a:rPr>
            <a:t>による標準財政規模の減少（▲</a:t>
          </a:r>
          <a:r>
            <a:rPr kumimoji="1" lang="en-US" altLang="ja-JP" sz="1300" baseline="0">
              <a:solidFill>
                <a:schemeClr val="dk1"/>
              </a:solidFill>
              <a:effectLst/>
              <a:latin typeface="ＭＳ Ｐゴシック" panose="020B0600070205080204" pitchFamily="50" charset="-128"/>
              <a:ea typeface="+mn-ea"/>
              <a:cs typeface="+mn-cs"/>
            </a:rPr>
            <a:t>6</a:t>
          </a:r>
          <a:r>
            <a:rPr kumimoji="1" lang="ja-JP" altLang="ja-JP" sz="1300" baseline="0">
              <a:solidFill>
                <a:schemeClr val="dk1"/>
              </a:solidFill>
              <a:effectLst/>
              <a:latin typeface="ＭＳ Ｐゴシック" panose="020B0600070205080204" pitchFamily="50" charset="-128"/>
              <a:ea typeface="+mn-ea"/>
              <a:cs typeface="+mn-cs"/>
            </a:rPr>
            <a:t>億円）</a:t>
          </a:r>
          <a:r>
            <a:rPr kumimoji="1" lang="ja-JP" altLang="en-US" sz="1300" baseline="0">
              <a:solidFill>
                <a:schemeClr val="dk1"/>
              </a:solidFill>
              <a:effectLst/>
              <a:latin typeface="ＭＳ Ｐゴシック" panose="020B0600070205080204" pitchFamily="50" charset="-128"/>
              <a:ea typeface="+mn-ea"/>
              <a:cs typeface="+mn-cs"/>
            </a:rPr>
            <a:t>がありましたが、既発債の償還進捗による元利償還金の減少（▲</a:t>
          </a:r>
          <a:r>
            <a:rPr kumimoji="1" lang="en-US" altLang="ja-JP" sz="1300" baseline="0">
              <a:solidFill>
                <a:schemeClr val="dk1"/>
              </a:solidFill>
              <a:effectLst/>
              <a:latin typeface="ＭＳ Ｐゴシック" panose="020B0600070205080204" pitchFamily="50" charset="-128"/>
              <a:ea typeface="+mn-ea"/>
              <a:cs typeface="+mn-cs"/>
            </a:rPr>
            <a:t>3</a:t>
          </a:r>
          <a:r>
            <a:rPr kumimoji="1" lang="ja-JP" altLang="en-US" sz="1300" baseline="0">
              <a:solidFill>
                <a:schemeClr val="dk1"/>
              </a:solidFill>
              <a:effectLst/>
              <a:latin typeface="ＭＳ Ｐゴシック" panose="020B0600070205080204" pitchFamily="50" charset="-128"/>
              <a:ea typeface="+mn-ea"/>
              <a:cs typeface="+mn-cs"/>
            </a:rPr>
            <a:t>億円）もあり、実質公債費比率は更に改善しました。</a:t>
          </a:r>
          <a:endParaRPr kumimoji="1" lang="en-US" altLang="ja-JP" sz="1300" baseline="0">
            <a:solidFill>
              <a:schemeClr val="dk1"/>
            </a:solidFill>
            <a:effectLst/>
            <a:latin typeface="ＭＳ Ｐゴシック" panose="020B0600070205080204" pitchFamily="50" charset="-128"/>
            <a:ea typeface="+mn-ea"/>
            <a:cs typeface="+mn-cs"/>
          </a:endParaRPr>
        </a:p>
        <a:p>
          <a:r>
            <a:rPr kumimoji="1" lang="ja-JP" altLang="en-US" sz="1300" baseline="0">
              <a:solidFill>
                <a:schemeClr val="dk1"/>
              </a:solidFill>
              <a:effectLst/>
              <a:latin typeface="ＭＳ Ｐゴシック" panose="020B0600070205080204" pitchFamily="50" charset="-128"/>
              <a:ea typeface="+mn-ea"/>
              <a:cs typeface="+mn-cs"/>
            </a:rPr>
            <a:t>　ただし、平成</a:t>
          </a:r>
          <a:r>
            <a:rPr kumimoji="1" lang="en-US" altLang="ja-JP" sz="1300" baseline="0">
              <a:solidFill>
                <a:schemeClr val="dk1"/>
              </a:solidFill>
              <a:effectLst/>
              <a:latin typeface="ＭＳ Ｐゴシック" panose="020B0600070205080204" pitchFamily="50" charset="-128"/>
              <a:ea typeface="+mn-ea"/>
              <a:cs typeface="+mn-cs"/>
            </a:rPr>
            <a:t>29</a:t>
          </a:r>
          <a:r>
            <a:rPr kumimoji="1" lang="ja-JP" altLang="en-US" sz="1300" baseline="0">
              <a:solidFill>
                <a:schemeClr val="dk1"/>
              </a:solidFill>
              <a:effectLst/>
              <a:latin typeface="ＭＳ Ｐゴシック" panose="020B0600070205080204" pitchFamily="50" charset="-128"/>
              <a:ea typeface="+mn-ea"/>
              <a:cs typeface="+mn-cs"/>
            </a:rPr>
            <a:t>年度以降は、普通交付税が更に減額されることに加え、元利償還金が増加することことが見込まれるため、しばらくは実質公債費比率の上昇傾向が続く見通しですが、既存事業の見直しや真に必要な新規事業の選択などにより、財政の健全化に努めます。</a:t>
          </a:r>
          <a:endParaRPr kumimoji="1" lang="ja-JP" altLang="en-US" sz="1300" baseline="0">
            <a:latin typeface="ＭＳ Ｐゴシック" panose="020B0600070205080204" pitchFamily="50" charset="-128"/>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161290</xdr:rowOff>
    </xdr:from>
    <xdr:to>
      <xdr:col>24</xdr:col>
      <xdr:colOff>558800</xdr:colOff>
      <xdr:row>37</xdr:row>
      <xdr:rowOff>17992</xdr:rowOff>
    </xdr:to>
    <xdr:cxnSp macro="">
      <xdr:nvCxnSpPr>
        <xdr:cNvPr id="385" name="直線コネクタ 384"/>
        <xdr:cNvCxnSpPr/>
      </xdr:nvCxnSpPr>
      <xdr:spPr>
        <a:xfrm flipV="1">
          <a:off x="16179800" y="633349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86" name="公債費負担の状況平均値テキスト"/>
        <xdr:cNvSpPr txBox="1"/>
      </xdr:nvSpPr>
      <xdr:spPr>
        <a:xfrm>
          <a:off x="17106900" y="631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17992</xdr:rowOff>
    </xdr:from>
    <xdr:to>
      <xdr:col>23</xdr:col>
      <xdr:colOff>406400</xdr:colOff>
      <xdr:row>37</xdr:row>
      <xdr:rowOff>36089</xdr:rowOff>
    </xdr:to>
    <xdr:cxnSp macro="">
      <xdr:nvCxnSpPr>
        <xdr:cNvPr id="388" name="直線コネクタ 387"/>
        <xdr:cNvCxnSpPr/>
      </xdr:nvCxnSpPr>
      <xdr:spPr>
        <a:xfrm flipV="1">
          <a:off x="15290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36089</xdr:rowOff>
    </xdr:from>
    <xdr:to>
      <xdr:col>22</xdr:col>
      <xdr:colOff>203200</xdr:colOff>
      <xdr:row>37</xdr:row>
      <xdr:rowOff>52176</xdr:rowOff>
    </xdr:to>
    <xdr:cxnSp macro="">
      <xdr:nvCxnSpPr>
        <xdr:cNvPr id="391" name="直線コネクタ 390"/>
        <xdr:cNvCxnSpPr/>
      </xdr:nvCxnSpPr>
      <xdr:spPr>
        <a:xfrm flipV="1">
          <a:off x="14401800" y="63797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81720</xdr:rowOff>
    </xdr:from>
    <xdr:ext cx="762000" cy="259045"/>
    <xdr:sp macro="" textlink="">
      <xdr:nvSpPr>
        <xdr:cNvPr id="393" name="テキスト ボックス 392"/>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52176</xdr:rowOff>
    </xdr:from>
    <xdr:to>
      <xdr:col>21</xdr:col>
      <xdr:colOff>0</xdr:colOff>
      <xdr:row>37</xdr:row>
      <xdr:rowOff>66252</xdr:rowOff>
    </xdr:to>
    <xdr:cxnSp macro="">
      <xdr:nvCxnSpPr>
        <xdr:cNvPr id="394" name="直線コネクタ 393"/>
        <xdr:cNvCxnSpPr/>
      </xdr:nvCxnSpPr>
      <xdr:spPr>
        <a:xfrm flipV="1">
          <a:off x="13512800" y="639582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103840</xdr:rowOff>
    </xdr:from>
    <xdr:ext cx="762000" cy="259045"/>
    <xdr:sp macro="" textlink="">
      <xdr:nvSpPr>
        <xdr:cNvPr id="396" name="テキスト ボックス 395"/>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398" name="テキスト ボックス 397"/>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110490</xdr:rowOff>
    </xdr:from>
    <xdr:to>
      <xdr:col>24</xdr:col>
      <xdr:colOff>609600</xdr:colOff>
      <xdr:row>37</xdr:row>
      <xdr:rowOff>40640</xdr:rowOff>
    </xdr:to>
    <xdr:sp macro="" textlink="">
      <xdr:nvSpPr>
        <xdr:cNvPr id="404" name="円/楕円 403"/>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31767</xdr:rowOff>
    </xdr:from>
    <xdr:ext cx="762000" cy="259045"/>
    <xdr:sp macro="" textlink="">
      <xdr:nvSpPr>
        <xdr:cNvPr id="405"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138642</xdr:rowOff>
    </xdr:from>
    <xdr:to>
      <xdr:col>23</xdr:col>
      <xdr:colOff>457200</xdr:colOff>
      <xdr:row>37</xdr:row>
      <xdr:rowOff>68792</xdr:rowOff>
    </xdr:to>
    <xdr:sp macro="" textlink="">
      <xdr:nvSpPr>
        <xdr:cNvPr id="406" name="円/楕円 405"/>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78969</xdr:rowOff>
    </xdr:from>
    <xdr:ext cx="736600" cy="259045"/>
    <xdr:sp macro="" textlink="">
      <xdr:nvSpPr>
        <xdr:cNvPr id="407" name="テキスト ボックス 406"/>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156739</xdr:rowOff>
    </xdr:from>
    <xdr:to>
      <xdr:col>22</xdr:col>
      <xdr:colOff>254000</xdr:colOff>
      <xdr:row>37</xdr:row>
      <xdr:rowOff>86889</xdr:rowOff>
    </xdr:to>
    <xdr:sp macro="" textlink="">
      <xdr:nvSpPr>
        <xdr:cNvPr id="408" name="円/楕円 407"/>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97066</xdr:rowOff>
    </xdr:from>
    <xdr:ext cx="762000" cy="259045"/>
    <xdr:sp macro="" textlink="">
      <xdr:nvSpPr>
        <xdr:cNvPr id="409" name="テキスト ボックス 408"/>
        <xdr:cNvSpPr txBox="1"/>
      </xdr:nvSpPr>
      <xdr:spPr>
        <a:xfrm>
          <a:off x="14909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1376</xdr:rowOff>
    </xdr:from>
    <xdr:to>
      <xdr:col>21</xdr:col>
      <xdr:colOff>50800</xdr:colOff>
      <xdr:row>37</xdr:row>
      <xdr:rowOff>102976</xdr:rowOff>
    </xdr:to>
    <xdr:sp macro="" textlink="">
      <xdr:nvSpPr>
        <xdr:cNvPr id="410" name="円/楕円 409"/>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113153</xdr:rowOff>
    </xdr:from>
    <xdr:ext cx="762000" cy="259045"/>
    <xdr:sp macro="" textlink="">
      <xdr:nvSpPr>
        <xdr:cNvPr id="411" name="テキスト ボックス 410"/>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15452</xdr:rowOff>
    </xdr:from>
    <xdr:to>
      <xdr:col>19</xdr:col>
      <xdr:colOff>533400</xdr:colOff>
      <xdr:row>37</xdr:row>
      <xdr:rowOff>117052</xdr:rowOff>
    </xdr:to>
    <xdr:sp macro="" textlink="">
      <xdr:nvSpPr>
        <xdr:cNvPr id="412" name="円/楕円 411"/>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127229</xdr:rowOff>
    </xdr:from>
    <xdr:ext cx="762000" cy="259045"/>
    <xdr:sp macro="" textlink="">
      <xdr:nvSpPr>
        <xdr:cNvPr id="413" name="テキスト ボックス 412"/>
        <xdr:cNvSpPr txBox="1"/>
      </xdr:nvSpPr>
      <xdr:spPr>
        <a:xfrm>
          <a:off x="13131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湯之谷小学校建設事業により地方債現在高の増加（</a:t>
          </a:r>
          <a:r>
            <a:rPr kumimoji="1" lang="en-US" altLang="ja-JP" sz="1300">
              <a:latin typeface="ＭＳ Ｐゴシック"/>
            </a:rPr>
            <a:t>16</a:t>
          </a:r>
          <a:r>
            <a:rPr kumimoji="1" lang="ja-JP" altLang="en-US" sz="1300">
              <a:latin typeface="ＭＳ Ｐゴシック"/>
            </a:rPr>
            <a:t>億円）等による将来負担額増加（</a:t>
          </a:r>
          <a:r>
            <a:rPr kumimoji="1" lang="en-US" altLang="ja-JP" sz="1300">
              <a:latin typeface="ＭＳ Ｐゴシック"/>
            </a:rPr>
            <a:t>22</a:t>
          </a:r>
          <a:r>
            <a:rPr kumimoji="1" lang="ja-JP" altLang="en-US" sz="1300">
              <a:latin typeface="ＭＳ Ｐゴシック"/>
            </a:rPr>
            <a:t>億円）、既発債の償還進捗による充当可能財源の減少（▲</a:t>
          </a:r>
          <a:r>
            <a:rPr kumimoji="1" lang="en-US" altLang="ja-JP" sz="1300">
              <a:latin typeface="ＭＳ Ｐゴシック"/>
            </a:rPr>
            <a:t>16</a:t>
          </a:r>
          <a:r>
            <a:rPr kumimoji="1" lang="ja-JP" altLang="en-US" sz="1300">
              <a:latin typeface="ＭＳ Ｐゴシック"/>
            </a:rPr>
            <a:t>億円）、普通交付税及び臨時財政対策債の減額による標準財政規模の減少（▲</a:t>
          </a:r>
          <a:r>
            <a:rPr kumimoji="1" lang="en-US" altLang="ja-JP" sz="1300">
              <a:latin typeface="ＭＳ Ｐゴシック"/>
            </a:rPr>
            <a:t>6</a:t>
          </a:r>
          <a:r>
            <a:rPr kumimoji="1" lang="ja-JP" altLang="en-US" sz="1300">
              <a:latin typeface="ＭＳ Ｐゴシック"/>
            </a:rPr>
            <a:t>億円）などの要因が重なり、将来負担比率は大幅な増加となりました。</a:t>
          </a:r>
          <a:endParaRPr kumimoji="1" lang="en-US" altLang="ja-JP" sz="1300">
            <a:latin typeface="ＭＳ Ｐゴシック"/>
          </a:endParaRPr>
        </a:p>
        <a:p>
          <a:r>
            <a:rPr kumimoji="1" lang="ja-JP" altLang="en-US" sz="1300">
              <a:latin typeface="ＭＳ Ｐゴシック"/>
            </a:rPr>
            <a:t>　今後もしばらくはこの傾向が続く見通しですが、既存事業の見直しや真に必要な新規事業の選択などにより、財政の健全化に努めます。</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138392</xdr:rowOff>
    </xdr:from>
    <xdr:to>
      <xdr:col>24</xdr:col>
      <xdr:colOff>558800</xdr:colOff>
      <xdr:row>15</xdr:row>
      <xdr:rowOff>40780</xdr:rowOff>
    </xdr:to>
    <xdr:cxnSp macro="">
      <xdr:nvCxnSpPr>
        <xdr:cNvPr id="445" name="直線コネクタ 444"/>
        <xdr:cNvCxnSpPr/>
      </xdr:nvCxnSpPr>
      <xdr:spPr>
        <a:xfrm>
          <a:off x="16179800" y="2538692"/>
          <a:ext cx="8382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108229</xdr:rowOff>
    </xdr:from>
    <xdr:to>
      <xdr:col>23</xdr:col>
      <xdr:colOff>406400</xdr:colOff>
      <xdr:row>14</xdr:row>
      <xdr:rowOff>138392</xdr:rowOff>
    </xdr:to>
    <xdr:cxnSp macro="">
      <xdr:nvCxnSpPr>
        <xdr:cNvPr id="448" name="直線コネクタ 447"/>
        <xdr:cNvCxnSpPr/>
      </xdr:nvCxnSpPr>
      <xdr:spPr>
        <a:xfrm>
          <a:off x="15290800" y="25085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108229</xdr:rowOff>
    </xdr:from>
    <xdr:to>
      <xdr:col>22</xdr:col>
      <xdr:colOff>203200</xdr:colOff>
      <xdr:row>14</xdr:row>
      <xdr:rowOff>137909</xdr:rowOff>
    </xdr:to>
    <xdr:cxnSp macro="">
      <xdr:nvCxnSpPr>
        <xdr:cNvPr id="451" name="直線コネクタ 450"/>
        <xdr:cNvCxnSpPr/>
      </xdr:nvCxnSpPr>
      <xdr:spPr>
        <a:xfrm flipV="1">
          <a:off x="14401800" y="2508529"/>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32199</xdr:rowOff>
    </xdr:from>
    <xdr:ext cx="762000" cy="259045"/>
    <xdr:sp macro="" textlink="">
      <xdr:nvSpPr>
        <xdr:cNvPr id="453" name="テキスト ボックス 452"/>
        <xdr:cNvSpPr txBox="1"/>
      </xdr:nvSpPr>
      <xdr:spPr>
        <a:xfrm>
          <a:off x="14909800" y="26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137909</xdr:rowOff>
    </xdr:from>
    <xdr:to>
      <xdr:col>21</xdr:col>
      <xdr:colOff>0</xdr:colOff>
      <xdr:row>14</xdr:row>
      <xdr:rowOff>155765</xdr:rowOff>
    </xdr:to>
    <xdr:cxnSp macro="">
      <xdr:nvCxnSpPr>
        <xdr:cNvPr id="454" name="直線コネクタ 453"/>
        <xdr:cNvCxnSpPr/>
      </xdr:nvCxnSpPr>
      <xdr:spPr>
        <a:xfrm flipV="1">
          <a:off x="13512800" y="2538209"/>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42333</xdr:rowOff>
    </xdr:from>
    <xdr:ext cx="762000" cy="259045"/>
    <xdr:sp macro="" textlink="">
      <xdr:nvSpPr>
        <xdr:cNvPr id="456" name="テキスト ボックス 455"/>
        <xdr:cNvSpPr txBox="1"/>
      </xdr:nvSpPr>
      <xdr:spPr>
        <a:xfrm>
          <a:off x="14020800" y="261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70807</xdr:rowOff>
    </xdr:from>
    <xdr:ext cx="762000" cy="259045"/>
    <xdr:sp macro="" textlink="">
      <xdr:nvSpPr>
        <xdr:cNvPr id="458" name="テキスト ボックス 457"/>
        <xdr:cNvSpPr txBox="1"/>
      </xdr:nvSpPr>
      <xdr:spPr>
        <a:xfrm>
          <a:off x="13131800" y="26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161430</xdr:rowOff>
    </xdr:from>
    <xdr:to>
      <xdr:col>24</xdr:col>
      <xdr:colOff>609600</xdr:colOff>
      <xdr:row>15</xdr:row>
      <xdr:rowOff>91580</xdr:rowOff>
    </xdr:to>
    <xdr:sp macro="" textlink="">
      <xdr:nvSpPr>
        <xdr:cNvPr id="464" name="円/楕円 463"/>
        <xdr:cNvSpPr/>
      </xdr:nvSpPr>
      <xdr:spPr>
        <a:xfrm>
          <a:off x="16967200" y="25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133507</xdr:rowOff>
    </xdr:from>
    <xdr:ext cx="762000" cy="259045"/>
    <xdr:sp macro="" textlink="">
      <xdr:nvSpPr>
        <xdr:cNvPr id="465" name="将来負担の状況該当値テキスト"/>
        <xdr:cNvSpPr txBox="1"/>
      </xdr:nvSpPr>
      <xdr:spPr>
        <a:xfrm>
          <a:off x="17106900" y="253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87592</xdr:rowOff>
    </xdr:from>
    <xdr:to>
      <xdr:col>23</xdr:col>
      <xdr:colOff>457200</xdr:colOff>
      <xdr:row>15</xdr:row>
      <xdr:rowOff>17742</xdr:rowOff>
    </xdr:to>
    <xdr:sp macro="" textlink="">
      <xdr:nvSpPr>
        <xdr:cNvPr id="466" name="円/楕円 465"/>
        <xdr:cNvSpPr/>
      </xdr:nvSpPr>
      <xdr:spPr>
        <a:xfrm>
          <a:off x="16129000" y="248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2519</xdr:rowOff>
    </xdr:from>
    <xdr:ext cx="736600" cy="259045"/>
    <xdr:sp macro="" textlink="">
      <xdr:nvSpPr>
        <xdr:cNvPr id="467" name="テキスト ボックス 466"/>
        <xdr:cNvSpPr txBox="1"/>
      </xdr:nvSpPr>
      <xdr:spPr>
        <a:xfrm>
          <a:off x="15798800" y="257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57429</xdr:rowOff>
    </xdr:from>
    <xdr:to>
      <xdr:col>22</xdr:col>
      <xdr:colOff>254000</xdr:colOff>
      <xdr:row>14</xdr:row>
      <xdr:rowOff>159029</xdr:rowOff>
    </xdr:to>
    <xdr:sp macro="" textlink="">
      <xdr:nvSpPr>
        <xdr:cNvPr id="468" name="円/楕円 467"/>
        <xdr:cNvSpPr/>
      </xdr:nvSpPr>
      <xdr:spPr>
        <a:xfrm>
          <a:off x="15240000" y="24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169206</xdr:rowOff>
    </xdr:from>
    <xdr:ext cx="762000" cy="259045"/>
    <xdr:sp macro="" textlink="">
      <xdr:nvSpPr>
        <xdr:cNvPr id="469" name="テキスト ボックス 468"/>
        <xdr:cNvSpPr txBox="1"/>
      </xdr:nvSpPr>
      <xdr:spPr>
        <a:xfrm>
          <a:off x="14909800" y="222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87109</xdr:rowOff>
    </xdr:from>
    <xdr:to>
      <xdr:col>21</xdr:col>
      <xdr:colOff>50800</xdr:colOff>
      <xdr:row>15</xdr:row>
      <xdr:rowOff>17259</xdr:rowOff>
    </xdr:to>
    <xdr:sp macro="" textlink="">
      <xdr:nvSpPr>
        <xdr:cNvPr id="470" name="円/楕円 469"/>
        <xdr:cNvSpPr/>
      </xdr:nvSpPr>
      <xdr:spPr>
        <a:xfrm>
          <a:off x="14351000" y="24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27436</xdr:rowOff>
    </xdr:from>
    <xdr:ext cx="762000" cy="259045"/>
    <xdr:sp macro="" textlink="">
      <xdr:nvSpPr>
        <xdr:cNvPr id="471" name="テキスト ボックス 470"/>
        <xdr:cNvSpPr txBox="1"/>
      </xdr:nvSpPr>
      <xdr:spPr>
        <a:xfrm>
          <a:off x="14020800" y="225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104965</xdr:rowOff>
    </xdr:from>
    <xdr:to>
      <xdr:col>19</xdr:col>
      <xdr:colOff>533400</xdr:colOff>
      <xdr:row>15</xdr:row>
      <xdr:rowOff>35115</xdr:rowOff>
    </xdr:to>
    <xdr:sp macro="" textlink="">
      <xdr:nvSpPr>
        <xdr:cNvPr id="472" name="円/楕円 471"/>
        <xdr:cNvSpPr/>
      </xdr:nvSpPr>
      <xdr:spPr>
        <a:xfrm>
          <a:off x="13462000" y="25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45292</xdr:rowOff>
    </xdr:from>
    <xdr:ext cx="762000" cy="259045"/>
    <xdr:sp macro="" textlink="">
      <xdr:nvSpPr>
        <xdr:cNvPr id="473" name="テキスト ボックス 472"/>
        <xdr:cNvSpPr txBox="1"/>
      </xdr:nvSpPr>
      <xdr:spPr>
        <a:xfrm>
          <a:off x="13131800" y="22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37,503
37,331
946.76
30,105,088
28,636,369
1,280,725
16,390,291
32,500,925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300">
              <a:latin typeface="+mn-ea"/>
              <a:ea typeface="+mn-ea"/>
            </a:rPr>
            <a:t>人件費に係る経常収支比率は、前年度と比較して</a:t>
          </a:r>
          <a:r>
            <a:rPr kumimoji="1" lang="en-US" altLang="ja-JP" sz="1300">
              <a:latin typeface="+mn-ea"/>
              <a:ea typeface="+mn-ea"/>
            </a:rPr>
            <a:t>1.0</a:t>
          </a:r>
          <a:r>
            <a:rPr kumimoji="1" lang="ja-JP" altLang="en-US" sz="1300">
              <a:latin typeface="+mn-ea"/>
              <a:ea typeface="+mn-ea"/>
            </a:rPr>
            <a:t>ポイント上昇しましたが、</a:t>
          </a:r>
          <a:r>
            <a:rPr kumimoji="1" lang="ja-JP" altLang="ja-JP" sz="1300">
              <a:solidFill>
                <a:schemeClr val="dk1"/>
              </a:solidFill>
              <a:effectLst/>
              <a:latin typeface="+mn-ea"/>
              <a:ea typeface="+mn-ea"/>
              <a:cs typeface="+mn-cs"/>
            </a:rPr>
            <a:t>全国平均、類似団体平均を下回っています。</a:t>
          </a:r>
          <a:r>
            <a:rPr kumimoji="1" lang="ja-JP" altLang="en-US" sz="1300">
              <a:solidFill>
                <a:schemeClr val="dk1"/>
              </a:solidFill>
              <a:effectLst/>
              <a:latin typeface="+mn-ea"/>
              <a:ea typeface="+mn-ea"/>
              <a:cs typeface="+mn-cs"/>
            </a:rPr>
            <a:t>これは、</a:t>
          </a:r>
          <a:r>
            <a:rPr kumimoji="1" lang="ja-JP" altLang="en-US" sz="1300">
              <a:latin typeface="+mn-ea"/>
              <a:ea typeface="+mn-ea"/>
            </a:rPr>
            <a:t>平成</a:t>
          </a:r>
          <a:r>
            <a:rPr kumimoji="1" lang="en-US" altLang="ja-JP" sz="1300">
              <a:latin typeface="+mn-ea"/>
              <a:ea typeface="+mn-ea"/>
            </a:rPr>
            <a:t>16</a:t>
          </a:r>
          <a:r>
            <a:rPr kumimoji="1" lang="ja-JP" altLang="en-US" sz="1300">
              <a:latin typeface="+mn-ea"/>
              <a:ea typeface="+mn-ea"/>
            </a:rPr>
            <a:t>年の合併時における在職者調整を低い方の給与水準に合わせたことなどが要因です。</a:t>
          </a:r>
          <a:endParaRPr kumimoji="1" lang="en-US" altLang="ja-JP"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130810</xdr:rowOff>
    </xdr:to>
    <xdr:cxnSp macro="">
      <xdr:nvCxnSpPr>
        <xdr:cNvPr id="66" name="直線コネクタ 65"/>
        <xdr:cNvCxnSpPr/>
      </xdr:nvCxnSpPr>
      <xdr:spPr>
        <a:xfrm>
          <a:off x="3987800" y="6055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54610</xdr:rowOff>
    </xdr:to>
    <xdr:cxnSp macro="">
      <xdr:nvCxnSpPr>
        <xdr:cNvPr id="69" name="直線コネクタ 68"/>
        <xdr:cNvCxnSpPr/>
      </xdr:nvCxnSpPr>
      <xdr:spPr>
        <a:xfrm>
          <a:off x="3098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46990</xdr:rowOff>
    </xdr:to>
    <xdr:cxnSp macro="">
      <xdr:nvCxnSpPr>
        <xdr:cNvPr id="72" name="直線コネクタ 71"/>
        <xdr:cNvCxnSpPr/>
      </xdr:nvCxnSpPr>
      <xdr:spPr>
        <a:xfrm flipV="1">
          <a:off x="2209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92710</xdr:rowOff>
    </xdr:to>
    <xdr:cxnSp macro="">
      <xdr:nvCxnSpPr>
        <xdr:cNvPr id="75" name="直線コネクタ 74"/>
        <xdr:cNvCxnSpPr/>
      </xdr:nvCxnSpPr>
      <xdr:spPr>
        <a:xfrm flipV="1">
          <a:off x="1320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物件費に係る経常収支比率は、前年度と比較して</a:t>
          </a:r>
          <a:r>
            <a:rPr kumimoji="1" lang="en-US" altLang="ja-JP" sz="1300">
              <a:latin typeface="ＭＳ Ｐゴシック"/>
            </a:rPr>
            <a:t>1.4</a:t>
          </a:r>
          <a:r>
            <a:rPr kumimoji="1" lang="ja-JP" altLang="en-US" sz="1300">
              <a:latin typeface="ＭＳ Ｐゴシック"/>
            </a:rPr>
            <a:t>ポイント上昇しました。大きな要因は、ふるさと納税の受付を新たに専用ポータルサイトを利用した方法としたことにより、その業務委託料が</a:t>
          </a:r>
          <a:r>
            <a:rPr kumimoji="1" lang="en-US" altLang="ja-JP" sz="1300">
              <a:latin typeface="ＭＳ Ｐゴシック"/>
            </a:rPr>
            <a:t>2</a:t>
          </a:r>
          <a:r>
            <a:rPr kumimoji="1" lang="ja-JP" altLang="en-US" sz="1300">
              <a:latin typeface="ＭＳ Ｐゴシック"/>
            </a:rPr>
            <a:t>億円増額したことが上げられます。その分、寄附額も大幅に増加し、</a:t>
          </a:r>
          <a:r>
            <a:rPr kumimoji="1" lang="en-US" altLang="ja-JP" sz="1300">
              <a:latin typeface="ＭＳ Ｐゴシック"/>
            </a:rPr>
            <a:t>4</a:t>
          </a:r>
          <a:r>
            <a:rPr kumimoji="1" lang="ja-JP" altLang="en-US" sz="1300">
              <a:latin typeface="ＭＳ Ｐゴシック"/>
            </a:rPr>
            <a:t>億円を超える寄附収入があり、普通交付税の逓減が続く中、貴重な財源となっています。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113393</xdr:rowOff>
    </xdr:to>
    <xdr:cxnSp macro="">
      <xdr:nvCxnSpPr>
        <xdr:cNvPr id="129" name="直線コネクタ 128"/>
        <xdr:cNvCxnSpPr/>
      </xdr:nvCxnSpPr>
      <xdr:spPr>
        <a:xfrm>
          <a:off x="15671800" y="28756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132443</xdr:rowOff>
    </xdr:to>
    <xdr:cxnSp macro="">
      <xdr:nvCxnSpPr>
        <xdr:cNvPr id="132" name="直線コネクタ 131"/>
        <xdr:cNvCxnSpPr/>
      </xdr:nvCxnSpPr>
      <xdr:spPr>
        <a:xfrm>
          <a:off x="14782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4" name="テキスト ボックス 133"/>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121557</xdr:rowOff>
    </xdr:to>
    <xdr:cxnSp macro="">
      <xdr:nvCxnSpPr>
        <xdr:cNvPr id="135" name="直線コネクタ 134"/>
        <xdr:cNvCxnSpPr/>
      </xdr:nvCxnSpPr>
      <xdr:spPr>
        <a:xfrm>
          <a:off x="13893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78014</xdr:rowOff>
    </xdr:to>
    <xdr:cxnSp macro="">
      <xdr:nvCxnSpPr>
        <xdr:cNvPr id="138" name="直線コネクタ 137"/>
        <xdr:cNvCxnSpPr/>
      </xdr:nvCxnSpPr>
      <xdr:spPr>
        <a:xfrm>
          <a:off x="13004800" y="2821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8" name="円/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51" name="テキスト ボックス 150"/>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2" name="円/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4" name="円/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55" name="テキスト ボックス 154"/>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扶助費に係る経常収支比率は、前年度と比較して</a:t>
          </a:r>
          <a:r>
            <a:rPr kumimoji="1" lang="en-US" altLang="ja-JP" sz="1300">
              <a:latin typeface="ＭＳ Ｐゴシック"/>
            </a:rPr>
            <a:t>0.5</a:t>
          </a:r>
          <a:r>
            <a:rPr kumimoji="1" lang="ja-JP" altLang="en-US" sz="1300">
              <a:latin typeface="ＭＳ Ｐゴシック"/>
            </a:rPr>
            <a:t>ポイント上昇しましたが、全国平均、類似団体平均を下回っています。今後は、高齢化の影響により、医療費を含んだ生活保護事業費の増加が考えられることから、今後更なる適正な資格審査が求められ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116115</xdr:rowOff>
    </xdr:to>
    <xdr:cxnSp macro="">
      <xdr:nvCxnSpPr>
        <xdr:cNvPr id="192" name="直線コネクタ 191"/>
        <xdr:cNvCxnSpPr/>
      </xdr:nvCxnSpPr>
      <xdr:spPr>
        <a:xfrm>
          <a:off x="3987800" y="9319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72572</xdr:rowOff>
    </xdr:to>
    <xdr:cxnSp macro="">
      <xdr:nvCxnSpPr>
        <xdr:cNvPr id="195" name="直線コネクタ 194"/>
        <xdr:cNvCxnSpPr/>
      </xdr:nvCxnSpPr>
      <xdr:spPr>
        <a:xfrm flipV="1">
          <a:off x="3098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72572</xdr:rowOff>
    </xdr:to>
    <xdr:cxnSp macro="">
      <xdr:nvCxnSpPr>
        <xdr:cNvPr id="198" name="直線コネクタ 197"/>
        <xdr:cNvCxnSpPr/>
      </xdr:nvCxnSpPr>
      <xdr:spPr>
        <a:xfrm>
          <a:off x="2209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159657</xdr:rowOff>
    </xdr:to>
    <xdr:cxnSp macro="">
      <xdr:nvCxnSpPr>
        <xdr:cNvPr id="201" name="直線コネクタ 200"/>
        <xdr:cNvCxnSpPr/>
      </xdr:nvCxnSpPr>
      <xdr:spPr>
        <a:xfrm flipV="1">
          <a:off x="1320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3" name="テキスト ボックス 202"/>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11" name="円/楕円 210"/>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2"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3" name="円/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21772</xdr:rowOff>
    </xdr:from>
    <xdr:to>
      <xdr:col>4</xdr:col>
      <xdr:colOff>396875</xdr:colOff>
      <xdr:row>54</xdr:row>
      <xdr:rowOff>123372</xdr:rowOff>
    </xdr:to>
    <xdr:sp macro="" textlink="">
      <xdr:nvSpPr>
        <xdr:cNvPr id="215" name="円/楕円 214"/>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133549</xdr:rowOff>
    </xdr:from>
    <xdr:ext cx="762000" cy="259045"/>
    <xdr:sp macro="" textlink="">
      <xdr:nvSpPr>
        <xdr:cNvPr id="216" name="テキスト ボックス 215"/>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7" name="円/楕円 216"/>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8" name="テキスト ボックス 217"/>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9" name="円/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その他に係る経常収支比率は、前年度と比較して</a:t>
          </a:r>
          <a:r>
            <a:rPr kumimoji="1" lang="en-US" altLang="ja-JP" sz="1200">
              <a:latin typeface="ＭＳ Ｐゴシック"/>
            </a:rPr>
            <a:t>1.5</a:t>
          </a:r>
          <a:r>
            <a:rPr kumimoji="1" lang="ja-JP" altLang="en-US" sz="1200">
              <a:latin typeface="ＭＳ Ｐゴシック"/>
            </a:rPr>
            <a:t>ポイント上昇しました。大きな要因は、ごみ処理施設などの公共施設等の維持補修費が</a:t>
          </a:r>
          <a:r>
            <a:rPr kumimoji="1" lang="en-US" altLang="ja-JP" sz="1200">
              <a:latin typeface="ＭＳ Ｐゴシック"/>
            </a:rPr>
            <a:t>1</a:t>
          </a:r>
          <a:r>
            <a:rPr kumimoji="1" lang="ja-JP" altLang="en-US" sz="1200">
              <a:latin typeface="ＭＳ Ｐゴシック"/>
            </a:rPr>
            <a:t>億</a:t>
          </a:r>
          <a:r>
            <a:rPr kumimoji="1" lang="en-US" altLang="ja-JP" sz="1200">
              <a:latin typeface="ＭＳ Ｐゴシック"/>
            </a:rPr>
            <a:t>8</a:t>
          </a:r>
          <a:r>
            <a:rPr kumimoji="1" lang="ja-JP" altLang="en-US" sz="1200">
              <a:latin typeface="ＭＳ Ｐゴシック"/>
            </a:rPr>
            <a:t>千万円増額したことが上げられます。ここ数年は少雪のため、除雪経費が低く抑えられていますが、大雪となった場合は、更に上昇することになります。</a:t>
          </a:r>
          <a:endParaRPr kumimoji="1" lang="en-US" altLang="ja-JP" sz="1200">
            <a:latin typeface="ＭＳ Ｐゴシック"/>
          </a:endParaRPr>
        </a:p>
        <a:p>
          <a:r>
            <a:rPr kumimoji="1" lang="ja-JP" altLang="en-US" sz="1200">
              <a:latin typeface="ＭＳ Ｐゴシック"/>
            </a:rPr>
            <a:t>　公共施設等は、建設から相当の年数を経過したものが多くなっていることから、計画的な修繕を行うとともに、公共施設等総合管理計画に基づき、類似施設の統廃合を推進する必要があります。</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153670</xdr:rowOff>
    </xdr:to>
    <xdr:cxnSp macro="">
      <xdr:nvCxnSpPr>
        <xdr:cNvPr id="253" name="直線コネクタ 252"/>
        <xdr:cNvCxnSpPr/>
      </xdr:nvCxnSpPr>
      <xdr:spPr>
        <a:xfrm>
          <a:off x="15671800" y="9469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138430</xdr:rowOff>
    </xdr:to>
    <xdr:cxnSp macro="">
      <xdr:nvCxnSpPr>
        <xdr:cNvPr id="256" name="直線コネクタ 255"/>
        <xdr:cNvCxnSpPr/>
      </xdr:nvCxnSpPr>
      <xdr:spPr>
        <a:xfrm flipV="1">
          <a:off x="14782800" y="9469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88900</xdr:rowOff>
    </xdr:to>
    <xdr:cxnSp macro="">
      <xdr:nvCxnSpPr>
        <xdr:cNvPr id="259" name="直線コネクタ 258"/>
        <xdr:cNvCxnSpPr/>
      </xdr:nvCxnSpPr>
      <xdr:spPr>
        <a:xfrm flipV="1">
          <a:off x="13893800" y="9568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57</xdr:row>
      <xdr:rowOff>107950</xdr:rowOff>
    </xdr:to>
    <xdr:cxnSp macro="">
      <xdr:nvCxnSpPr>
        <xdr:cNvPr id="262" name="直線コネクタ 261"/>
        <xdr:cNvCxnSpPr/>
      </xdr:nvCxnSpPr>
      <xdr:spPr>
        <a:xfrm flipV="1">
          <a:off x="13004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66" name="テキスト ボックス 265"/>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72" name="円/楕円 271"/>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74947</xdr:rowOff>
    </xdr:from>
    <xdr:ext cx="762000" cy="259045"/>
    <xdr:sp macro="" textlink="">
      <xdr:nvSpPr>
        <xdr:cNvPr id="273" name="その他該当値テキスト"/>
        <xdr:cNvSpPr txBox="1"/>
      </xdr:nvSpPr>
      <xdr:spPr>
        <a:xfrm>
          <a:off x="16598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4" name="円/楕円 273"/>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74947</xdr:rowOff>
    </xdr:from>
    <xdr:ext cx="736600" cy="259045"/>
    <xdr:sp macro="" textlink="">
      <xdr:nvSpPr>
        <xdr:cNvPr id="275" name="テキスト ボックス 274"/>
        <xdr:cNvSpPr txBox="1"/>
      </xdr:nvSpPr>
      <xdr:spPr>
        <a:xfrm>
          <a:off x="15290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6" name="円/楕円 275"/>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2557</xdr:rowOff>
    </xdr:from>
    <xdr:ext cx="762000" cy="259045"/>
    <xdr:sp macro="" textlink="">
      <xdr:nvSpPr>
        <xdr:cNvPr id="277" name="テキスト ボックス 276"/>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8" name="円/楕円 27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9" name="テキスト ボックス 27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80" name="円/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81" name="テキスト ボックス 280"/>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補助費に係る経常収支比率は、前年度と比較して</a:t>
          </a:r>
          <a:r>
            <a:rPr kumimoji="1" lang="en-US" altLang="ja-JP" sz="1300">
              <a:latin typeface="ＭＳ Ｐゴシック"/>
            </a:rPr>
            <a:t>0.9</a:t>
          </a:r>
          <a:r>
            <a:rPr kumimoji="1" lang="ja-JP" altLang="en-US" sz="1300">
              <a:latin typeface="ＭＳ Ｐゴシック"/>
            </a:rPr>
            <a:t>ポイント上昇しました。大きな要因は、病院事業会計への補助金額が</a:t>
          </a:r>
          <a:r>
            <a:rPr kumimoji="1" lang="en-US" altLang="ja-JP" sz="1300">
              <a:latin typeface="ＭＳ Ｐゴシック"/>
            </a:rPr>
            <a:t>2</a:t>
          </a:r>
          <a:r>
            <a:rPr kumimoji="1" lang="ja-JP" altLang="en-US" sz="1300">
              <a:latin typeface="ＭＳ Ｐゴシック"/>
            </a:rPr>
            <a:t>億円増額したことが上げられます。一般会計からの補助金を減額できるよう、市立病院の経営状況改善を求めていく必要があります。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117856</xdr:rowOff>
    </xdr:to>
    <xdr:cxnSp macro="">
      <xdr:nvCxnSpPr>
        <xdr:cNvPr id="311" name="直線コネクタ 310"/>
        <xdr:cNvCxnSpPr/>
      </xdr:nvCxnSpPr>
      <xdr:spPr>
        <a:xfrm>
          <a:off x="15671800" y="6248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76708</xdr:rowOff>
    </xdr:to>
    <xdr:cxnSp macro="">
      <xdr:nvCxnSpPr>
        <xdr:cNvPr id="314" name="直線コネクタ 313"/>
        <xdr:cNvCxnSpPr/>
      </xdr:nvCxnSpPr>
      <xdr:spPr>
        <a:xfrm>
          <a:off x="14782800" y="6171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35</xdr:row>
      <xdr:rowOff>170434</xdr:rowOff>
    </xdr:to>
    <xdr:cxnSp macro="">
      <xdr:nvCxnSpPr>
        <xdr:cNvPr id="317" name="直線コネクタ 316"/>
        <xdr:cNvCxnSpPr/>
      </xdr:nvCxnSpPr>
      <xdr:spPr>
        <a:xfrm>
          <a:off x="13893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35</xdr:row>
      <xdr:rowOff>170434</xdr:rowOff>
    </xdr:to>
    <xdr:cxnSp macro="">
      <xdr:nvCxnSpPr>
        <xdr:cNvPr id="320" name="直線コネクタ 319"/>
        <xdr:cNvCxnSpPr/>
      </xdr:nvCxnSpPr>
      <xdr:spPr>
        <a:xfrm>
          <a:off x="13004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30" name="円/楕円 329"/>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31"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2" name="円/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33" name="テキスト ボックス 332"/>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4" name="円/楕円 333"/>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5" name="テキスト ボックス 334"/>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6" name="円/楕円 335"/>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7" name="テキスト ボックス 336"/>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8" name="円/楕円 337"/>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9" name="テキスト ボックス 338"/>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公債費に係る経常収支比率は、前年度と比較して</a:t>
          </a:r>
          <a:r>
            <a:rPr kumimoji="1" lang="en-US" altLang="ja-JP" sz="1300">
              <a:latin typeface="ＭＳ Ｐゴシック"/>
            </a:rPr>
            <a:t>1.0</a:t>
          </a:r>
          <a:r>
            <a:rPr kumimoji="1" lang="ja-JP" altLang="en-US" sz="1300">
              <a:latin typeface="ＭＳ Ｐゴシック"/>
            </a:rPr>
            <a:t>ポイント減少しました。この要因は、既発債の償還進捗による公債費の減少によるものです。</a:t>
          </a:r>
          <a:endParaRPr kumimoji="1" lang="en-US" altLang="ja-JP" sz="1300">
            <a:latin typeface="ＭＳ Ｐゴシック"/>
          </a:endParaRPr>
        </a:p>
        <a:p>
          <a:r>
            <a:rPr kumimoji="1" lang="ja-JP" altLang="en-US" sz="1300">
              <a:latin typeface="ＭＳ Ｐゴシック"/>
            </a:rPr>
            <a:t>　今後は、ここ数年で取り組んだ消防庁舎、斎場、すもんこども園、湯之谷小学校などの大型建設事業や、平成</a:t>
          </a:r>
          <a:r>
            <a:rPr kumimoji="1" lang="en-US" altLang="ja-JP" sz="1300">
              <a:latin typeface="ＭＳ Ｐゴシック"/>
            </a:rPr>
            <a:t>30</a:t>
          </a:r>
          <a:r>
            <a:rPr kumimoji="1" lang="ja-JP" altLang="en-US" sz="1300">
              <a:latin typeface="ＭＳ Ｐゴシック"/>
            </a:rPr>
            <a:t>年度から建設に着手する新庁舎建設により、公債費が上昇する見込みです。地域経済活性化とのバランスを取りながら、新規借入を伴う事業の選択が必要です。</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155575</xdr:rowOff>
    </xdr:from>
    <xdr:to>
      <xdr:col>7</xdr:col>
      <xdr:colOff>15875</xdr:colOff>
      <xdr:row>75</xdr:row>
      <xdr:rowOff>3175</xdr:rowOff>
    </xdr:to>
    <xdr:cxnSp macro="">
      <xdr:nvCxnSpPr>
        <xdr:cNvPr id="371" name="直線コネクタ 370"/>
        <xdr:cNvCxnSpPr/>
      </xdr:nvCxnSpPr>
      <xdr:spPr>
        <a:xfrm flipV="1">
          <a:off x="3987800" y="128428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24130</xdr:rowOff>
    </xdr:to>
    <xdr:cxnSp macro="">
      <xdr:nvCxnSpPr>
        <xdr:cNvPr id="374" name="直線コネクタ 373"/>
        <xdr:cNvCxnSpPr/>
      </xdr:nvCxnSpPr>
      <xdr:spPr>
        <a:xfrm flipV="1">
          <a:off x="3098800" y="12861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75</xdr:row>
      <xdr:rowOff>27940</xdr:rowOff>
    </xdr:to>
    <xdr:cxnSp macro="">
      <xdr:nvCxnSpPr>
        <xdr:cNvPr id="377" name="直線コネクタ 376"/>
        <xdr:cNvCxnSpPr/>
      </xdr:nvCxnSpPr>
      <xdr:spPr>
        <a:xfrm flipV="1">
          <a:off x="2209800" y="12882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18415</xdr:rowOff>
    </xdr:from>
    <xdr:to>
      <xdr:col>3</xdr:col>
      <xdr:colOff>142875</xdr:colOff>
      <xdr:row>75</xdr:row>
      <xdr:rowOff>27940</xdr:rowOff>
    </xdr:to>
    <xdr:cxnSp macro="">
      <xdr:nvCxnSpPr>
        <xdr:cNvPr id="380" name="直線コネクタ 379"/>
        <xdr:cNvCxnSpPr/>
      </xdr:nvCxnSpPr>
      <xdr:spPr>
        <a:xfrm>
          <a:off x="1320800" y="128771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104775</xdr:rowOff>
    </xdr:from>
    <xdr:to>
      <xdr:col>7</xdr:col>
      <xdr:colOff>66675</xdr:colOff>
      <xdr:row>75</xdr:row>
      <xdr:rowOff>34925</xdr:rowOff>
    </xdr:to>
    <xdr:sp macro="" textlink="">
      <xdr:nvSpPr>
        <xdr:cNvPr id="390" name="円/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121302</xdr:rowOff>
    </xdr:from>
    <xdr:ext cx="762000" cy="259045"/>
    <xdr:sp macro="" textlink="">
      <xdr:nvSpPr>
        <xdr:cNvPr id="391"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38752</xdr:rowOff>
    </xdr:from>
    <xdr:ext cx="736600" cy="259045"/>
    <xdr:sp macro="" textlink="">
      <xdr:nvSpPr>
        <xdr:cNvPr id="393" name="テキスト ボックス 392"/>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94" name="円/楕円 393"/>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59707</xdr:rowOff>
    </xdr:from>
    <xdr:ext cx="762000" cy="259045"/>
    <xdr:sp macro="" textlink="">
      <xdr:nvSpPr>
        <xdr:cNvPr id="395" name="テキスト ボックス 394"/>
        <xdr:cNvSpPr txBox="1"/>
      </xdr:nvSpPr>
      <xdr:spPr>
        <a:xfrm>
          <a:off x="2717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148590</xdr:rowOff>
    </xdr:from>
    <xdr:to>
      <xdr:col>3</xdr:col>
      <xdr:colOff>193675</xdr:colOff>
      <xdr:row>75</xdr:row>
      <xdr:rowOff>78740</xdr:rowOff>
    </xdr:to>
    <xdr:sp macro="" textlink="">
      <xdr:nvSpPr>
        <xdr:cNvPr id="396" name="円/楕円 39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97" name="テキスト ボックス 396"/>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139065</xdr:rowOff>
    </xdr:from>
    <xdr:to>
      <xdr:col>1</xdr:col>
      <xdr:colOff>676275</xdr:colOff>
      <xdr:row>75</xdr:row>
      <xdr:rowOff>69215</xdr:rowOff>
    </xdr:to>
    <xdr:sp macro="" textlink="">
      <xdr:nvSpPr>
        <xdr:cNvPr id="398" name="円/楕円 397"/>
        <xdr:cNvSpPr/>
      </xdr:nvSpPr>
      <xdr:spPr>
        <a:xfrm>
          <a:off x="1270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53992</xdr:rowOff>
    </xdr:from>
    <xdr:ext cx="762000" cy="259045"/>
    <xdr:sp macro="" textlink="">
      <xdr:nvSpPr>
        <xdr:cNvPr id="399" name="テキスト ボックス 398"/>
        <xdr:cNvSpPr txBox="1"/>
      </xdr:nvSpPr>
      <xdr:spPr>
        <a:xfrm>
          <a:off x="9398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公債費以外に係る経常収支比率は、前年度と比較して</a:t>
          </a:r>
          <a:r>
            <a:rPr kumimoji="1" lang="en-US" altLang="ja-JP" sz="1300">
              <a:latin typeface="ＭＳ Ｐゴシック"/>
            </a:rPr>
            <a:t>5.3</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公債費以外の全ての項目において、前年度と比較して上昇している結果ですが、各項目に記載した対策の他に、定員適正化計画に基づく定員管理、事務事業の廃止や使用料などの見直し等の行財政改革を進めていく必要がありま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77</xdr:row>
      <xdr:rowOff>81280</xdr:rowOff>
    </xdr:to>
    <xdr:cxnSp macro="">
      <xdr:nvCxnSpPr>
        <xdr:cNvPr id="432" name="直線コネクタ 431"/>
        <xdr:cNvCxnSpPr/>
      </xdr:nvCxnSpPr>
      <xdr:spPr>
        <a:xfrm>
          <a:off x="15671800" y="1308100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50800</xdr:rowOff>
    </xdr:to>
    <xdr:cxnSp macro="">
      <xdr:nvCxnSpPr>
        <xdr:cNvPr id="435" name="直線コネクタ 434"/>
        <xdr:cNvCxnSpPr/>
      </xdr:nvCxnSpPr>
      <xdr:spPr>
        <a:xfrm>
          <a:off x="14782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73661</xdr:rowOff>
    </xdr:to>
    <xdr:cxnSp macro="">
      <xdr:nvCxnSpPr>
        <xdr:cNvPr id="438" name="直線コネクタ 437"/>
        <xdr:cNvCxnSpPr/>
      </xdr:nvCxnSpPr>
      <xdr:spPr>
        <a:xfrm flipV="1">
          <a:off x="13893800" y="130543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73661</xdr:rowOff>
    </xdr:from>
    <xdr:to>
      <xdr:col>20</xdr:col>
      <xdr:colOff>158750</xdr:colOff>
      <xdr:row>77</xdr:row>
      <xdr:rowOff>31750</xdr:rowOff>
    </xdr:to>
    <xdr:cxnSp macro="">
      <xdr:nvCxnSpPr>
        <xdr:cNvPr id="441" name="直線コネクタ 440"/>
        <xdr:cNvCxnSpPr/>
      </xdr:nvCxnSpPr>
      <xdr:spPr>
        <a:xfrm flipV="1">
          <a:off x="13004800" y="131038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45" name="テキスト ボックス 444"/>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1" name="円/楕円 450"/>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2"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53" name="円/楕円 452"/>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54" name="テキスト ボックス 453"/>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55" name="円/楕円 454"/>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56" name="テキスト ボックス 455"/>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22861</xdr:rowOff>
    </xdr:from>
    <xdr:to>
      <xdr:col>20</xdr:col>
      <xdr:colOff>209550</xdr:colOff>
      <xdr:row>76</xdr:row>
      <xdr:rowOff>124461</xdr:rowOff>
    </xdr:to>
    <xdr:sp macro="" textlink="">
      <xdr:nvSpPr>
        <xdr:cNvPr id="457" name="円/楕円 456"/>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58" name="テキスト ボックス 457"/>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9" name="円/楕円 458"/>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60" name="テキスト ボックス 459"/>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新潟県魚沼市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143967</xdr:rowOff>
    </xdr:from>
    <xdr:to>
      <xdr:col>4</xdr:col>
      <xdr:colOff>1117600</xdr:colOff>
      <xdr:row>16</xdr:row>
      <xdr:rowOff>168986</xdr:rowOff>
    </xdr:to>
    <xdr:cxnSp macro="">
      <xdr:nvCxnSpPr>
        <xdr:cNvPr id="50" name="直線コネクタ 49"/>
        <xdr:cNvCxnSpPr/>
      </xdr:nvCxnSpPr>
      <xdr:spPr bwMode="auto">
        <a:xfrm flipV="1">
          <a:off x="5003800" y="2934792"/>
          <a:ext cx="647700" cy="2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168986</xdr:rowOff>
    </xdr:from>
    <xdr:to>
      <xdr:col>4</xdr:col>
      <xdr:colOff>469900</xdr:colOff>
      <xdr:row>17</xdr:row>
      <xdr:rowOff>10008</xdr:rowOff>
    </xdr:to>
    <xdr:cxnSp macro="">
      <xdr:nvCxnSpPr>
        <xdr:cNvPr id="53" name="直線コネクタ 52"/>
        <xdr:cNvCxnSpPr/>
      </xdr:nvCxnSpPr>
      <xdr:spPr bwMode="auto">
        <a:xfrm flipV="1">
          <a:off x="4305300" y="2959811"/>
          <a:ext cx="698500" cy="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10008</xdr:rowOff>
    </xdr:from>
    <xdr:to>
      <xdr:col>3</xdr:col>
      <xdr:colOff>904875</xdr:colOff>
      <xdr:row>17</xdr:row>
      <xdr:rowOff>15354</xdr:rowOff>
    </xdr:to>
    <xdr:cxnSp macro="">
      <xdr:nvCxnSpPr>
        <xdr:cNvPr id="56" name="直線コネクタ 55"/>
        <xdr:cNvCxnSpPr/>
      </xdr:nvCxnSpPr>
      <xdr:spPr bwMode="auto">
        <a:xfrm flipV="1">
          <a:off x="3606800" y="2972283"/>
          <a:ext cx="698500" cy="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154419</xdr:rowOff>
    </xdr:from>
    <xdr:to>
      <xdr:col>3</xdr:col>
      <xdr:colOff>206375</xdr:colOff>
      <xdr:row>17</xdr:row>
      <xdr:rowOff>15354</xdr:rowOff>
    </xdr:to>
    <xdr:cxnSp macro="">
      <xdr:nvCxnSpPr>
        <xdr:cNvPr id="59" name="直線コネクタ 58"/>
        <xdr:cNvCxnSpPr/>
      </xdr:nvCxnSpPr>
      <xdr:spPr bwMode="auto">
        <a:xfrm>
          <a:off x="2908300" y="2945244"/>
          <a:ext cx="6985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93167</xdr:rowOff>
    </xdr:from>
    <xdr:to>
      <xdr:col>5</xdr:col>
      <xdr:colOff>34925</xdr:colOff>
      <xdr:row>17</xdr:row>
      <xdr:rowOff>23317</xdr:rowOff>
    </xdr:to>
    <xdr:sp macro="" textlink="">
      <xdr:nvSpPr>
        <xdr:cNvPr id="69" name="円/楕円 68"/>
        <xdr:cNvSpPr/>
      </xdr:nvSpPr>
      <xdr:spPr bwMode="auto">
        <a:xfrm>
          <a:off x="5600700" y="288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109694</xdr:rowOff>
    </xdr:from>
    <xdr:ext cx="762000" cy="259045"/>
    <xdr:sp macro="" textlink="">
      <xdr:nvSpPr>
        <xdr:cNvPr id="70" name="人口1人当たり決算額の推移該当値テキスト130"/>
        <xdr:cNvSpPr txBox="1"/>
      </xdr:nvSpPr>
      <xdr:spPr>
        <a:xfrm>
          <a:off x="5740400" y="27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118186</xdr:rowOff>
    </xdr:from>
    <xdr:to>
      <xdr:col>4</xdr:col>
      <xdr:colOff>520700</xdr:colOff>
      <xdr:row>17</xdr:row>
      <xdr:rowOff>48336</xdr:rowOff>
    </xdr:to>
    <xdr:sp macro="" textlink="">
      <xdr:nvSpPr>
        <xdr:cNvPr id="71" name="円/楕円 70"/>
        <xdr:cNvSpPr/>
      </xdr:nvSpPr>
      <xdr:spPr bwMode="auto">
        <a:xfrm>
          <a:off x="4953000" y="290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58513</xdr:rowOff>
    </xdr:from>
    <xdr:ext cx="736600" cy="259045"/>
    <xdr:sp macro="" textlink="">
      <xdr:nvSpPr>
        <xdr:cNvPr id="72" name="テキスト ボックス 71"/>
        <xdr:cNvSpPr txBox="1"/>
      </xdr:nvSpPr>
      <xdr:spPr>
        <a:xfrm>
          <a:off x="4622800" y="2677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130658</xdr:rowOff>
    </xdr:from>
    <xdr:to>
      <xdr:col>3</xdr:col>
      <xdr:colOff>955675</xdr:colOff>
      <xdr:row>17</xdr:row>
      <xdr:rowOff>60808</xdr:rowOff>
    </xdr:to>
    <xdr:sp macro="" textlink="">
      <xdr:nvSpPr>
        <xdr:cNvPr id="73" name="円/楕円 72"/>
        <xdr:cNvSpPr/>
      </xdr:nvSpPr>
      <xdr:spPr bwMode="auto">
        <a:xfrm>
          <a:off x="4254500" y="292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70985</xdr:rowOff>
    </xdr:from>
    <xdr:ext cx="762000" cy="259045"/>
    <xdr:sp macro="" textlink="">
      <xdr:nvSpPr>
        <xdr:cNvPr id="74" name="テキスト ボックス 73"/>
        <xdr:cNvSpPr txBox="1"/>
      </xdr:nvSpPr>
      <xdr:spPr>
        <a:xfrm>
          <a:off x="3924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136004</xdr:rowOff>
    </xdr:from>
    <xdr:to>
      <xdr:col>3</xdr:col>
      <xdr:colOff>257175</xdr:colOff>
      <xdr:row>17</xdr:row>
      <xdr:rowOff>66154</xdr:rowOff>
    </xdr:to>
    <xdr:sp macro="" textlink="">
      <xdr:nvSpPr>
        <xdr:cNvPr id="75" name="円/楕円 74"/>
        <xdr:cNvSpPr/>
      </xdr:nvSpPr>
      <xdr:spPr bwMode="auto">
        <a:xfrm>
          <a:off x="3556000" y="292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76331</xdr:rowOff>
    </xdr:from>
    <xdr:ext cx="762000" cy="259045"/>
    <xdr:sp macro="" textlink="">
      <xdr:nvSpPr>
        <xdr:cNvPr id="76" name="テキスト ボックス 75"/>
        <xdr:cNvSpPr txBox="1"/>
      </xdr:nvSpPr>
      <xdr:spPr>
        <a:xfrm>
          <a:off x="3225800" y="269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103619</xdr:rowOff>
    </xdr:from>
    <xdr:to>
      <xdr:col>2</xdr:col>
      <xdr:colOff>692150</xdr:colOff>
      <xdr:row>17</xdr:row>
      <xdr:rowOff>33769</xdr:rowOff>
    </xdr:to>
    <xdr:sp macro="" textlink="">
      <xdr:nvSpPr>
        <xdr:cNvPr id="77" name="円/楕円 76"/>
        <xdr:cNvSpPr/>
      </xdr:nvSpPr>
      <xdr:spPr bwMode="auto">
        <a:xfrm>
          <a:off x="2857500" y="289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43946</xdr:rowOff>
    </xdr:from>
    <xdr:ext cx="762000" cy="259045"/>
    <xdr:sp macro="" textlink="">
      <xdr:nvSpPr>
        <xdr:cNvPr id="78" name="テキスト ボックス 77"/>
        <xdr:cNvSpPr txBox="1"/>
      </xdr:nvSpPr>
      <xdr:spPr>
        <a:xfrm>
          <a:off x="2527300" y="266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328263</xdr:rowOff>
    </xdr:from>
    <xdr:to>
      <xdr:col>4</xdr:col>
      <xdr:colOff>1117600</xdr:colOff>
      <xdr:row>38</xdr:row>
      <xdr:rowOff>9130</xdr:rowOff>
    </xdr:to>
    <xdr:cxnSp macro="">
      <xdr:nvCxnSpPr>
        <xdr:cNvPr id="112" name="直線コネクタ 111"/>
        <xdr:cNvCxnSpPr/>
      </xdr:nvCxnSpPr>
      <xdr:spPr bwMode="auto">
        <a:xfrm>
          <a:off x="5003800" y="7452963"/>
          <a:ext cx="647700" cy="2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303590</xdr:rowOff>
    </xdr:from>
    <xdr:to>
      <xdr:col>4</xdr:col>
      <xdr:colOff>469900</xdr:colOff>
      <xdr:row>37</xdr:row>
      <xdr:rowOff>328263</xdr:rowOff>
    </xdr:to>
    <xdr:cxnSp macro="">
      <xdr:nvCxnSpPr>
        <xdr:cNvPr id="115" name="直線コネクタ 114"/>
        <xdr:cNvCxnSpPr/>
      </xdr:nvCxnSpPr>
      <xdr:spPr bwMode="auto">
        <a:xfrm>
          <a:off x="4305300" y="7428290"/>
          <a:ext cx="698500" cy="2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290678</xdr:rowOff>
    </xdr:from>
    <xdr:to>
      <xdr:col>3</xdr:col>
      <xdr:colOff>904875</xdr:colOff>
      <xdr:row>37</xdr:row>
      <xdr:rowOff>303590</xdr:rowOff>
    </xdr:to>
    <xdr:cxnSp macro="">
      <xdr:nvCxnSpPr>
        <xdr:cNvPr id="118" name="直線コネクタ 117"/>
        <xdr:cNvCxnSpPr/>
      </xdr:nvCxnSpPr>
      <xdr:spPr bwMode="auto">
        <a:xfrm>
          <a:off x="3606800" y="7415378"/>
          <a:ext cx="698500" cy="12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290678</xdr:rowOff>
    </xdr:from>
    <xdr:to>
      <xdr:col>3</xdr:col>
      <xdr:colOff>206375</xdr:colOff>
      <xdr:row>37</xdr:row>
      <xdr:rowOff>291935</xdr:rowOff>
    </xdr:to>
    <xdr:cxnSp macro="">
      <xdr:nvCxnSpPr>
        <xdr:cNvPr id="121" name="直線コネクタ 120"/>
        <xdr:cNvCxnSpPr/>
      </xdr:nvCxnSpPr>
      <xdr:spPr bwMode="auto">
        <a:xfrm flipV="1">
          <a:off x="2908300" y="7415378"/>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301230</xdr:rowOff>
    </xdr:from>
    <xdr:to>
      <xdr:col>5</xdr:col>
      <xdr:colOff>34925</xdr:colOff>
      <xdr:row>38</xdr:row>
      <xdr:rowOff>59930</xdr:rowOff>
    </xdr:to>
    <xdr:sp macro="" textlink="">
      <xdr:nvSpPr>
        <xdr:cNvPr id="131" name="円/楕円 130"/>
        <xdr:cNvSpPr/>
      </xdr:nvSpPr>
      <xdr:spPr bwMode="auto">
        <a:xfrm>
          <a:off x="5600700" y="742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277463</xdr:rowOff>
    </xdr:from>
    <xdr:to>
      <xdr:col>4</xdr:col>
      <xdr:colOff>520700</xdr:colOff>
      <xdr:row>38</xdr:row>
      <xdr:rowOff>36163</xdr:rowOff>
    </xdr:to>
    <xdr:sp macro="" textlink="">
      <xdr:nvSpPr>
        <xdr:cNvPr id="133" name="円/楕円 132"/>
        <xdr:cNvSpPr/>
      </xdr:nvSpPr>
      <xdr:spPr bwMode="auto">
        <a:xfrm>
          <a:off x="4953000" y="740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46340</xdr:rowOff>
    </xdr:from>
    <xdr:ext cx="736600" cy="259045"/>
    <xdr:sp macro="" textlink="">
      <xdr:nvSpPr>
        <xdr:cNvPr id="134" name="テキスト ボックス 133"/>
        <xdr:cNvSpPr txBox="1"/>
      </xdr:nvSpPr>
      <xdr:spPr>
        <a:xfrm>
          <a:off x="4622800" y="717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252790</xdr:rowOff>
    </xdr:from>
    <xdr:to>
      <xdr:col>3</xdr:col>
      <xdr:colOff>955675</xdr:colOff>
      <xdr:row>38</xdr:row>
      <xdr:rowOff>11490</xdr:rowOff>
    </xdr:to>
    <xdr:sp macro="" textlink="">
      <xdr:nvSpPr>
        <xdr:cNvPr id="135" name="円/楕円 134"/>
        <xdr:cNvSpPr/>
      </xdr:nvSpPr>
      <xdr:spPr bwMode="auto">
        <a:xfrm>
          <a:off x="4254500" y="737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21667</xdr:rowOff>
    </xdr:from>
    <xdr:ext cx="762000" cy="259045"/>
    <xdr:sp macro="" textlink="">
      <xdr:nvSpPr>
        <xdr:cNvPr id="136" name="テキスト ボックス 135"/>
        <xdr:cNvSpPr txBox="1"/>
      </xdr:nvSpPr>
      <xdr:spPr>
        <a:xfrm>
          <a:off x="3924300" y="714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239878</xdr:rowOff>
    </xdr:from>
    <xdr:to>
      <xdr:col>3</xdr:col>
      <xdr:colOff>257175</xdr:colOff>
      <xdr:row>37</xdr:row>
      <xdr:rowOff>341478</xdr:rowOff>
    </xdr:to>
    <xdr:sp macro="" textlink="">
      <xdr:nvSpPr>
        <xdr:cNvPr id="137" name="円/楕円 136"/>
        <xdr:cNvSpPr/>
      </xdr:nvSpPr>
      <xdr:spPr bwMode="auto">
        <a:xfrm>
          <a:off x="3556000" y="736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8755</xdr:rowOff>
    </xdr:from>
    <xdr:ext cx="762000" cy="259045"/>
    <xdr:sp macro="" textlink="">
      <xdr:nvSpPr>
        <xdr:cNvPr id="138" name="テキスト ボックス 137"/>
        <xdr:cNvSpPr txBox="1"/>
      </xdr:nvSpPr>
      <xdr:spPr>
        <a:xfrm>
          <a:off x="3225800" y="713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241135</xdr:rowOff>
    </xdr:from>
    <xdr:to>
      <xdr:col>2</xdr:col>
      <xdr:colOff>692150</xdr:colOff>
      <xdr:row>37</xdr:row>
      <xdr:rowOff>342735</xdr:rowOff>
    </xdr:to>
    <xdr:sp macro="" textlink="">
      <xdr:nvSpPr>
        <xdr:cNvPr id="139" name="円/楕円 138"/>
        <xdr:cNvSpPr/>
      </xdr:nvSpPr>
      <xdr:spPr bwMode="auto">
        <a:xfrm>
          <a:off x="2857500" y="736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10012</xdr:rowOff>
    </xdr:from>
    <xdr:ext cx="762000" cy="259045"/>
    <xdr:sp macro="" textlink="">
      <xdr:nvSpPr>
        <xdr:cNvPr id="140" name="テキスト ボックス 139"/>
        <xdr:cNvSpPr txBox="1"/>
      </xdr:nvSpPr>
      <xdr:spPr>
        <a:xfrm>
          <a:off x="2527300" y="713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37,503
37,331
946.76
30,105,088
28,636,369
1,280,725
16,390,291
32,500,925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9906</xdr:rowOff>
    </xdr:from>
    <xdr:to>
      <xdr:col>6</xdr:col>
      <xdr:colOff>511175</xdr:colOff>
      <xdr:row>34</xdr:row>
      <xdr:rowOff>28473</xdr:rowOff>
    </xdr:to>
    <xdr:cxnSp macro="">
      <xdr:nvCxnSpPr>
        <xdr:cNvPr id="61" name="直線コネクタ 60"/>
        <xdr:cNvCxnSpPr/>
      </xdr:nvCxnSpPr>
      <xdr:spPr>
        <a:xfrm flipV="1">
          <a:off x="3797300" y="5839206"/>
          <a:ext cx="838200" cy="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28473</xdr:rowOff>
    </xdr:from>
    <xdr:to>
      <xdr:col>5</xdr:col>
      <xdr:colOff>358775</xdr:colOff>
      <xdr:row>34</xdr:row>
      <xdr:rowOff>58877</xdr:rowOff>
    </xdr:to>
    <xdr:cxnSp macro="">
      <xdr:nvCxnSpPr>
        <xdr:cNvPr id="64" name="直線コネクタ 63"/>
        <xdr:cNvCxnSpPr/>
      </xdr:nvCxnSpPr>
      <xdr:spPr>
        <a:xfrm flipV="1">
          <a:off x="2908300" y="585777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54013</xdr:rowOff>
    </xdr:from>
    <xdr:to>
      <xdr:col>4</xdr:col>
      <xdr:colOff>155575</xdr:colOff>
      <xdr:row>34</xdr:row>
      <xdr:rowOff>58877</xdr:rowOff>
    </xdr:to>
    <xdr:cxnSp macro="">
      <xdr:nvCxnSpPr>
        <xdr:cNvPr id="67" name="直線コネクタ 66"/>
        <xdr:cNvCxnSpPr/>
      </xdr:nvCxnSpPr>
      <xdr:spPr>
        <a:xfrm>
          <a:off x="2019300" y="5883313"/>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30251</xdr:rowOff>
    </xdr:from>
    <xdr:to>
      <xdr:col>2</xdr:col>
      <xdr:colOff>638175</xdr:colOff>
      <xdr:row>34</xdr:row>
      <xdr:rowOff>54013</xdr:rowOff>
    </xdr:to>
    <xdr:cxnSp macro="">
      <xdr:nvCxnSpPr>
        <xdr:cNvPr id="70" name="直線コネクタ 69"/>
        <xdr:cNvCxnSpPr/>
      </xdr:nvCxnSpPr>
      <xdr:spPr>
        <a:xfrm>
          <a:off x="1130300" y="5859551"/>
          <a:ext cx="8890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130556</xdr:rowOff>
    </xdr:from>
    <xdr:to>
      <xdr:col>6</xdr:col>
      <xdr:colOff>561975</xdr:colOff>
      <xdr:row>34</xdr:row>
      <xdr:rowOff>60706</xdr:rowOff>
    </xdr:to>
    <xdr:sp macro="" textlink="">
      <xdr:nvSpPr>
        <xdr:cNvPr id="80" name="円/楕円 79"/>
        <xdr:cNvSpPr/>
      </xdr:nvSpPr>
      <xdr:spPr>
        <a:xfrm>
          <a:off x="45847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153433</xdr:rowOff>
    </xdr:from>
    <xdr:ext cx="599010" cy="259045"/>
    <xdr:sp macro="" textlink="">
      <xdr:nvSpPr>
        <xdr:cNvPr id="81" name="人件費該当値テキスト"/>
        <xdr:cNvSpPr txBox="1"/>
      </xdr:nvSpPr>
      <xdr:spPr>
        <a:xfrm>
          <a:off x="4686300" y="56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149123</xdr:rowOff>
    </xdr:from>
    <xdr:to>
      <xdr:col>5</xdr:col>
      <xdr:colOff>409575</xdr:colOff>
      <xdr:row>34</xdr:row>
      <xdr:rowOff>79273</xdr:rowOff>
    </xdr:to>
    <xdr:sp macro="" textlink="">
      <xdr:nvSpPr>
        <xdr:cNvPr id="82" name="円/楕円 81"/>
        <xdr:cNvSpPr/>
      </xdr:nvSpPr>
      <xdr:spPr>
        <a:xfrm>
          <a:off x="3746500" y="58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95800</xdr:rowOff>
    </xdr:from>
    <xdr:ext cx="534377" cy="259045"/>
    <xdr:sp macro="" textlink="">
      <xdr:nvSpPr>
        <xdr:cNvPr id="83" name="テキスト ボックス 82"/>
        <xdr:cNvSpPr txBox="1"/>
      </xdr:nvSpPr>
      <xdr:spPr>
        <a:xfrm>
          <a:off x="3530111" y="55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8077</xdr:rowOff>
    </xdr:from>
    <xdr:to>
      <xdr:col>4</xdr:col>
      <xdr:colOff>206375</xdr:colOff>
      <xdr:row>34</xdr:row>
      <xdr:rowOff>109677</xdr:rowOff>
    </xdr:to>
    <xdr:sp macro="" textlink="">
      <xdr:nvSpPr>
        <xdr:cNvPr id="84" name="円/楕円 83"/>
        <xdr:cNvSpPr/>
      </xdr:nvSpPr>
      <xdr:spPr>
        <a:xfrm>
          <a:off x="2857500" y="58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126204</xdr:rowOff>
    </xdr:from>
    <xdr:ext cx="534377" cy="259045"/>
    <xdr:sp macro="" textlink="">
      <xdr:nvSpPr>
        <xdr:cNvPr id="85" name="テキスト ボックス 84"/>
        <xdr:cNvSpPr txBox="1"/>
      </xdr:nvSpPr>
      <xdr:spPr>
        <a:xfrm>
          <a:off x="2641111" y="56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3213</xdr:rowOff>
    </xdr:from>
    <xdr:to>
      <xdr:col>3</xdr:col>
      <xdr:colOff>3175</xdr:colOff>
      <xdr:row>34</xdr:row>
      <xdr:rowOff>104813</xdr:rowOff>
    </xdr:to>
    <xdr:sp macro="" textlink="">
      <xdr:nvSpPr>
        <xdr:cNvPr id="86" name="円/楕円 85"/>
        <xdr:cNvSpPr/>
      </xdr:nvSpPr>
      <xdr:spPr>
        <a:xfrm>
          <a:off x="1968500" y="58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121340</xdr:rowOff>
    </xdr:from>
    <xdr:ext cx="534377" cy="259045"/>
    <xdr:sp macro="" textlink="">
      <xdr:nvSpPr>
        <xdr:cNvPr id="87" name="テキスト ボックス 86"/>
        <xdr:cNvSpPr txBox="1"/>
      </xdr:nvSpPr>
      <xdr:spPr>
        <a:xfrm>
          <a:off x="1752111" y="56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150901</xdr:rowOff>
    </xdr:from>
    <xdr:to>
      <xdr:col>1</xdr:col>
      <xdr:colOff>485775</xdr:colOff>
      <xdr:row>34</xdr:row>
      <xdr:rowOff>81051</xdr:rowOff>
    </xdr:to>
    <xdr:sp macro="" textlink="">
      <xdr:nvSpPr>
        <xdr:cNvPr id="88" name="円/楕円 87"/>
        <xdr:cNvSpPr/>
      </xdr:nvSpPr>
      <xdr:spPr>
        <a:xfrm>
          <a:off x="1079500" y="58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97578</xdr:rowOff>
    </xdr:from>
    <xdr:ext cx="534377" cy="259045"/>
    <xdr:sp macro="" textlink="">
      <xdr:nvSpPr>
        <xdr:cNvPr id="89" name="テキスト ボックス 88"/>
        <xdr:cNvSpPr txBox="1"/>
      </xdr:nvSpPr>
      <xdr:spPr>
        <a:xfrm>
          <a:off x="863111" y="55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157315</xdr:rowOff>
    </xdr:from>
    <xdr:to>
      <xdr:col>6</xdr:col>
      <xdr:colOff>511175</xdr:colOff>
      <xdr:row>53</xdr:row>
      <xdr:rowOff>169926</xdr:rowOff>
    </xdr:to>
    <xdr:cxnSp macro="">
      <xdr:nvCxnSpPr>
        <xdr:cNvPr id="119" name="直線コネクタ 118"/>
        <xdr:cNvCxnSpPr/>
      </xdr:nvCxnSpPr>
      <xdr:spPr>
        <a:xfrm flipV="1">
          <a:off x="3797300" y="9244165"/>
          <a:ext cx="8382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169926</xdr:rowOff>
    </xdr:from>
    <xdr:to>
      <xdr:col>5</xdr:col>
      <xdr:colOff>358775</xdr:colOff>
      <xdr:row>54</xdr:row>
      <xdr:rowOff>21298</xdr:rowOff>
    </xdr:to>
    <xdr:cxnSp macro="">
      <xdr:nvCxnSpPr>
        <xdr:cNvPr id="122" name="直線コネクタ 121"/>
        <xdr:cNvCxnSpPr/>
      </xdr:nvCxnSpPr>
      <xdr:spPr>
        <a:xfrm flipV="1">
          <a:off x="2908300" y="9256776"/>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21298</xdr:rowOff>
    </xdr:from>
    <xdr:to>
      <xdr:col>4</xdr:col>
      <xdr:colOff>155575</xdr:colOff>
      <xdr:row>54</xdr:row>
      <xdr:rowOff>128410</xdr:rowOff>
    </xdr:to>
    <xdr:cxnSp macro="">
      <xdr:nvCxnSpPr>
        <xdr:cNvPr id="125" name="直線コネクタ 124"/>
        <xdr:cNvCxnSpPr/>
      </xdr:nvCxnSpPr>
      <xdr:spPr>
        <a:xfrm flipV="1">
          <a:off x="2019300" y="9279598"/>
          <a:ext cx="889000" cy="1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71501</xdr:rowOff>
    </xdr:from>
    <xdr:to>
      <xdr:col>2</xdr:col>
      <xdr:colOff>638175</xdr:colOff>
      <xdr:row>54</xdr:row>
      <xdr:rowOff>128410</xdr:rowOff>
    </xdr:to>
    <xdr:cxnSp macro="">
      <xdr:nvCxnSpPr>
        <xdr:cNvPr id="128" name="直線コネクタ 127"/>
        <xdr:cNvCxnSpPr/>
      </xdr:nvCxnSpPr>
      <xdr:spPr>
        <a:xfrm>
          <a:off x="1130300" y="9329801"/>
          <a:ext cx="889000" cy="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106515</xdr:rowOff>
    </xdr:from>
    <xdr:to>
      <xdr:col>6</xdr:col>
      <xdr:colOff>561975</xdr:colOff>
      <xdr:row>54</xdr:row>
      <xdr:rowOff>36665</xdr:rowOff>
    </xdr:to>
    <xdr:sp macro="" textlink="">
      <xdr:nvSpPr>
        <xdr:cNvPr id="138" name="円/楕円 137"/>
        <xdr:cNvSpPr/>
      </xdr:nvSpPr>
      <xdr:spPr>
        <a:xfrm>
          <a:off x="4584700" y="91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129392</xdr:rowOff>
    </xdr:from>
    <xdr:ext cx="599010" cy="259045"/>
    <xdr:sp macro="" textlink="">
      <xdr:nvSpPr>
        <xdr:cNvPr id="139" name="物件費該当値テキスト"/>
        <xdr:cNvSpPr txBox="1"/>
      </xdr:nvSpPr>
      <xdr:spPr>
        <a:xfrm>
          <a:off x="4686300" y="904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102,113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119126</xdr:rowOff>
    </xdr:from>
    <xdr:to>
      <xdr:col>5</xdr:col>
      <xdr:colOff>409575</xdr:colOff>
      <xdr:row>54</xdr:row>
      <xdr:rowOff>49276</xdr:rowOff>
    </xdr:to>
    <xdr:sp macro="" textlink="">
      <xdr:nvSpPr>
        <xdr:cNvPr id="140" name="円/楕円 139"/>
        <xdr:cNvSpPr/>
      </xdr:nvSpPr>
      <xdr:spPr>
        <a:xfrm>
          <a:off x="3746500" y="92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65803</xdr:rowOff>
    </xdr:from>
    <xdr:ext cx="599010" cy="259045"/>
    <xdr:sp macro="" textlink="">
      <xdr:nvSpPr>
        <xdr:cNvPr id="141" name="テキスト ボックス 140"/>
        <xdr:cNvSpPr txBox="1"/>
      </xdr:nvSpPr>
      <xdr:spPr>
        <a:xfrm>
          <a:off x="3497794" y="898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141948</xdr:rowOff>
    </xdr:from>
    <xdr:to>
      <xdr:col>4</xdr:col>
      <xdr:colOff>206375</xdr:colOff>
      <xdr:row>54</xdr:row>
      <xdr:rowOff>72098</xdr:rowOff>
    </xdr:to>
    <xdr:sp macro="" textlink="">
      <xdr:nvSpPr>
        <xdr:cNvPr id="142" name="円/楕円 141"/>
        <xdr:cNvSpPr/>
      </xdr:nvSpPr>
      <xdr:spPr>
        <a:xfrm>
          <a:off x="2857500" y="92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88625</xdr:rowOff>
    </xdr:from>
    <xdr:ext cx="534377" cy="259045"/>
    <xdr:sp macro="" textlink="">
      <xdr:nvSpPr>
        <xdr:cNvPr id="143" name="テキスト ボックス 142"/>
        <xdr:cNvSpPr txBox="1"/>
      </xdr:nvSpPr>
      <xdr:spPr>
        <a:xfrm>
          <a:off x="2641111" y="90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77610</xdr:rowOff>
    </xdr:from>
    <xdr:to>
      <xdr:col>3</xdr:col>
      <xdr:colOff>3175</xdr:colOff>
      <xdr:row>55</xdr:row>
      <xdr:rowOff>7760</xdr:rowOff>
    </xdr:to>
    <xdr:sp macro="" textlink="">
      <xdr:nvSpPr>
        <xdr:cNvPr id="144" name="円/楕円 143"/>
        <xdr:cNvSpPr/>
      </xdr:nvSpPr>
      <xdr:spPr>
        <a:xfrm>
          <a:off x="1968500" y="93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24287</xdr:rowOff>
    </xdr:from>
    <xdr:ext cx="534377" cy="259045"/>
    <xdr:sp macro="" textlink="">
      <xdr:nvSpPr>
        <xdr:cNvPr id="145" name="テキスト ボックス 144"/>
        <xdr:cNvSpPr txBox="1"/>
      </xdr:nvSpPr>
      <xdr:spPr>
        <a:xfrm>
          <a:off x="1752111" y="91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20701</xdr:rowOff>
    </xdr:from>
    <xdr:to>
      <xdr:col>1</xdr:col>
      <xdr:colOff>485775</xdr:colOff>
      <xdr:row>54</xdr:row>
      <xdr:rowOff>122301</xdr:rowOff>
    </xdr:to>
    <xdr:sp macro="" textlink="">
      <xdr:nvSpPr>
        <xdr:cNvPr id="146" name="円/楕円 145"/>
        <xdr:cNvSpPr/>
      </xdr:nvSpPr>
      <xdr:spPr>
        <a:xfrm>
          <a:off x="1079500" y="92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138828</xdr:rowOff>
    </xdr:from>
    <xdr:ext cx="534377" cy="259045"/>
    <xdr:sp macro="" textlink="">
      <xdr:nvSpPr>
        <xdr:cNvPr id="147" name="テキスト ボックス 146"/>
        <xdr:cNvSpPr txBox="1"/>
      </xdr:nvSpPr>
      <xdr:spPr>
        <a:xfrm>
          <a:off x="863111" y="90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31366</xdr:rowOff>
    </xdr:from>
    <xdr:to>
      <xdr:col>6</xdr:col>
      <xdr:colOff>510540</xdr:colOff>
      <xdr:row>78</xdr:row>
      <xdr:rowOff>138192</xdr:rowOff>
    </xdr:to>
    <xdr:cxnSp macro="">
      <xdr:nvCxnSpPr>
        <xdr:cNvPr id="169" name="直線コネクタ 168"/>
        <xdr:cNvCxnSpPr/>
      </xdr:nvCxnSpPr>
      <xdr:spPr>
        <a:xfrm flipV="1">
          <a:off x="4633595" y="12375766"/>
          <a:ext cx="1270" cy="1135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142019</xdr:rowOff>
    </xdr:from>
    <xdr:ext cx="313932" cy="259045"/>
    <xdr:sp macro="" textlink="">
      <xdr:nvSpPr>
        <xdr:cNvPr id="170" name="維持補修費最小値テキスト"/>
        <xdr:cNvSpPr txBox="1"/>
      </xdr:nvSpPr>
      <xdr:spPr>
        <a:xfrm>
          <a:off x="4686300" y="13515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78</xdr:row>
      <xdr:rowOff>138192</xdr:rowOff>
    </xdr:from>
    <xdr:to>
      <xdr:col>6</xdr:col>
      <xdr:colOff>600075</xdr:colOff>
      <xdr:row>78</xdr:row>
      <xdr:rowOff>138192</xdr:rowOff>
    </xdr:to>
    <xdr:cxnSp macro="">
      <xdr:nvCxnSpPr>
        <xdr:cNvPr id="171" name="直線コネクタ 170"/>
        <xdr:cNvCxnSpPr/>
      </xdr:nvCxnSpPr>
      <xdr:spPr>
        <a:xfrm>
          <a:off x="4546600" y="1351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149493</xdr:rowOff>
    </xdr:from>
    <xdr:ext cx="534377" cy="259045"/>
    <xdr:sp macro="" textlink="">
      <xdr:nvSpPr>
        <xdr:cNvPr id="172" name="維持補修費最大値テキスト"/>
        <xdr:cNvSpPr txBox="1"/>
      </xdr:nvSpPr>
      <xdr:spPr>
        <a:xfrm>
          <a:off x="4686300" y="1215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72</xdr:row>
      <xdr:rowOff>31366</xdr:rowOff>
    </xdr:from>
    <xdr:to>
      <xdr:col>6</xdr:col>
      <xdr:colOff>600075</xdr:colOff>
      <xdr:row>72</xdr:row>
      <xdr:rowOff>31366</xdr:rowOff>
    </xdr:to>
    <xdr:cxnSp macro="">
      <xdr:nvCxnSpPr>
        <xdr:cNvPr id="173" name="直線コネクタ 172"/>
        <xdr:cNvCxnSpPr/>
      </xdr:nvCxnSpPr>
      <xdr:spPr>
        <a:xfrm>
          <a:off x="4546600" y="1237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31366</xdr:rowOff>
    </xdr:from>
    <xdr:to>
      <xdr:col>6</xdr:col>
      <xdr:colOff>511175</xdr:colOff>
      <xdr:row>72</xdr:row>
      <xdr:rowOff>56352</xdr:rowOff>
    </xdr:to>
    <xdr:cxnSp macro="">
      <xdr:nvCxnSpPr>
        <xdr:cNvPr id="174" name="直線コネクタ 173"/>
        <xdr:cNvCxnSpPr/>
      </xdr:nvCxnSpPr>
      <xdr:spPr>
        <a:xfrm flipV="1">
          <a:off x="3797300" y="12375766"/>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74003</xdr:rowOff>
    </xdr:from>
    <xdr:ext cx="469744" cy="259045"/>
    <xdr:sp macro="" textlink="">
      <xdr:nvSpPr>
        <xdr:cNvPr id="175" name="維持補修費平均値テキスト"/>
        <xdr:cNvSpPr txBox="1"/>
      </xdr:nvSpPr>
      <xdr:spPr>
        <a:xfrm>
          <a:off x="4686300" y="1327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95576</xdr:rowOff>
    </xdr:from>
    <xdr:to>
      <xdr:col>6</xdr:col>
      <xdr:colOff>561975</xdr:colOff>
      <xdr:row>78</xdr:row>
      <xdr:rowOff>25726</xdr:rowOff>
    </xdr:to>
    <xdr:sp macro="" textlink="">
      <xdr:nvSpPr>
        <xdr:cNvPr id="176" name="フローチャート : 判断 175"/>
        <xdr:cNvSpPr/>
      </xdr:nvSpPr>
      <xdr:spPr>
        <a:xfrm>
          <a:off x="45847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103307</xdr:rowOff>
    </xdr:from>
    <xdr:to>
      <xdr:col>5</xdr:col>
      <xdr:colOff>358775</xdr:colOff>
      <xdr:row>72</xdr:row>
      <xdr:rowOff>56352</xdr:rowOff>
    </xdr:to>
    <xdr:cxnSp macro="">
      <xdr:nvCxnSpPr>
        <xdr:cNvPr id="177" name="直線コネクタ 176"/>
        <xdr:cNvCxnSpPr/>
      </xdr:nvCxnSpPr>
      <xdr:spPr>
        <a:xfrm>
          <a:off x="2908300" y="12276257"/>
          <a:ext cx="889000" cy="1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103302</xdr:rowOff>
    </xdr:from>
    <xdr:to>
      <xdr:col>5</xdr:col>
      <xdr:colOff>409575</xdr:colOff>
      <xdr:row>78</xdr:row>
      <xdr:rowOff>33452</xdr:rowOff>
    </xdr:to>
    <xdr:sp macro="" textlink="">
      <xdr:nvSpPr>
        <xdr:cNvPr id="178" name="フローチャート : 判断 177"/>
        <xdr:cNvSpPr/>
      </xdr:nvSpPr>
      <xdr:spPr>
        <a:xfrm>
          <a:off x="3746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24579</xdr:rowOff>
    </xdr:from>
    <xdr:ext cx="469744" cy="259045"/>
    <xdr:sp macro="" textlink="">
      <xdr:nvSpPr>
        <xdr:cNvPr id="179" name="テキスト ボックス 178"/>
        <xdr:cNvSpPr txBox="1"/>
      </xdr:nvSpPr>
      <xdr:spPr>
        <a:xfrm>
          <a:off x="3562427"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103307</xdr:rowOff>
    </xdr:from>
    <xdr:to>
      <xdr:col>4</xdr:col>
      <xdr:colOff>155575</xdr:colOff>
      <xdr:row>73</xdr:row>
      <xdr:rowOff>20120</xdr:rowOff>
    </xdr:to>
    <xdr:cxnSp macro="">
      <xdr:nvCxnSpPr>
        <xdr:cNvPr id="180" name="直線コネクタ 179"/>
        <xdr:cNvCxnSpPr/>
      </xdr:nvCxnSpPr>
      <xdr:spPr>
        <a:xfrm flipV="1">
          <a:off x="2019300" y="12276257"/>
          <a:ext cx="889000" cy="2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100901</xdr:rowOff>
    </xdr:from>
    <xdr:to>
      <xdr:col>4</xdr:col>
      <xdr:colOff>206375</xdr:colOff>
      <xdr:row>78</xdr:row>
      <xdr:rowOff>31051</xdr:rowOff>
    </xdr:to>
    <xdr:sp macro="" textlink="">
      <xdr:nvSpPr>
        <xdr:cNvPr id="181" name="フローチャート : 判断 180"/>
        <xdr:cNvSpPr/>
      </xdr:nvSpPr>
      <xdr:spPr>
        <a:xfrm>
          <a:off x="2857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22178</xdr:rowOff>
    </xdr:from>
    <xdr:ext cx="469744" cy="259045"/>
    <xdr:sp macro="" textlink="">
      <xdr:nvSpPr>
        <xdr:cNvPr id="182" name="テキスト ボックス 181"/>
        <xdr:cNvSpPr txBox="1"/>
      </xdr:nvSpPr>
      <xdr:spPr>
        <a:xfrm>
          <a:off x="2673427"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148775</xdr:rowOff>
    </xdr:from>
    <xdr:to>
      <xdr:col>2</xdr:col>
      <xdr:colOff>638175</xdr:colOff>
      <xdr:row>73</xdr:row>
      <xdr:rowOff>20120</xdr:rowOff>
    </xdr:to>
    <xdr:cxnSp macro="">
      <xdr:nvCxnSpPr>
        <xdr:cNvPr id="183" name="直線コネクタ 182"/>
        <xdr:cNvCxnSpPr/>
      </xdr:nvCxnSpPr>
      <xdr:spPr>
        <a:xfrm>
          <a:off x="1130300" y="12321725"/>
          <a:ext cx="889000" cy="2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118664</xdr:rowOff>
    </xdr:from>
    <xdr:to>
      <xdr:col>3</xdr:col>
      <xdr:colOff>3175</xdr:colOff>
      <xdr:row>78</xdr:row>
      <xdr:rowOff>48814</xdr:rowOff>
    </xdr:to>
    <xdr:sp macro="" textlink="">
      <xdr:nvSpPr>
        <xdr:cNvPr id="184" name="フローチャート : 判断 183"/>
        <xdr:cNvSpPr/>
      </xdr:nvSpPr>
      <xdr:spPr>
        <a:xfrm>
          <a:off x="1968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39941</xdr:rowOff>
    </xdr:from>
    <xdr:ext cx="469744" cy="259045"/>
    <xdr:sp macro="" textlink="">
      <xdr:nvSpPr>
        <xdr:cNvPr id="185" name="テキスト ボックス 184"/>
        <xdr:cNvSpPr txBox="1"/>
      </xdr:nvSpPr>
      <xdr:spPr>
        <a:xfrm>
          <a:off x="1784427"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114709</xdr:rowOff>
    </xdr:from>
    <xdr:to>
      <xdr:col>1</xdr:col>
      <xdr:colOff>485775</xdr:colOff>
      <xdr:row>78</xdr:row>
      <xdr:rowOff>44859</xdr:rowOff>
    </xdr:to>
    <xdr:sp macro="" textlink="">
      <xdr:nvSpPr>
        <xdr:cNvPr id="186" name="フローチャート : 判断 185"/>
        <xdr:cNvSpPr/>
      </xdr:nvSpPr>
      <xdr:spPr>
        <a:xfrm>
          <a:off x="1079500" y="133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35986</xdr:rowOff>
    </xdr:from>
    <xdr:ext cx="469744" cy="259045"/>
    <xdr:sp macro="" textlink="">
      <xdr:nvSpPr>
        <xdr:cNvPr id="187" name="テキスト ボックス 186"/>
        <xdr:cNvSpPr txBox="1"/>
      </xdr:nvSpPr>
      <xdr:spPr>
        <a:xfrm>
          <a:off x="895427" y="1340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152016</xdr:rowOff>
    </xdr:from>
    <xdr:to>
      <xdr:col>6</xdr:col>
      <xdr:colOff>561975</xdr:colOff>
      <xdr:row>72</xdr:row>
      <xdr:rowOff>82166</xdr:rowOff>
    </xdr:to>
    <xdr:sp macro="" textlink="">
      <xdr:nvSpPr>
        <xdr:cNvPr id="193" name="円/楕円 192"/>
        <xdr:cNvSpPr/>
      </xdr:nvSpPr>
      <xdr:spPr>
        <a:xfrm>
          <a:off x="4584700" y="123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105043</xdr:rowOff>
    </xdr:from>
    <xdr:ext cx="534377" cy="259045"/>
    <xdr:sp macro="" textlink="">
      <xdr:nvSpPr>
        <xdr:cNvPr id="194" name="維持補修費該当値テキスト"/>
        <xdr:cNvSpPr txBox="1"/>
      </xdr:nvSpPr>
      <xdr:spPr>
        <a:xfrm>
          <a:off x="4686300" y="1227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49,739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5552</xdr:rowOff>
    </xdr:from>
    <xdr:to>
      <xdr:col>5</xdr:col>
      <xdr:colOff>409575</xdr:colOff>
      <xdr:row>72</xdr:row>
      <xdr:rowOff>107152</xdr:rowOff>
    </xdr:to>
    <xdr:sp macro="" textlink="">
      <xdr:nvSpPr>
        <xdr:cNvPr id="195" name="円/楕円 194"/>
        <xdr:cNvSpPr/>
      </xdr:nvSpPr>
      <xdr:spPr>
        <a:xfrm>
          <a:off x="3746500" y="123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123679</xdr:rowOff>
    </xdr:from>
    <xdr:ext cx="534377" cy="259045"/>
    <xdr:sp macro="" textlink="">
      <xdr:nvSpPr>
        <xdr:cNvPr id="196" name="テキスト ボックス 195"/>
        <xdr:cNvSpPr txBox="1"/>
      </xdr:nvSpPr>
      <xdr:spPr>
        <a:xfrm>
          <a:off x="3530111" y="12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52507</xdr:rowOff>
    </xdr:from>
    <xdr:to>
      <xdr:col>4</xdr:col>
      <xdr:colOff>206375</xdr:colOff>
      <xdr:row>71</xdr:row>
      <xdr:rowOff>154107</xdr:rowOff>
    </xdr:to>
    <xdr:sp macro="" textlink="">
      <xdr:nvSpPr>
        <xdr:cNvPr id="197" name="円/楕円 196"/>
        <xdr:cNvSpPr/>
      </xdr:nvSpPr>
      <xdr:spPr>
        <a:xfrm>
          <a:off x="2857500" y="122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170634</xdr:rowOff>
    </xdr:from>
    <xdr:ext cx="534377" cy="259045"/>
    <xdr:sp macro="" textlink="">
      <xdr:nvSpPr>
        <xdr:cNvPr id="198" name="テキスト ボックス 197"/>
        <xdr:cNvSpPr txBox="1"/>
      </xdr:nvSpPr>
      <xdr:spPr>
        <a:xfrm>
          <a:off x="2641111" y="120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140770</xdr:rowOff>
    </xdr:from>
    <xdr:to>
      <xdr:col>3</xdr:col>
      <xdr:colOff>3175</xdr:colOff>
      <xdr:row>73</xdr:row>
      <xdr:rowOff>70920</xdr:rowOff>
    </xdr:to>
    <xdr:sp macro="" textlink="">
      <xdr:nvSpPr>
        <xdr:cNvPr id="199" name="円/楕円 198"/>
        <xdr:cNvSpPr/>
      </xdr:nvSpPr>
      <xdr:spPr>
        <a:xfrm>
          <a:off x="1968500" y="124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87447</xdr:rowOff>
    </xdr:from>
    <xdr:ext cx="534377" cy="259045"/>
    <xdr:sp macro="" textlink="">
      <xdr:nvSpPr>
        <xdr:cNvPr id="200" name="テキスト ボックス 199"/>
        <xdr:cNvSpPr txBox="1"/>
      </xdr:nvSpPr>
      <xdr:spPr>
        <a:xfrm>
          <a:off x="1752111" y="1226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97975</xdr:rowOff>
    </xdr:from>
    <xdr:to>
      <xdr:col>1</xdr:col>
      <xdr:colOff>485775</xdr:colOff>
      <xdr:row>72</xdr:row>
      <xdr:rowOff>28125</xdr:rowOff>
    </xdr:to>
    <xdr:sp macro="" textlink="">
      <xdr:nvSpPr>
        <xdr:cNvPr id="201" name="円/楕円 200"/>
        <xdr:cNvSpPr/>
      </xdr:nvSpPr>
      <xdr:spPr>
        <a:xfrm>
          <a:off x="1079500" y="122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44652</xdr:rowOff>
    </xdr:from>
    <xdr:ext cx="534377" cy="259045"/>
    <xdr:sp macro="" textlink="">
      <xdr:nvSpPr>
        <xdr:cNvPr id="202" name="テキスト ボックス 201"/>
        <xdr:cNvSpPr txBox="1"/>
      </xdr:nvSpPr>
      <xdr:spPr>
        <a:xfrm>
          <a:off x="863111" y="120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27" name="直線コネクタ 226"/>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28"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29" name="直線コネクタ 228"/>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0"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1" name="直線コネクタ 230"/>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69622</xdr:rowOff>
    </xdr:from>
    <xdr:to>
      <xdr:col>6</xdr:col>
      <xdr:colOff>511175</xdr:colOff>
      <xdr:row>98</xdr:row>
      <xdr:rowOff>125121</xdr:rowOff>
    </xdr:to>
    <xdr:cxnSp macro="">
      <xdr:nvCxnSpPr>
        <xdr:cNvPr id="232" name="直線コネクタ 231"/>
        <xdr:cNvCxnSpPr/>
      </xdr:nvCxnSpPr>
      <xdr:spPr>
        <a:xfrm flipV="1">
          <a:off x="3797300" y="16871722"/>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3"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4" name="フローチャート : 判断 233"/>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125121</xdr:rowOff>
    </xdr:from>
    <xdr:to>
      <xdr:col>5</xdr:col>
      <xdr:colOff>358775</xdr:colOff>
      <xdr:row>98</xdr:row>
      <xdr:rowOff>130239</xdr:rowOff>
    </xdr:to>
    <xdr:cxnSp macro="">
      <xdr:nvCxnSpPr>
        <xdr:cNvPr id="235" name="直線コネクタ 234"/>
        <xdr:cNvCxnSpPr/>
      </xdr:nvCxnSpPr>
      <xdr:spPr>
        <a:xfrm flipV="1">
          <a:off x="2908300" y="16927221"/>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36" name="フローチャート : 判断 235"/>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37" name="テキスト ボックス 236"/>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130239</xdr:rowOff>
    </xdr:from>
    <xdr:to>
      <xdr:col>4</xdr:col>
      <xdr:colOff>155575</xdr:colOff>
      <xdr:row>99</xdr:row>
      <xdr:rowOff>12739</xdr:rowOff>
    </xdr:to>
    <xdr:cxnSp macro="">
      <xdr:nvCxnSpPr>
        <xdr:cNvPr id="238" name="直線コネクタ 237"/>
        <xdr:cNvCxnSpPr/>
      </xdr:nvCxnSpPr>
      <xdr:spPr>
        <a:xfrm flipV="1">
          <a:off x="2019300" y="1693233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39" name="フローチャート : 判断 238"/>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76674</xdr:rowOff>
    </xdr:from>
    <xdr:ext cx="534377" cy="259045"/>
    <xdr:sp macro="" textlink="">
      <xdr:nvSpPr>
        <xdr:cNvPr id="240" name="テキスト ボックス 239"/>
        <xdr:cNvSpPr txBox="1"/>
      </xdr:nvSpPr>
      <xdr:spPr>
        <a:xfrm>
          <a:off x="2641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12739</xdr:rowOff>
    </xdr:from>
    <xdr:to>
      <xdr:col>2</xdr:col>
      <xdr:colOff>638175</xdr:colOff>
      <xdr:row>99</xdr:row>
      <xdr:rowOff>22847</xdr:rowOff>
    </xdr:to>
    <xdr:cxnSp macro="">
      <xdr:nvCxnSpPr>
        <xdr:cNvPr id="241" name="直線コネクタ 240"/>
        <xdr:cNvCxnSpPr/>
      </xdr:nvCxnSpPr>
      <xdr:spPr>
        <a:xfrm flipV="1">
          <a:off x="1130300" y="16986289"/>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2" name="フローチャート : 判断 241"/>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151401</xdr:rowOff>
    </xdr:from>
    <xdr:ext cx="534377" cy="259045"/>
    <xdr:sp macro="" textlink="">
      <xdr:nvSpPr>
        <xdr:cNvPr id="243" name="テキスト ボックス 242"/>
        <xdr:cNvSpPr txBox="1"/>
      </xdr:nvSpPr>
      <xdr:spPr>
        <a:xfrm>
          <a:off x="1752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4" name="フローチャート : 判断 243"/>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169321</xdr:rowOff>
    </xdr:from>
    <xdr:ext cx="534377" cy="259045"/>
    <xdr:sp macro="" textlink="">
      <xdr:nvSpPr>
        <xdr:cNvPr id="245" name="テキスト ボックス 244"/>
        <xdr:cNvSpPr txBox="1"/>
      </xdr:nvSpPr>
      <xdr:spPr>
        <a:xfrm>
          <a:off x="86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18822</xdr:rowOff>
    </xdr:from>
    <xdr:to>
      <xdr:col>6</xdr:col>
      <xdr:colOff>561975</xdr:colOff>
      <xdr:row>98</xdr:row>
      <xdr:rowOff>120422</xdr:rowOff>
    </xdr:to>
    <xdr:sp macro="" textlink="">
      <xdr:nvSpPr>
        <xdr:cNvPr id="251" name="円/楕円 250"/>
        <xdr:cNvSpPr/>
      </xdr:nvSpPr>
      <xdr:spPr>
        <a:xfrm>
          <a:off x="4584700" y="168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168699</xdr:rowOff>
    </xdr:from>
    <xdr:ext cx="534377" cy="259045"/>
    <xdr:sp macro="" textlink="">
      <xdr:nvSpPr>
        <xdr:cNvPr id="252" name="扶助費該当値テキスト"/>
        <xdr:cNvSpPr txBox="1"/>
      </xdr:nvSpPr>
      <xdr:spPr>
        <a:xfrm>
          <a:off x="4686300" y="167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74321</xdr:rowOff>
    </xdr:from>
    <xdr:to>
      <xdr:col>5</xdr:col>
      <xdr:colOff>409575</xdr:colOff>
      <xdr:row>99</xdr:row>
      <xdr:rowOff>4471</xdr:rowOff>
    </xdr:to>
    <xdr:sp macro="" textlink="">
      <xdr:nvSpPr>
        <xdr:cNvPr id="253" name="円/楕円 252"/>
        <xdr:cNvSpPr/>
      </xdr:nvSpPr>
      <xdr:spPr>
        <a:xfrm>
          <a:off x="3746500" y="16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167048</xdr:rowOff>
    </xdr:from>
    <xdr:ext cx="534377" cy="259045"/>
    <xdr:sp macro="" textlink="">
      <xdr:nvSpPr>
        <xdr:cNvPr id="254" name="テキスト ボックス 253"/>
        <xdr:cNvSpPr txBox="1"/>
      </xdr:nvSpPr>
      <xdr:spPr>
        <a:xfrm>
          <a:off x="3530111" y="169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79439</xdr:rowOff>
    </xdr:from>
    <xdr:to>
      <xdr:col>4</xdr:col>
      <xdr:colOff>206375</xdr:colOff>
      <xdr:row>99</xdr:row>
      <xdr:rowOff>9589</xdr:rowOff>
    </xdr:to>
    <xdr:sp macro="" textlink="">
      <xdr:nvSpPr>
        <xdr:cNvPr id="255" name="円/楕円 254"/>
        <xdr:cNvSpPr/>
      </xdr:nvSpPr>
      <xdr:spPr>
        <a:xfrm>
          <a:off x="2857500" y="168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716</xdr:rowOff>
    </xdr:from>
    <xdr:ext cx="534377" cy="259045"/>
    <xdr:sp macro="" textlink="">
      <xdr:nvSpPr>
        <xdr:cNvPr id="256" name="テキスト ボックス 255"/>
        <xdr:cNvSpPr txBox="1"/>
      </xdr:nvSpPr>
      <xdr:spPr>
        <a:xfrm>
          <a:off x="2641111" y="1697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133389</xdr:rowOff>
    </xdr:from>
    <xdr:to>
      <xdr:col>3</xdr:col>
      <xdr:colOff>3175</xdr:colOff>
      <xdr:row>99</xdr:row>
      <xdr:rowOff>63539</xdr:rowOff>
    </xdr:to>
    <xdr:sp macro="" textlink="">
      <xdr:nvSpPr>
        <xdr:cNvPr id="257" name="円/楕円 256"/>
        <xdr:cNvSpPr/>
      </xdr:nvSpPr>
      <xdr:spPr>
        <a:xfrm>
          <a:off x="1968500" y="169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54666</xdr:rowOff>
    </xdr:from>
    <xdr:ext cx="534377" cy="259045"/>
    <xdr:sp macro="" textlink="">
      <xdr:nvSpPr>
        <xdr:cNvPr id="258" name="テキスト ボックス 257"/>
        <xdr:cNvSpPr txBox="1"/>
      </xdr:nvSpPr>
      <xdr:spPr>
        <a:xfrm>
          <a:off x="1752111" y="170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143497</xdr:rowOff>
    </xdr:from>
    <xdr:to>
      <xdr:col>1</xdr:col>
      <xdr:colOff>485775</xdr:colOff>
      <xdr:row>99</xdr:row>
      <xdr:rowOff>73647</xdr:rowOff>
    </xdr:to>
    <xdr:sp macro="" textlink="">
      <xdr:nvSpPr>
        <xdr:cNvPr id="259" name="円/楕円 258"/>
        <xdr:cNvSpPr/>
      </xdr:nvSpPr>
      <xdr:spPr>
        <a:xfrm>
          <a:off x="1079500" y="169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64774</xdr:rowOff>
    </xdr:from>
    <xdr:ext cx="534377" cy="259045"/>
    <xdr:sp macro="" textlink="">
      <xdr:nvSpPr>
        <xdr:cNvPr id="260" name="テキスト ボックス 259"/>
        <xdr:cNvSpPr txBox="1"/>
      </xdr:nvSpPr>
      <xdr:spPr>
        <a:xfrm>
          <a:off x="863111" y="170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88" name="直線コネクタ 287"/>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89"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0" name="直線コネクタ 289"/>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1"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2" name="直線コネクタ 291"/>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72958</xdr:rowOff>
    </xdr:from>
    <xdr:to>
      <xdr:col>15</xdr:col>
      <xdr:colOff>180975</xdr:colOff>
      <xdr:row>35</xdr:row>
      <xdr:rowOff>75368</xdr:rowOff>
    </xdr:to>
    <xdr:cxnSp macro="">
      <xdr:nvCxnSpPr>
        <xdr:cNvPr id="293" name="直線コネクタ 292"/>
        <xdr:cNvCxnSpPr/>
      </xdr:nvCxnSpPr>
      <xdr:spPr>
        <a:xfrm>
          <a:off x="9639300" y="6073708"/>
          <a:ext cx="8382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4"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5" name="フローチャート : 判断 294"/>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72958</xdr:rowOff>
    </xdr:from>
    <xdr:to>
      <xdr:col>14</xdr:col>
      <xdr:colOff>28575</xdr:colOff>
      <xdr:row>35</xdr:row>
      <xdr:rowOff>130708</xdr:rowOff>
    </xdr:to>
    <xdr:cxnSp macro="">
      <xdr:nvCxnSpPr>
        <xdr:cNvPr id="296" name="直線コネクタ 295"/>
        <xdr:cNvCxnSpPr/>
      </xdr:nvCxnSpPr>
      <xdr:spPr>
        <a:xfrm flipV="1">
          <a:off x="8750300" y="6073708"/>
          <a:ext cx="889000" cy="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297" name="フローチャート : 判断 296"/>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298" name="テキスト ボックス 297"/>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130708</xdr:rowOff>
    </xdr:from>
    <xdr:to>
      <xdr:col>12</xdr:col>
      <xdr:colOff>511175</xdr:colOff>
      <xdr:row>36</xdr:row>
      <xdr:rowOff>66024</xdr:rowOff>
    </xdr:to>
    <xdr:cxnSp macro="">
      <xdr:nvCxnSpPr>
        <xdr:cNvPr id="299" name="直線コネクタ 298"/>
        <xdr:cNvCxnSpPr/>
      </xdr:nvCxnSpPr>
      <xdr:spPr>
        <a:xfrm flipV="1">
          <a:off x="7861300" y="6131458"/>
          <a:ext cx="889000" cy="10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0" name="フローチャート : 判断 299"/>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135307</xdr:rowOff>
    </xdr:from>
    <xdr:ext cx="534377" cy="259045"/>
    <xdr:sp macro="" textlink="">
      <xdr:nvSpPr>
        <xdr:cNvPr id="301" name="テキスト ボックス 300"/>
        <xdr:cNvSpPr txBox="1"/>
      </xdr:nvSpPr>
      <xdr:spPr>
        <a:xfrm>
          <a:off x="8483111" y="63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66024</xdr:rowOff>
    </xdr:from>
    <xdr:to>
      <xdr:col>11</xdr:col>
      <xdr:colOff>307975</xdr:colOff>
      <xdr:row>36</xdr:row>
      <xdr:rowOff>82550</xdr:rowOff>
    </xdr:to>
    <xdr:cxnSp macro="">
      <xdr:nvCxnSpPr>
        <xdr:cNvPr id="302" name="直線コネクタ 301"/>
        <xdr:cNvCxnSpPr/>
      </xdr:nvCxnSpPr>
      <xdr:spPr>
        <a:xfrm flipV="1">
          <a:off x="6972300" y="6238224"/>
          <a:ext cx="8890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3" name="フローチャート : 判断 302"/>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142955</xdr:rowOff>
    </xdr:from>
    <xdr:ext cx="534377" cy="259045"/>
    <xdr:sp macro="" textlink="">
      <xdr:nvSpPr>
        <xdr:cNvPr id="304" name="テキスト ボックス 303"/>
        <xdr:cNvSpPr txBox="1"/>
      </xdr:nvSpPr>
      <xdr:spPr>
        <a:xfrm>
          <a:off x="7594111" y="63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5" name="フローチャート : 判断 304"/>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06" name="テキスト ボックス 305"/>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24568</xdr:rowOff>
    </xdr:from>
    <xdr:to>
      <xdr:col>15</xdr:col>
      <xdr:colOff>231775</xdr:colOff>
      <xdr:row>35</xdr:row>
      <xdr:rowOff>126168</xdr:rowOff>
    </xdr:to>
    <xdr:sp macro="" textlink="">
      <xdr:nvSpPr>
        <xdr:cNvPr id="312" name="円/楕円 311"/>
        <xdr:cNvSpPr/>
      </xdr:nvSpPr>
      <xdr:spPr>
        <a:xfrm>
          <a:off x="10426700" y="60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47445</xdr:rowOff>
    </xdr:from>
    <xdr:ext cx="534377" cy="259045"/>
    <xdr:sp macro="" textlink="">
      <xdr:nvSpPr>
        <xdr:cNvPr id="313" name="補助費等該当値テキスト"/>
        <xdr:cNvSpPr txBox="1"/>
      </xdr:nvSpPr>
      <xdr:spPr>
        <a:xfrm>
          <a:off x="10528300" y="58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22158</xdr:rowOff>
    </xdr:from>
    <xdr:to>
      <xdr:col>14</xdr:col>
      <xdr:colOff>79375</xdr:colOff>
      <xdr:row>35</xdr:row>
      <xdr:rowOff>123758</xdr:rowOff>
    </xdr:to>
    <xdr:sp macro="" textlink="">
      <xdr:nvSpPr>
        <xdr:cNvPr id="314" name="円/楕円 313"/>
        <xdr:cNvSpPr/>
      </xdr:nvSpPr>
      <xdr:spPr>
        <a:xfrm>
          <a:off x="9588500" y="602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140285</xdr:rowOff>
    </xdr:from>
    <xdr:ext cx="534377" cy="259045"/>
    <xdr:sp macro="" textlink="">
      <xdr:nvSpPr>
        <xdr:cNvPr id="315" name="テキスト ボックス 314"/>
        <xdr:cNvSpPr txBox="1"/>
      </xdr:nvSpPr>
      <xdr:spPr>
        <a:xfrm>
          <a:off x="9372111" y="57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79908</xdr:rowOff>
    </xdr:from>
    <xdr:to>
      <xdr:col>12</xdr:col>
      <xdr:colOff>561975</xdr:colOff>
      <xdr:row>36</xdr:row>
      <xdr:rowOff>10058</xdr:rowOff>
    </xdr:to>
    <xdr:sp macro="" textlink="">
      <xdr:nvSpPr>
        <xdr:cNvPr id="316" name="円/楕円 315"/>
        <xdr:cNvSpPr/>
      </xdr:nvSpPr>
      <xdr:spPr>
        <a:xfrm>
          <a:off x="8699500" y="60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26585</xdr:rowOff>
    </xdr:from>
    <xdr:ext cx="534377" cy="259045"/>
    <xdr:sp macro="" textlink="">
      <xdr:nvSpPr>
        <xdr:cNvPr id="317" name="テキスト ボックス 316"/>
        <xdr:cNvSpPr txBox="1"/>
      </xdr:nvSpPr>
      <xdr:spPr>
        <a:xfrm>
          <a:off x="8483111" y="58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15224</xdr:rowOff>
    </xdr:from>
    <xdr:to>
      <xdr:col>11</xdr:col>
      <xdr:colOff>358775</xdr:colOff>
      <xdr:row>36</xdr:row>
      <xdr:rowOff>116824</xdr:rowOff>
    </xdr:to>
    <xdr:sp macro="" textlink="">
      <xdr:nvSpPr>
        <xdr:cNvPr id="318" name="円/楕円 317"/>
        <xdr:cNvSpPr/>
      </xdr:nvSpPr>
      <xdr:spPr>
        <a:xfrm>
          <a:off x="7810500" y="6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133351</xdr:rowOff>
    </xdr:from>
    <xdr:ext cx="534377" cy="259045"/>
    <xdr:sp macro="" textlink="">
      <xdr:nvSpPr>
        <xdr:cNvPr id="319" name="テキスト ボックス 318"/>
        <xdr:cNvSpPr txBox="1"/>
      </xdr:nvSpPr>
      <xdr:spPr>
        <a:xfrm>
          <a:off x="7594111" y="59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31750</xdr:rowOff>
    </xdr:from>
    <xdr:to>
      <xdr:col>10</xdr:col>
      <xdr:colOff>155575</xdr:colOff>
      <xdr:row>36</xdr:row>
      <xdr:rowOff>133350</xdr:rowOff>
    </xdr:to>
    <xdr:sp macro="" textlink="">
      <xdr:nvSpPr>
        <xdr:cNvPr id="320" name="円/楕円 319"/>
        <xdr:cNvSpPr/>
      </xdr:nvSpPr>
      <xdr:spPr>
        <a:xfrm>
          <a:off x="6921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149877</xdr:rowOff>
    </xdr:from>
    <xdr:ext cx="534377" cy="259045"/>
    <xdr:sp macro="" textlink="">
      <xdr:nvSpPr>
        <xdr:cNvPr id="321" name="テキスト ボックス 320"/>
        <xdr:cNvSpPr txBox="1"/>
      </xdr:nvSpPr>
      <xdr:spPr>
        <a:xfrm>
          <a:off x="6705111" y="59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3" name="直線コネクタ 342"/>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4"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5" name="直線コネクタ 344"/>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46"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47" name="直線コネクタ 346"/>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82024</xdr:rowOff>
    </xdr:from>
    <xdr:to>
      <xdr:col>15</xdr:col>
      <xdr:colOff>180975</xdr:colOff>
      <xdr:row>55</xdr:row>
      <xdr:rowOff>127337</xdr:rowOff>
    </xdr:to>
    <xdr:cxnSp macro="">
      <xdr:nvCxnSpPr>
        <xdr:cNvPr id="348" name="直線コネクタ 347"/>
        <xdr:cNvCxnSpPr/>
      </xdr:nvCxnSpPr>
      <xdr:spPr>
        <a:xfrm flipV="1">
          <a:off x="9639300" y="9340324"/>
          <a:ext cx="838200" cy="2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49"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0" name="フローチャート : 判断 349"/>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127337</xdr:rowOff>
    </xdr:from>
    <xdr:to>
      <xdr:col>14</xdr:col>
      <xdr:colOff>28575</xdr:colOff>
      <xdr:row>56</xdr:row>
      <xdr:rowOff>135092</xdr:rowOff>
    </xdr:to>
    <xdr:cxnSp macro="">
      <xdr:nvCxnSpPr>
        <xdr:cNvPr id="351" name="直線コネクタ 350"/>
        <xdr:cNvCxnSpPr/>
      </xdr:nvCxnSpPr>
      <xdr:spPr>
        <a:xfrm flipV="1">
          <a:off x="8750300" y="9557087"/>
          <a:ext cx="889000" cy="17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2" name="フローチャート : 判断 351"/>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3" name="テキスト ボックス 352"/>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23489</xdr:rowOff>
    </xdr:from>
    <xdr:to>
      <xdr:col>12</xdr:col>
      <xdr:colOff>511175</xdr:colOff>
      <xdr:row>56</xdr:row>
      <xdr:rowOff>135092</xdr:rowOff>
    </xdr:to>
    <xdr:cxnSp macro="">
      <xdr:nvCxnSpPr>
        <xdr:cNvPr id="354" name="直線コネクタ 353"/>
        <xdr:cNvCxnSpPr/>
      </xdr:nvCxnSpPr>
      <xdr:spPr>
        <a:xfrm>
          <a:off x="7861300" y="9624689"/>
          <a:ext cx="889000" cy="1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5" name="フローチャート : 判断 354"/>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167602</xdr:rowOff>
    </xdr:from>
    <xdr:ext cx="534377" cy="259045"/>
    <xdr:sp macro="" textlink="">
      <xdr:nvSpPr>
        <xdr:cNvPr id="356" name="テキスト ボックス 355"/>
        <xdr:cNvSpPr txBox="1"/>
      </xdr:nvSpPr>
      <xdr:spPr>
        <a:xfrm>
          <a:off x="8483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23489</xdr:rowOff>
    </xdr:from>
    <xdr:to>
      <xdr:col>11</xdr:col>
      <xdr:colOff>307975</xdr:colOff>
      <xdr:row>56</xdr:row>
      <xdr:rowOff>98483</xdr:rowOff>
    </xdr:to>
    <xdr:cxnSp macro="">
      <xdr:nvCxnSpPr>
        <xdr:cNvPr id="357" name="直線コネクタ 356"/>
        <xdr:cNvCxnSpPr/>
      </xdr:nvCxnSpPr>
      <xdr:spPr>
        <a:xfrm flipV="1">
          <a:off x="6972300" y="9624689"/>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58" name="フローチャート : 判断 357"/>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59" name="テキスト ボックス 358"/>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0" name="フローチャート : 判断 359"/>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1" name="テキスト ボックス 360"/>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31224</xdr:rowOff>
    </xdr:from>
    <xdr:to>
      <xdr:col>15</xdr:col>
      <xdr:colOff>231775</xdr:colOff>
      <xdr:row>54</xdr:row>
      <xdr:rowOff>132824</xdr:rowOff>
    </xdr:to>
    <xdr:sp macro="" textlink="">
      <xdr:nvSpPr>
        <xdr:cNvPr id="367" name="円/楕円 366"/>
        <xdr:cNvSpPr/>
      </xdr:nvSpPr>
      <xdr:spPr>
        <a:xfrm>
          <a:off x="10426700" y="92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54101</xdr:rowOff>
    </xdr:from>
    <xdr:ext cx="599010" cy="259045"/>
    <xdr:sp macro="" textlink="">
      <xdr:nvSpPr>
        <xdr:cNvPr id="368" name="普通建設事業費該当値テキスト"/>
        <xdr:cNvSpPr txBox="1"/>
      </xdr:nvSpPr>
      <xdr:spPr>
        <a:xfrm>
          <a:off x="10528300" y="914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162,615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76537</xdr:rowOff>
    </xdr:from>
    <xdr:to>
      <xdr:col>14</xdr:col>
      <xdr:colOff>79375</xdr:colOff>
      <xdr:row>56</xdr:row>
      <xdr:rowOff>6687</xdr:rowOff>
    </xdr:to>
    <xdr:sp macro="" textlink="">
      <xdr:nvSpPr>
        <xdr:cNvPr id="369" name="円/楕円 368"/>
        <xdr:cNvSpPr/>
      </xdr:nvSpPr>
      <xdr:spPr>
        <a:xfrm>
          <a:off x="9588500" y="95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23214</xdr:rowOff>
    </xdr:from>
    <xdr:ext cx="599010" cy="259045"/>
    <xdr:sp macro="" textlink="">
      <xdr:nvSpPr>
        <xdr:cNvPr id="370" name="テキスト ボックス 369"/>
        <xdr:cNvSpPr txBox="1"/>
      </xdr:nvSpPr>
      <xdr:spPr>
        <a:xfrm>
          <a:off x="9339794" y="92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84292</xdr:rowOff>
    </xdr:from>
    <xdr:to>
      <xdr:col>12</xdr:col>
      <xdr:colOff>561975</xdr:colOff>
      <xdr:row>57</xdr:row>
      <xdr:rowOff>14442</xdr:rowOff>
    </xdr:to>
    <xdr:sp macro="" textlink="">
      <xdr:nvSpPr>
        <xdr:cNvPr id="371" name="円/楕円 370"/>
        <xdr:cNvSpPr/>
      </xdr:nvSpPr>
      <xdr:spPr>
        <a:xfrm>
          <a:off x="8699500" y="96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5569</xdr:rowOff>
    </xdr:from>
    <xdr:ext cx="534377" cy="259045"/>
    <xdr:sp macro="" textlink="">
      <xdr:nvSpPr>
        <xdr:cNvPr id="372" name="テキスト ボックス 371"/>
        <xdr:cNvSpPr txBox="1"/>
      </xdr:nvSpPr>
      <xdr:spPr>
        <a:xfrm>
          <a:off x="8483111" y="97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144139</xdr:rowOff>
    </xdr:from>
    <xdr:to>
      <xdr:col>11</xdr:col>
      <xdr:colOff>358775</xdr:colOff>
      <xdr:row>56</xdr:row>
      <xdr:rowOff>74289</xdr:rowOff>
    </xdr:to>
    <xdr:sp macro="" textlink="">
      <xdr:nvSpPr>
        <xdr:cNvPr id="373" name="円/楕円 372"/>
        <xdr:cNvSpPr/>
      </xdr:nvSpPr>
      <xdr:spPr>
        <a:xfrm>
          <a:off x="7810500" y="9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90816</xdr:rowOff>
    </xdr:from>
    <xdr:ext cx="599010" cy="259045"/>
    <xdr:sp macro="" textlink="">
      <xdr:nvSpPr>
        <xdr:cNvPr id="374" name="テキスト ボックス 373"/>
        <xdr:cNvSpPr txBox="1"/>
      </xdr:nvSpPr>
      <xdr:spPr>
        <a:xfrm>
          <a:off x="7561794" y="934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100,418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47683</xdr:rowOff>
    </xdr:from>
    <xdr:to>
      <xdr:col>10</xdr:col>
      <xdr:colOff>155575</xdr:colOff>
      <xdr:row>56</xdr:row>
      <xdr:rowOff>149283</xdr:rowOff>
    </xdr:to>
    <xdr:sp macro="" textlink="">
      <xdr:nvSpPr>
        <xdr:cNvPr id="375" name="円/楕円 374"/>
        <xdr:cNvSpPr/>
      </xdr:nvSpPr>
      <xdr:spPr>
        <a:xfrm>
          <a:off x="6921500" y="96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165810</xdr:rowOff>
    </xdr:from>
    <xdr:ext cx="534377" cy="259045"/>
    <xdr:sp macro="" textlink="">
      <xdr:nvSpPr>
        <xdr:cNvPr id="376" name="テキスト ボックス 375"/>
        <xdr:cNvSpPr txBox="1"/>
      </xdr:nvSpPr>
      <xdr:spPr>
        <a:xfrm>
          <a:off x="6705111" y="94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0" name="直線コネクタ 399"/>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3"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4" name="直線コネクタ 403"/>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137612</xdr:rowOff>
    </xdr:from>
    <xdr:to>
      <xdr:col>15</xdr:col>
      <xdr:colOff>180975</xdr:colOff>
      <xdr:row>75</xdr:row>
      <xdr:rowOff>17590</xdr:rowOff>
    </xdr:to>
    <xdr:cxnSp macro="">
      <xdr:nvCxnSpPr>
        <xdr:cNvPr id="405" name="直線コネクタ 404"/>
        <xdr:cNvCxnSpPr/>
      </xdr:nvCxnSpPr>
      <xdr:spPr>
        <a:xfrm>
          <a:off x="9639300" y="12824912"/>
          <a:ext cx="838200" cy="5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06"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07" name="フローチャート : 判断 406"/>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137612</xdr:rowOff>
    </xdr:from>
    <xdr:to>
      <xdr:col>14</xdr:col>
      <xdr:colOff>28575</xdr:colOff>
      <xdr:row>78</xdr:row>
      <xdr:rowOff>67752</xdr:rowOff>
    </xdr:to>
    <xdr:cxnSp macro="">
      <xdr:nvCxnSpPr>
        <xdr:cNvPr id="408" name="直線コネクタ 407"/>
        <xdr:cNvCxnSpPr/>
      </xdr:nvCxnSpPr>
      <xdr:spPr>
        <a:xfrm flipV="1">
          <a:off x="8750300" y="12824912"/>
          <a:ext cx="889000" cy="6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09" name="フローチャート : 判断 408"/>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0" name="テキスト ボックス 409"/>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1" name="フローチャート : 判断 410"/>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10264</xdr:rowOff>
    </xdr:from>
    <xdr:ext cx="534377" cy="259045"/>
    <xdr:sp macro="" textlink="">
      <xdr:nvSpPr>
        <xdr:cNvPr id="412" name="テキスト ボックス 411"/>
        <xdr:cNvSpPr txBox="1"/>
      </xdr:nvSpPr>
      <xdr:spPr>
        <a:xfrm>
          <a:off x="8483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138240</xdr:rowOff>
    </xdr:from>
    <xdr:to>
      <xdr:col>15</xdr:col>
      <xdr:colOff>231775</xdr:colOff>
      <xdr:row>75</xdr:row>
      <xdr:rowOff>68390</xdr:rowOff>
    </xdr:to>
    <xdr:sp macro="" textlink="">
      <xdr:nvSpPr>
        <xdr:cNvPr id="418" name="円/楕円 417"/>
        <xdr:cNvSpPr/>
      </xdr:nvSpPr>
      <xdr:spPr>
        <a:xfrm>
          <a:off x="10426700" y="128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161117</xdr:rowOff>
    </xdr:from>
    <xdr:ext cx="534377" cy="259045"/>
    <xdr:sp macro="" textlink="">
      <xdr:nvSpPr>
        <xdr:cNvPr id="419" name="普通建設事業費 （ うち新規整備　）該当値テキスト"/>
        <xdr:cNvSpPr txBox="1"/>
      </xdr:nvSpPr>
      <xdr:spPr>
        <a:xfrm>
          <a:off x="10528300" y="126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93,525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86812</xdr:rowOff>
    </xdr:from>
    <xdr:to>
      <xdr:col>14</xdr:col>
      <xdr:colOff>79375</xdr:colOff>
      <xdr:row>75</xdr:row>
      <xdr:rowOff>16962</xdr:rowOff>
    </xdr:to>
    <xdr:sp macro="" textlink="">
      <xdr:nvSpPr>
        <xdr:cNvPr id="420" name="円/楕円 419"/>
        <xdr:cNvSpPr/>
      </xdr:nvSpPr>
      <xdr:spPr>
        <a:xfrm>
          <a:off x="9588500" y="127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33489</xdr:rowOff>
    </xdr:from>
    <xdr:ext cx="599010" cy="259045"/>
    <xdr:sp macro="" textlink="">
      <xdr:nvSpPr>
        <xdr:cNvPr id="421" name="テキスト ボックス 420"/>
        <xdr:cNvSpPr txBox="1"/>
      </xdr:nvSpPr>
      <xdr:spPr>
        <a:xfrm>
          <a:off x="9339794" y="1254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16952</xdr:rowOff>
    </xdr:from>
    <xdr:to>
      <xdr:col>12</xdr:col>
      <xdr:colOff>561975</xdr:colOff>
      <xdr:row>78</xdr:row>
      <xdr:rowOff>118552</xdr:rowOff>
    </xdr:to>
    <xdr:sp macro="" textlink="">
      <xdr:nvSpPr>
        <xdr:cNvPr id="422" name="円/楕円 421"/>
        <xdr:cNvSpPr/>
      </xdr:nvSpPr>
      <xdr:spPr>
        <a:xfrm>
          <a:off x="8699500" y="133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109679</xdr:rowOff>
    </xdr:from>
    <xdr:ext cx="534377" cy="259045"/>
    <xdr:sp macro="" textlink="">
      <xdr:nvSpPr>
        <xdr:cNvPr id="423" name="テキスト ボックス 422"/>
        <xdr:cNvSpPr txBox="1"/>
      </xdr:nvSpPr>
      <xdr:spPr>
        <a:xfrm>
          <a:off x="8483111" y="134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5" name="テキスト ボックス 43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8" name="直線コネクタ 43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9" name="テキスト ボックス 43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3" name="直線コネクタ 442"/>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4"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5" name="直線コネクタ 444"/>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46"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47" name="直線コネクタ 446"/>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33424</xdr:rowOff>
    </xdr:from>
    <xdr:to>
      <xdr:col>15</xdr:col>
      <xdr:colOff>180975</xdr:colOff>
      <xdr:row>97</xdr:row>
      <xdr:rowOff>154690</xdr:rowOff>
    </xdr:to>
    <xdr:cxnSp macro="">
      <xdr:nvCxnSpPr>
        <xdr:cNvPr id="448" name="直線コネクタ 447"/>
        <xdr:cNvCxnSpPr/>
      </xdr:nvCxnSpPr>
      <xdr:spPr>
        <a:xfrm flipV="1">
          <a:off x="9639300" y="16492624"/>
          <a:ext cx="838200" cy="29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49"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0" name="フローチャート : 判断 449"/>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109370</xdr:rowOff>
    </xdr:from>
    <xdr:to>
      <xdr:col>14</xdr:col>
      <xdr:colOff>28575</xdr:colOff>
      <xdr:row>97</xdr:row>
      <xdr:rowOff>154690</xdr:rowOff>
    </xdr:to>
    <xdr:cxnSp macro="">
      <xdr:nvCxnSpPr>
        <xdr:cNvPr id="451" name="直線コネクタ 450"/>
        <xdr:cNvCxnSpPr/>
      </xdr:nvCxnSpPr>
      <xdr:spPr>
        <a:xfrm>
          <a:off x="8750300" y="16568570"/>
          <a:ext cx="889000" cy="2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2" name="フローチャート : 判断 451"/>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3" name="テキスト ボックス 452"/>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4" name="フローチャート : 判断 453"/>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5" name="テキスト ボックス 454"/>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154074</xdr:rowOff>
    </xdr:from>
    <xdr:to>
      <xdr:col>15</xdr:col>
      <xdr:colOff>231775</xdr:colOff>
      <xdr:row>96</xdr:row>
      <xdr:rowOff>84224</xdr:rowOff>
    </xdr:to>
    <xdr:sp macro="" textlink="">
      <xdr:nvSpPr>
        <xdr:cNvPr id="461" name="円/楕円 460"/>
        <xdr:cNvSpPr/>
      </xdr:nvSpPr>
      <xdr:spPr>
        <a:xfrm>
          <a:off x="10426700" y="1644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5501</xdr:rowOff>
    </xdr:from>
    <xdr:ext cx="534377" cy="259045"/>
    <xdr:sp macro="" textlink="">
      <xdr:nvSpPr>
        <xdr:cNvPr id="462" name="普通建設事業費 （ うち更新整備　）該当値テキスト"/>
        <xdr:cNvSpPr txBox="1"/>
      </xdr:nvSpPr>
      <xdr:spPr>
        <a:xfrm>
          <a:off x="10528300" y="162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103890</xdr:rowOff>
    </xdr:from>
    <xdr:to>
      <xdr:col>14</xdr:col>
      <xdr:colOff>79375</xdr:colOff>
      <xdr:row>98</xdr:row>
      <xdr:rowOff>34040</xdr:rowOff>
    </xdr:to>
    <xdr:sp macro="" textlink="">
      <xdr:nvSpPr>
        <xdr:cNvPr id="463" name="円/楕円 462"/>
        <xdr:cNvSpPr/>
      </xdr:nvSpPr>
      <xdr:spPr>
        <a:xfrm>
          <a:off x="9588500" y="167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25167</xdr:rowOff>
    </xdr:from>
    <xdr:ext cx="469744" cy="259045"/>
    <xdr:sp macro="" textlink="">
      <xdr:nvSpPr>
        <xdr:cNvPr id="464" name="テキスト ボックス 463"/>
        <xdr:cNvSpPr txBox="1"/>
      </xdr:nvSpPr>
      <xdr:spPr>
        <a:xfrm>
          <a:off x="9404427" y="1682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58570</xdr:rowOff>
    </xdr:from>
    <xdr:to>
      <xdr:col>12</xdr:col>
      <xdr:colOff>561975</xdr:colOff>
      <xdr:row>96</xdr:row>
      <xdr:rowOff>160170</xdr:rowOff>
    </xdr:to>
    <xdr:sp macro="" textlink="">
      <xdr:nvSpPr>
        <xdr:cNvPr id="465" name="円/楕円 464"/>
        <xdr:cNvSpPr/>
      </xdr:nvSpPr>
      <xdr:spPr>
        <a:xfrm>
          <a:off x="8699500" y="165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5247</xdr:rowOff>
    </xdr:from>
    <xdr:ext cx="534377" cy="259045"/>
    <xdr:sp macro="" textlink="">
      <xdr:nvSpPr>
        <xdr:cNvPr id="466" name="テキスト ボックス 465"/>
        <xdr:cNvSpPr txBox="1"/>
      </xdr:nvSpPr>
      <xdr:spPr>
        <a:xfrm>
          <a:off x="8483111" y="162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88" name="直線コネクタ 487"/>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1"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2" name="直線コネクタ 491"/>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4"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5" name="フローチャート : 判断 494"/>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140706</xdr:rowOff>
    </xdr:from>
    <xdr:to>
      <xdr:col>22</xdr:col>
      <xdr:colOff>365125</xdr:colOff>
      <xdr:row>38</xdr:row>
      <xdr:rowOff>139700</xdr:rowOff>
    </xdr:to>
    <xdr:cxnSp macro="">
      <xdr:nvCxnSpPr>
        <xdr:cNvPr id="496" name="直線コネクタ 495"/>
        <xdr:cNvCxnSpPr/>
      </xdr:nvCxnSpPr>
      <xdr:spPr>
        <a:xfrm>
          <a:off x="14592300" y="6484356"/>
          <a:ext cx="889000" cy="17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497" name="フローチャート : 判断 496"/>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498" name="テキスト ボックス 497"/>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157691</xdr:rowOff>
    </xdr:from>
    <xdr:to>
      <xdr:col>21</xdr:col>
      <xdr:colOff>161925</xdr:colOff>
      <xdr:row>37</xdr:row>
      <xdr:rowOff>140706</xdr:rowOff>
    </xdr:to>
    <xdr:cxnSp macro="">
      <xdr:nvCxnSpPr>
        <xdr:cNvPr id="499" name="直線コネクタ 498"/>
        <xdr:cNvCxnSpPr/>
      </xdr:nvCxnSpPr>
      <xdr:spPr>
        <a:xfrm>
          <a:off x="13703300" y="6158441"/>
          <a:ext cx="889000" cy="3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0" name="フローチャート : 判断 499"/>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79603</xdr:rowOff>
    </xdr:from>
    <xdr:ext cx="469744" cy="259045"/>
    <xdr:sp macro="" textlink="">
      <xdr:nvSpPr>
        <xdr:cNvPr id="501" name="テキスト ボックス 500"/>
        <xdr:cNvSpPr txBox="1"/>
      </xdr:nvSpPr>
      <xdr:spPr>
        <a:xfrm>
          <a:off x="14357427" y="65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79784</xdr:rowOff>
    </xdr:from>
    <xdr:to>
      <xdr:col>19</xdr:col>
      <xdr:colOff>644525</xdr:colOff>
      <xdr:row>35</xdr:row>
      <xdr:rowOff>157691</xdr:rowOff>
    </xdr:to>
    <xdr:cxnSp macro="">
      <xdr:nvCxnSpPr>
        <xdr:cNvPr id="502" name="直線コネクタ 501"/>
        <xdr:cNvCxnSpPr/>
      </xdr:nvCxnSpPr>
      <xdr:spPr>
        <a:xfrm>
          <a:off x="12814300" y="5909084"/>
          <a:ext cx="889000" cy="2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3" name="フローチャート : 判断 502"/>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22636</xdr:rowOff>
    </xdr:from>
    <xdr:ext cx="469744" cy="259045"/>
    <xdr:sp macro="" textlink="">
      <xdr:nvSpPr>
        <xdr:cNvPr id="504" name="テキスト ボックス 503"/>
        <xdr:cNvSpPr txBox="1"/>
      </xdr:nvSpPr>
      <xdr:spPr>
        <a:xfrm>
          <a:off x="13468427" y="65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5" name="フローチャート : 判断 504"/>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167591</xdr:rowOff>
    </xdr:from>
    <xdr:ext cx="469744" cy="259045"/>
    <xdr:sp macro="" textlink="">
      <xdr:nvSpPr>
        <xdr:cNvPr id="506" name="テキスト ボックス 505"/>
        <xdr:cNvSpPr txBox="1"/>
      </xdr:nvSpPr>
      <xdr:spPr>
        <a:xfrm>
          <a:off x="12579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89906</xdr:rowOff>
    </xdr:from>
    <xdr:to>
      <xdr:col>21</xdr:col>
      <xdr:colOff>212725</xdr:colOff>
      <xdr:row>38</xdr:row>
      <xdr:rowOff>20056</xdr:rowOff>
    </xdr:to>
    <xdr:sp macro="" textlink="">
      <xdr:nvSpPr>
        <xdr:cNvPr id="516" name="円/楕円 515"/>
        <xdr:cNvSpPr/>
      </xdr:nvSpPr>
      <xdr:spPr>
        <a:xfrm>
          <a:off x="14541500" y="643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36583</xdr:rowOff>
    </xdr:from>
    <xdr:ext cx="469744" cy="259045"/>
    <xdr:sp macro="" textlink="">
      <xdr:nvSpPr>
        <xdr:cNvPr id="517" name="テキスト ボックス 516"/>
        <xdr:cNvSpPr txBox="1"/>
      </xdr:nvSpPr>
      <xdr:spPr>
        <a:xfrm>
          <a:off x="14357427" y="620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106891</xdr:rowOff>
    </xdr:from>
    <xdr:to>
      <xdr:col>20</xdr:col>
      <xdr:colOff>9525</xdr:colOff>
      <xdr:row>36</xdr:row>
      <xdr:rowOff>37041</xdr:rowOff>
    </xdr:to>
    <xdr:sp macro="" textlink="">
      <xdr:nvSpPr>
        <xdr:cNvPr id="518" name="円/楕円 517"/>
        <xdr:cNvSpPr/>
      </xdr:nvSpPr>
      <xdr:spPr>
        <a:xfrm>
          <a:off x="13652500" y="61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53568</xdr:rowOff>
    </xdr:from>
    <xdr:ext cx="534377" cy="259045"/>
    <xdr:sp macro="" textlink="">
      <xdr:nvSpPr>
        <xdr:cNvPr id="519" name="テキスト ボックス 518"/>
        <xdr:cNvSpPr txBox="1"/>
      </xdr:nvSpPr>
      <xdr:spPr>
        <a:xfrm>
          <a:off x="13436111" y="58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28984</xdr:rowOff>
    </xdr:from>
    <xdr:to>
      <xdr:col>18</xdr:col>
      <xdr:colOff>492125</xdr:colOff>
      <xdr:row>34</xdr:row>
      <xdr:rowOff>130584</xdr:rowOff>
    </xdr:to>
    <xdr:sp macro="" textlink="">
      <xdr:nvSpPr>
        <xdr:cNvPr id="520" name="円/楕円 519"/>
        <xdr:cNvSpPr/>
      </xdr:nvSpPr>
      <xdr:spPr>
        <a:xfrm>
          <a:off x="12763500" y="5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147111</xdr:rowOff>
    </xdr:from>
    <xdr:ext cx="534377" cy="259045"/>
    <xdr:sp macro="" textlink="">
      <xdr:nvSpPr>
        <xdr:cNvPr id="521" name="テキスト ボックス 520"/>
        <xdr:cNvSpPr txBox="1"/>
      </xdr:nvSpPr>
      <xdr:spPr>
        <a:xfrm>
          <a:off x="12547111" y="56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5" name="テキスト ボックス 534"/>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7" name="テキスト ボックス 536"/>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39" name="テキスト ボックス 538"/>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1" name="テキスト ボックス 540"/>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3" name="テキスト ボックス 54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5" name="直線コネクタ 544"/>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48"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49" name="直線コネクタ 548"/>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1"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2" name="フローチャート : 判断 551"/>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7" name="フローチャート : 判断 556"/>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8" name="テキスト ボックス 55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0" name="フローチャート : 判断 559"/>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フローチャート : 判断 561"/>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0"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4" name="テキスト ボックス 573"/>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6" name="テキスト ボックス 575"/>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8" name="テキスト ボックス 577"/>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2" name="直線コネクタ 601"/>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3"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4" name="直線コネクタ 603"/>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5"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06" name="直線コネクタ 605"/>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58570</xdr:rowOff>
    </xdr:from>
    <xdr:to>
      <xdr:col>23</xdr:col>
      <xdr:colOff>517525</xdr:colOff>
      <xdr:row>77</xdr:row>
      <xdr:rowOff>87344</xdr:rowOff>
    </xdr:to>
    <xdr:cxnSp macro="">
      <xdr:nvCxnSpPr>
        <xdr:cNvPr id="607" name="直線コネクタ 606"/>
        <xdr:cNvCxnSpPr/>
      </xdr:nvCxnSpPr>
      <xdr:spPr>
        <a:xfrm>
          <a:off x="15481300" y="13260220"/>
          <a:ext cx="838200" cy="2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08"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09" name="フローチャート : 判断 608"/>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46512</xdr:rowOff>
    </xdr:from>
    <xdr:to>
      <xdr:col>22</xdr:col>
      <xdr:colOff>365125</xdr:colOff>
      <xdr:row>77</xdr:row>
      <xdr:rowOff>58570</xdr:rowOff>
    </xdr:to>
    <xdr:cxnSp macro="">
      <xdr:nvCxnSpPr>
        <xdr:cNvPr id="610" name="直線コネクタ 609"/>
        <xdr:cNvCxnSpPr/>
      </xdr:nvCxnSpPr>
      <xdr:spPr>
        <a:xfrm>
          <a:off x="14592300" y="13248162"/>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1" name="フローチャート : 判断 610"/>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2" name="テキスト ボックス 611"/>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42880</xdr:rowOff>
    </xdr:from>
    <xdr:to>
      <xdr:col>21</xdr:col>
      <xdr:colOff>161925</xdr:colOff>
      <xdr:row>77</xdr:row>
      <xdr:rowOff>46512</xdr:rowOff>
    </xdr:to>
    <xdr:cxnSp macro="">
      <xdr:nvCxnSpPr>
        <xdr:cNvPr id="613" name="直線コネクタ 612"/>
        <xdr:cNvCxnSpPr/>
      </xdr:nvCxnSpPr>
      <xdr:spPr>
        <a:xfrm>
          <a:off x="13703300" y="13244530"/>
          <a:ext cx="8890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4" name="フローチャート : 判断 613"/>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5" name="テキスト ボックス 614"/>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42880</xdr:rowOff>
    </xdr:from>
    <xdr:to>
      <xdr:col>19</xdr:col>
      <xdr:colOff>644525</xdr:colOff>
      <xdr:row>77</xdr:row>
      <xdr:rowOff>57522</xdr:rowOff>
    </xdr:to>
    <xdr:cxnSp macro="">
      <xdr:nvCxnSpPr>
        <xdr:cNvPr id="616" name="直線コネクタ 615"/>
        <xdr:cNvCxnSpPr/>
      </xdr:nvCxnSpPr>
      <xdr:spPr>
        <a:xfrm flipV="1">
          <a:off x="12814300" y="13244530"/>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17" name="フローチャート : 判断 616"/>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18" name="テキスト ボックス 617"/>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19" name="フローチャート : 判断 618"/>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0" name="テキスト ボックス 619"/>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36544</xdr:rowOff>
    </xdr:from>
    <xdr:to>
      <xdr:col>23</xdr:col>
      <xdr:colOff>568325</xdr:colOff>
      <xdr:row>77</xdr:row>
      <xdr:rowOff>138144</xdr:rowOff>
    </xdr:to>
    <xdr:sp macro="" textlink="">
      <xdr:nvSpPr>
        <xdr:cNvPr id="626" name="円/楕円 625"/>
        <xdr:cNvSpPr/>
      </xdr:nvSpPr>
      <xdr:spPr>
        <a:xfrm>
          <a:off x="16268700" y="132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59421</xdr:rowOff>
    </xdr:from>
    <xdr:ext cx="534377" cy="259045"/>
    <xdr:sp macro="" textlink="">
      <xdr:nvSpPr>
        <xdr:cNvPr id="627" name="公債費該当値テキスト"/>
        <xdr:cNvSpPr txBox="1"/>
      </xdr:nvSpPr>
      <xdr:spPr>
        <a:xfrm>
          <a:off x="16370300" y="130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7770</xdr:rowOff>
    </xdr:from>
    <xdr:to>
      <xdr:col>22</xdr:col>
      <xdr:colOff>415925</xdr:colOff>
      <xdr:row>77</xdr:row>
      <xdr:rowOff>109370</xdr:rowOff>
    </xdr:to>
    <xdr:sp macro="" textlink="">
      <xdr:nvSpPr>
        <xdr:cNvPr id="628" name="円/楕円 627"/>
        <xdr:cNvSpPr/>
      </xdr:nvSpPr>
      <xdr:spPr>
        <a:xfrm>
          <a:off x="15430500" y="132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125897</xdr:rowOff>
    </xdr:from>
    <xdr:ext cx="534377" cy="259045"/>
    <xdr:sp macro="" textlink="">
      <xdr:nvSpPr>
        <xdr:cNvPr id="629" name="テキスト ボックス 628"/>
        <xdr:cNvSpPr txBox="1"/>
      </xdr:nvSpPr>
      <xdr:spPr>
        <a:xfrm>
          <a:off x="15214111" y="129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167162</xdr:rowOff>
    </xdr:from>
    <xdr:to>
      <xdr:col>21</xdr:col>
      <xdr:colOff>212725</xdr:colOff>
      <xdr:row>77</xdr:row>
      <xdr:rowOff>97312</xdr:rowOff>
    </xdr:to>
    <xdr:sp macro="" textlink="">
      <xdr:nvSpPr>
        <xdr:cNvPr id="630" name="円/楕円 629"/>
        <xdr:cNvSpPr/>
      </xdr:nvSpPr>
      <xdr:spPr>
        <a:xfrm>
          <a:off x="14541500" y="131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113839</xdr:rowOff>
    </xdr:from>
    <xdr:ext cx="534377" cy="259045"/>
    <xdr:sp macro="" textlink="">
      <xdr:nvSpPr>
        <xdr:cNvPr id="631" name="テキスト ボックス 630"/>
        <xdr:cNvSpPr txBox="1"/>
      </xdr:nvSpPr>
      <xdr:spPr>
        <a:xfrm>
          <a:off x="14325111" y="129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163530</xdr:rowOff>
    </xdr:from>
    <xdr:to>
      <xdr:col>20</xdr:col>
      <xdr:colOff>9525</xdr:colOff>
      <xdr:row>77</xdr:row>
      <xdr:rowOff>93680</xdr:rowOff>
    </xdr:to>
    <xdr:sp macro="" textlink="">
      <xdr:nvSpPr>
        <xdr:cNvPr id="632" name="円/楕円 631"/>
        <xdr:cNvSpPr/>
      </xdr:nvSpPr>
      <xdr:spPr>
        <a:xfrm>
          <a:off x="13652500" y="131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110207</xdr:rowOff>
    </xdr:from>
    <xdr:ext cx="534377" cy="259045"/>
    <xdr:sp macro="" textlink="">
      <xdr:nvSpPr>
        <xdr:cNvPr id="633" name="テキスト ボックス 632"/>
        <xdr:cNvSpPr txBox="1"/>
      </xdr:nvSpPr>
      <xdr:spPr>
        <a:xfrm>
          <a:off x="13436111" y="129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6722</xdr:rowOff>
    </xdr:from>
    <xdr:to>
      <xdr:col>18</xdr:col>
      <xdr:colOff>492125</xdr:colOff>
      <xdr:row>77</xdr:row>
      <xdr:rowOff>108322</xdr:rowOff>
    </xdr:to>
    <xdr:sp macro="" textlink="">
      <xdr:nvSpPr>
        <xdr:cNvPr id="634" name="円/楕円 633"/>
        <xdr:cNvSpPr/>
      </xdr:nvSpPr>
      <xdr:spPr>
        <a:xfrm>
          <a:off x="12763500" y="1320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124849</xdr:rowOff>
    </xdr:from>
    <xdr:ext cx="534377" cy="259045"/>
    <xdr:sp macro="" textlink="">
      <xdr:nvSpPr>
        <xdr:cNvPr id="635" name="テキスト ボックス 634"/>
        <xdr:cNvSpPr txBox="1"/>
      </xdr:nvSpPr>
      <xdr:spPr>
        <a:xfrm>
          <a:off x="12547111" y="1298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1" name="テキスト ボックス 65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3" name="テキスト ボックス 65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59" name="直線コネクタ 658"/>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0"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1" name="直線コネクタ 660"/>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2"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3" name="直線コネクタ 662"/>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37881</xdr:rowOff>
    </xdr:from>
    <xdr:to>
      <xdr:col>23</xdr:col>
      <xdr:colOff>517525</xdr:colOff>
      <xdr:row>98</xdr:row>
      <xdr:rowOff>21346</xdr:rowOff>
    </xdr:to>
    <xdr:cxnSp macro="">
      <xdr:nvCxnSpPr>
        <xdr:cNvPr id="664" name="直線コネクタ 663"/>
        <xdr:cNvCxnSpPr/>
      </xdr:nvCxnSpPr>
      <xdr:spPr>
        <a:xfrm>
          <a:off x="15481300" y="16668531"/>
          <a:ext cx="8382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5"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66" name="フローチャート : 判断 665"/>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37881</xdr:rowOff>
    </xdr:from>
    <xdr:to>
      <xdr:col>22</xdr:col>
      <xdr:colOff>365125</xdr:colOff>
      <xdr:row>98</xdr:row>
      <xdr:rowOff>1580</xdr:rowOff>
    </xdr:to>
    <xdr:cxnSp macro="">
      <xdr:nvCxnSpPr>
        <xdr:cNvPr id="667" name="直線コネクタ 666"/>
        <xdr:cNvCxnSpPr/>
      </xdr:nvCxnSpPr>
      <xdr:spPr>
        <a:xfrm flipV="1">
          <a:off x="14592300" y="16668531"/>
          <a:ext cx="889000" cy="13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68" name="フローチャート : 判断 667"/>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69" name="テキスト ボックス 668"/>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77743</xdr:rowOff>
    </xdr:from>
    <xdr:to>
      <xdr:col>21</xdr:col>
      <xdr:colOff>161925</xdr:colOff>
      <xdr:row>98</xdr:row>
      <xdr:rowOff>1580</xdr:rowOff>
    </xdr:to>
    <xdr:cxnSp macro="">
      <xdr:nvCxnSpPr>
        <xdr:cNvPr id="670" name="直線コネクタ 669"/>
        <xdr:cNvCxnSpPr/>
      </xdr:nvCxnSpPr>
      <xdr:spPr>
        <a:xfrm>
          <a:off x="13703300" y="16708393"/>
          <a:ext cx="889000" cy="9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1" name="フローチャート : 判断 670"/>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2" name="テキスト ボックス 671"/>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57969</xdr:rowOff>
    </xdr:from>
    <xdr:to>
      <xdr:col>19</xdr:col>
      <xdr:colOff>644525</xdr:colOff>
      <xdr:row>97</xdr:row>
      <xdr:rowOff>77743</xdr:rowOff>
    </xdr:to>
    <xdr:cxnSp macro="">
      <xdr:nvCxnSpPr>
        <xdr:cNvPr id="673" name="直線コネクタ 672"/>
        <xdr:cNvCxnSpPr/>
      </xdr:nvCxnSpPr>
      <xdr:spPr>
        <a:xfrm>
          <a:off x="12814300" y="1668861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4" name="フローチャート : 判断 673"/>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83283</xdr:rowOff>
    </xdr:from>
    <xdr:ext cx="534377" cy="259045"/>
    <xdr:sp macro="" textlink="">
      <xdr:nvSpPr>
        <xdr:cNvPr id="675" name="テキスト ボックス 674"/>
        <xdr:cNvSpPr txBox="1"/>
      </xdr:nvSpPr>
      <xdr:spPr>
        <a:xfrm>
          <a:off x="13436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76" name="フローチャート : 判断 675"/>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35673</xdr:rowOff>
    </xdr:from>
    <xdr:ext cx="534377" cy="259045"/>
    <xdr:sp macro="" textlink="">
      <xdr:nvSpPr>
        <xdr:cNvPr id="677" name="テキスト ボックス 676"/>
        <xdr:cNvSpPr txBox="1"/>
      </xdr:nvSpPr>
      <xdr:spPr>
        <a:xfrm>
          <a:off x="12547111" y="168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141996</xdr:rowOff>
    </xdr:from>
    <xdr:to>
      <xdr:col>23</xdr:col>
      <xdr:colOff>568325</xdr:colOff>
      <xdr:row>98</xdr:row>
      <xdr:rowOff>72146</xdr:rowOff>
    </xdr:to>
    <xdr:sp macro="" textlink="">
      <xdr:nvSpPr>
        <xdr:cNvPr id="683" name="円/楕円 682"/>
        <xdr:cNvSpPr/>
      </xdr:nvSpPr>
      <xdr:spPr>
        <a:xfrm>
          <a:off x="16268700" y="167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164873</xdr:rowOff>
    </xdr:from>
    <xdr:ext cx="534377" cy="259045"/>
    <xdr:sp macro="" textlink="">
      <xdr:nvSpPr>
        <xdr:cNvPr id="684" name="積立金該当値テキスト"/>
        <xdr:cNvSpPr txBox="1"/>
      </xdr:nvSpPr>
      <xdr:spPr>
        <a:xfrm>
          <a:off x="16370300" y="166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158531</xdr:rowOff>
    </xdr:from>
    <xdr:to>
      <xdr:col>22</xdr:col>
      <xdr:colOff>415925</xdr:colOff>
      <xdr:row>97</xdr:row>
      <xdr:rowOff>88681</xdr:rowOff>
    </xdr:to>
    <xdr:sp macro="" textlink="">
      <xdr:nvSpPr>
        <xdr:cNvPr id="685" name="円/楕円 684"/>
        <xdr:cNvSpPr/>
      </xdr:nvSpPr>
      <xdr:spPr>
        <a:xfrm>
          <a:off x="15430500" y="166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105208</xdr:rowOff>
    </xdr:from>
    <xdr:ext cx="534377" cy="259045"/>
    <xdr:sp macro="" textlink="">
      <xdr:nvSpPr>
        <xdr:cNvPr id="686" name="テキスト ボックス 685"/>
        <xdr:cNvSpPr txBox="1"/>
      </xdr:nvSpPr>
      <xdr:spPr>
        <a:xfrm>
          <a:off x="15214111" y="163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122230</xdr:rowOff>
    </xdr:from>
    <xdr:to>
      <xdr:col>21</xdr:col>
      <xdr:colOff>212725</xdr:colOff>
      <xdr:row>98</xdr:row>
      <xdr:rowOff>52380</xdr:rowOff>
    </xdr:to>
    <xdr:sp macro="" textlink="">
      <xdr:nvSpPr>
        <xdr:cNvPr id="687" name="円/楕円 686"/>
        <xdr:cNvSpPr/>
      </xdr:nvSpPr>
      <xdr:spPr>
        <a:xfrm>
          <a:off x="14541500" y="167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68907</xdr:rowOff>
    </xdr:from>
    <xdr:ext cx="534377" cy="259045"/>
    <xdr:sp macro="" textlink="">
      <xdr:nvSpPr>
        <xdr:cNvPr id="688" name="テキスト ボックス 687"/>
        <xdr:cNvSpPr txBox="1"/>
      </xdr:nvSpPr>
      <xdr:spPr>
        <a:xfrm>
          <a:off x="14325111" y="165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26943</xdr:rowOff>
    </xdr:from>
    <xdr:to>
      <xdr:col>20</xdr:col>
      <xdr:colOff>9525</xdr:colOff>
      <xdr:row>97</xdr:row>
      <xdr:rowOff>128543</xdr:rowOff>
    </xdr:to>
    <xdr:sp macro="" textlink="">
      <xdr:nvSpPr>
        <xdr:cNvPr id="689" name="円/楕円 688"/>
        <xdr:cNvSpPr/>
      </xdr:nvSpPr>
      <xdr:spPr>
        <a:xfrm>
          <a:off x="13652500" y="166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145070</xdr:rowOff>
    </xdr:from>
    <xdr:ext cx="534377" cy="259045"/>
    <xdr:sp macro="" textlink="">
      <xdr:nvSpPr>
        <xdr:cNvPr id="690" name="テキスト ボックス 689"/>
        <xdr:cNvSpPr txBox="1"/>
      </xdr:nvSpPr>
      <xdr:spPr>
        <a:xfrm>
          <a:off x="13436111" y="164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7169</xdr:rowOff>
    </xdr:from>
    <xdr:to>
      <xdr:col>18</xdr:col>
      <xdr:colOff>492125</xdr:colOff>
      <xdr:row>97</xdr:row>
      <xdr:rowOff>108769</xdr:rowOff>
    </xdr:to>
    <xdr:sp macro="" textlink="">
      <xdr:nvSpPr>
        <xdr:cNvPr id="691" name="円/楕円 690"/>
        <xdr:cNvSpPr/>
      </xdr:nvSpPr>
      <xdr:spPr>
        <a:xfrm>
          <a:off x="12763500" y="166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125296</xdr:rowOff>
    </xdr:from>
    <xdr:ext cx="534377" cy="259045"/>
    <xdr:sp macro="" textlink="">
      <xdr:nvSpPr>
        <xdr:cNvPr id="692" name="テキスト ボックス 691"/>
        <xdr:cNvSpPr txBox="1"/>
      </xdr:nvSpPr>
      <xdr:spPr>
        <a:xfrm>
          <a:off x="12547111" y="164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6" name="テキスト ボックス 70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8" name="テキスト ボックス 70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0" name="テキスト ボックス 70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4" name="テキスト ボックス 71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16" name="直線コネクタ 715"/>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17"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19"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0" name="直線コネクタ 719"/>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8217</xdr:rowOff>
    </xdr:from>
    <xdr:to>
      <xdr:col>32</xdr:col>
      <xdr:colOff>187325</xdr:colOff>
      <xdr:row>36</xdr:row>
      <xdr:rowOff>164598</xdr:rowOff>
    </xdr:to>
    <xdr:cxnSp macro="">
      <xdr:nvCxnSpPr>
        <xdr:cNvPr id="721" name="直線コネクタ 720"/>
        <xdr:cNvCxnSpPr/>
      </xdr:nvCxnSpPr>
      <xdr:spPr>
        <a:xfrm>
          <a:off x="21323300" y="6180417"/>
          <a:ext cx="838200" cy="1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2"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3" name="フローチャート : 判断 722"/>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8217</xdr:rowOff>
    </xdr:from>
    <xdr:to>
      <xdr:col>31</xdr:col>
      <xdr:colOff>34925</xdr:colOff>
      <xdr:row>36</xdr:row>
      <xdr:rowOff>95428</xdr:rowOff>
    </xdr:to>
    <xdr:cxnSp macro="">
      <xdr:nvCxnSpPr>
        <xdr:cNvPr id="724" name="直線コネクタ 723"/>
        <xdr:cNvCxnSpPr/>
      </xdr:nvCxnSpPr>
      <xdr:spPr>
        <a:xfrm flipV="1">
          <a:off x="20434300" y="6180417"/>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5" name="フローチャート : 判断 724"/>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32408</xdr:rowOff>
    </xdr:from>
    <xdr:ext cx="469744" cy="259045"/>
    <xdr:sp macro="" textlink="">
      <xdr:nvSpPr>
        <xdr:cNvPr id="726" name="テキスト ボックス 725"/>
        <xdr:cNvSpPr txBox="1"/>
      </xdr:nvSpPr>
      <xdr:spPr>
        <a:xfrm>
          <a:off x="21088427" y="67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95428</xdr:rowOff>
    </xdr:from>
    <xdr:to>
      <xdr:col>29</xdr:col>
      <xdr:colOff>517525</xdr:colOff>
      <xdr:row>37</xdr:row>
      <xdr:rowOff>32525</xdr:rowOff>
    </xdr:to>
    <xdr:cxnSp macro="">
      <xdr:nvCxnSpPr>
        <xdr:cNvPr id="727" name="直線コネクタ 726"/>
        <xdr:cNvCxnSpPr/>
      </xdr:nvCxnSpPr>
      <xdr:spPr>
        <a:xfrm flipV="1">
          <a:off x="19545300" y="6267628"/>
          <a:ext cx="8890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28" name="フローチャート : 判断 727"/>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33132</xdr:rowOff>
    </xdr:from>
    <xdr:ext cx="469744" cy="259045"/>
    <xdr:sp macro="" textlink="">
      <xdr:nvSpPr>
        <xdr:cNvPr id="729" name="テキスト ボックス 728"/>
        <xdr:cNvSpPr txBox="1"/>
      </xdr:nvSpPr>
      <xdr:spPr>
        <a:xfrm>
          <a:off x="20199427" y="671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167532</xdr:rowOff>
    </xdr:from>
    <xdr:to>
      <xdr:col>28</xdr:col>
      <xdr:colOff>314325</xdr:colOff>
      <xdr:row>37</xdr:row>
      <xdr:rowOff>32525</xdr:rowOff>
    </xdr:to>
    <xdr:cxnSp macro="">
      <xdr:nvCxnSpPr>
        <xdr:cNvPr id="730" name="直線コネクタ 729"/>
        <xdr:cNvCxnSpPr/>
      </xdr:nvCxnSpPr>
      <xdr:spPr>
        <a:xfrm>
          <a:off x="18656300" y="6339732"/>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1" name="フローチャート : 判断 730"/>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44029</xdr:rowOff>
    </xdr:from>
    <xdr:ext cx="469744" cy="259045"/>
    <xdr:sp macro="" textlink="">
      <xdr:nvSpPr>
        <xdr:cNvPr id="732" name="テキスト ボックス 731"/>
        <xdr:cNvSpPr txBox="1"/>
      </xdr:nvSpPr>
      <xdr:spPr>
        <a:xfrm>
          <a:off x="19310427" y="673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3" name="フローチャート : 判断 732"/>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50392</xdr:rowOff>
    </xdr:from>
    <xdr:ext cx="469744" cy="259045"/>
    <xdr:sp macro="" textlink="">
      <xdr:nvSpPr>
        <xdr:cNvPr id="734" name="テキスト ボックス 733"/>
        <xdr:cNvSpPr txBox="1"/>
      </xdr:nvSpPr>
      <xdr:spPr>
        <a:xfrm>
          <a:off x="18421427" y="673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113798</xdr:rowOff>
    </xdr:from>
    <xdr:to>
      <xdr:col>32</xdr:col>
      <xdr:colOff>238125</xdr:colOff>
      <xdr:row>37</xdr:row>
      <xdr:rowOff>43948</xdr:rowOff>
    </xdr:to>
    <xdr:sp macro="" textlink="">
      <xdr:nvSpPr>
        <xdr:cNvPr id="740" name="円/楕円 739"/>
        <xdr:cNvSpPr/>
      </xdr:nvSpPr>
      <xdr:spPr>
        <a:xfrm>
          <a:off x="22110700" y="62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136675</xdr:rowOff>
    </xdr:from>
    <xdr:ext cx="534377" cy="259045"/>
    <xdr:sp macro="" textlink="">
      <xdr:nvSpPr>
        <xdr:cNvPr id="741" name="投資及び出資金該当値テキスト"/>
        <xdr:cNvSpPr txBox="1"/>
      </xdr:nvSpPr>
      <xdr:spPr>
        <a:xfrm>
          <a:off x="22212300" y="613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128867</xdr:rowOff>
    </xdr:from>
    <xdr:to>
      <xdr:col>31</xdr:col>
      <xdr:colOff>85725</xdr:colOff>
      <xdr:row>36</xdr:row>
      <xdr:rowOff>59017</xdr:rowOff>
    </xdr:to>
    <xdr:sp macro="" textlink="">
      <xdr:nvSpPr>
        <xdr:cNvPr id="742" name="円/楕円 741"/>
        <xdr:cNvSpPr/>
      </xdr:nvSpPr>
      <xdr:spPr>
        <a:xfrm>
          <a:off x="21272500" y="612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75544</xdr:rowOff>
    </xdr:from>
    <xdr:ext cx="534377" cy="259045"/>
    <xdr:sp macro="" textlink="">
      <xdr:nvSpPr>
        <xdr:cNvPr id="743" name="テキスト ボックス 742"/>
        <xdr:cNvSpPr txBox="1"/>
      </xdr:nvSpPr>
      <xdr:spPr>
        <a:xfrm>
          <a:off x="21056111" y="59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44628</xdr:rowOff>
    </xdr:from>
    <xdr:to>
      <xdr:col>29</xdr:col>
      <xdr:colOff>568325</xdr:colOff>
      <xdr:row>36</xdr:row>
      <xdr:rowOff>146228</xdr:rowOff>
    </xdr:to>
    <xdr:sp macro="" textlink="">
      <xdr:nvSpPr>
        <xdr:cNvPr id="744" name="円/楕円 743"/>
        <xdr:cNvSpPr/>
      </xdr:nvSpPr>
      <xdr:spPr>
        <a:xfrm>
          <a:off x="20383500" y="62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162755</xdr:rowOff>
    </xdr:from>
    <xdr:ext cx="534377" cy="259045"/>
    <xdr:sp macro="" textlink="">
      <xdr:nvSpPr>
        <xdr:cNvPr id="745" name="テキスト ボックス 744"/>
        <xdr:cNvSpPr txBox="1"/>
      </xdr:nvSpPr>
      <xdr:spPr>
        <a:xfrm>
          <a:off x="20167111" y="59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153175</xdr:rowOff>
    </xdr:from>
    <xdr:to>
      <xdr:col>28</xdr:col>
      <xdr:colOff>365125</xdr:colOff>
      <xdr:row>37</xdr:row>
      <xdr:rowOff>83325</xdr:rowOff>
    </xdr:to>
    <xdr:sp macro="" textlink="">
      <xdr:nvSpPr>
        <xdr:cNvPr id="746" name="円/楕円 745"/>
        <xdr:cNvSpPr/>
      </xdr:nvSpPr>
      <xdr:spPr>
        <a:xfrm>
          <a:off x="19494500" y="63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35</xdr:row>
      <xdr:rowOff>99852</xdr:rowOff>
    </xdr:from>
    <xdr:ext cx="534377" cy="259045"/>
    <xdr:sp macro="" textlink="">
      <xdr:nvSpPr>
        <xdr:cNvPr id="747" name="テキスト ボックス 746"/>
        <xdr:cNvSpPr txBox="1"/>
      </xdr:nvSpPr>
      <xdr:spPr>
        <a:xfrm>
          <a:off x="19278111" y="61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116732</xdr:rowOff>
    </xdr:from>
    <xdr:to>
      <xdr:col>27</xdr:col>
      <xdr:colOff>161925</xdr:colOff>
      <xdr:row>37</xdr:row>
      <xdr:rowOff>46882</xdr:rowOff>
    </xdr:to>
    <xdr:sp macro="" textlink="">
      <xdr:nvSpPr>
        <xdr:cNvPr id="748" name="円/楕円 747"/>
        <xdr:cNvSpPr/>
      </xdr:nvSpPr>
      <xdr:spPr>
        <a:xfrm>
          <a:off x="18605500" y="62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63409</xdr:rowOff>
    </xdr:from>
    <xdr:ext cx="534377" cy="259045"/>
    <xdr:sp macro="" textlink="">
      <xdr:nvSpPr>
        <xdr:cNvPr id="749" name="テキスト ボックス 748"/>
        <xdr:cNvSpPr txBox="1"/>
      </xdr:nvSpPr>
      <xdr:spPr>
        <a:xfrm>
          <a:off x="18389111" y="60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5" name="直線コネクタ 774"/>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78"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79" name="直線コネクタ 778"/>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133462</xdr:rowOff>
    </xdr:from>
    <xdr:to>
      <xdr:col>32</xdr:col>
      <xdr:colOff>187325</xdr:colOff>
      <xdr:row>56</xdr:row>
      <xdr:rowOff>167393</xdr:rowOff>
    </xdr:to>
    <xdr:cxnSp macro="">
      <xdr:nvCxnSpPr>
        <xdr:cNvPr id="780" name="直線コネクタ 779"/>
        <xdr:cNvCxnSpPr/>
      </xdr:nvCxnSpPr>
      <xdr:spPr>
        <a:xfrm>
          <a:off x="21323300" y="9734662"/>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1"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2" name="フローチャート : 判断 781"/>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55575</xdr:rowOff>
    </xdr:from>
    <xdr:to>
      <xdr:col>31</xdr:col>
      <xdr:colOff>34925</xdr:colOff>
      <xdr:row>56</xdr:row>
      <xdr:rowOff>133462</xdr:rowOff>
    </xdr:to>
    <xdr:cxnSp macro="">
      <xdr:nvCxnSpPr>
        <xdr:cNvPr id="783" name="直線コネクタ 782"/>
        <xdr:cNvCxnSpPr/>
      </xdr:nvCxnSpPr>
      <xdr:spPr>
        <a:xfrm>
          <a:off x="20434300" y="9656775"/>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4" name="フローチャート : 判断 783"/>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5" name="テキスト ボックス 784"/>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55575</xdr:rowOff>
    </xdr:from>
    <xdr:to>
      <xdr:col>29</xdr:col>
      <xdr:colOff>517525</xdr:colOff>
      <xdr:row>57</xdr:row>
      <xdr:rowOff>99009</xdr:rowOff>
    </xdr:to>
    <xdr:cxnSp macro="">
      <xdr:nvCxnSpPr>
        <xdr:cNvPr id="786" name="直線コネクタ 785"/>
        <xdr:cNvCxnSpPr/>
      </xdr:nvCxnSpPr>
      <xdr:spPr>
        <a:xfrm flipV="1">
          <a:off x="19545300" y="9656775"/>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87" name="フローチャート : 判断 786"/>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130388</xdr:rowOff>
    </xdr:from>
    <xdr:ext cx="469744" cy="259045"/>
    <xdr:sp macro="" textlink="">
      <xdr:nvSpPr>
        <xdr:cNvPr id="788" name="テキスト ボックス 787"/>
        <xdr:cNvSpPr txBox="1"/>
      </xdr:nvSpPr>
      <xdr:spPr>
        <a:xfrm>
          <a:off x="20199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95155</xdr:rowOff>
    </xdr:from>
    <xdr:to>
      <xdr:col>28</xdr:col>
      <xdr:colOff>314325</xdr:colOff>
      <xdr:row>57</xdr:row>
      <xdr:rowOff>99009</xdr:rowOff>
    </xdr:to>
    <xdr:cxnSp macro="">
      <xdr:nvCxnSpPr>
        <xdr:cNvPr id="789" name="直線コネクタ 788"/>
        <xdr:cNvCxnSpPr/>
      </xdr:nvCxnSpPr>
      <xdr:spPr>
        <a:xfrm>
          <a:off x="18656300" y="986780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0" name="フローチャート : 判断 789"/>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116508</xdr:rowOff>
    </xdr:from>
    <xdr:ext cx="469744" cy="259045"/>
    <xdr:sp macro="" textlink="">
      <xdr:nvSpPr>
        <xdr:cNvPr id="791" name="テキスト ボックス 790"/>
        <xdr:cNvSpPr txBox="1"/>
      </xdr:nvSpPr>
      <xdr:spPr>
        <a:xfrm>
          <a:off x="19310427" y="100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2" name="フローチャート : 判断 791"/>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116574</xdr:rowOff>
    </xdr:from>
    <xdr:ext cx="469744" cy="259045"/>
    <xdr:sp macro="" textlink="">
      <xdr:nvSpPr>
        <xdr:cNvPr id="793" name="テキスト ボックス 792"/>
        <xdr:cNvSpPr txBox="1"/>
      </xdr:nvSpPr>
      <xdr:spPr>
        <a:xfrm>
          <a:off x="18421427" y="100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116593</xdr:rowOff>
    </xdr:from>
    <xdr:to>
      <xdr:col>32</xdr:col>
      <xdr:colOff>238125</xdr:colOff>
      <xdr:row>57</xdr:row>
      <xdr:rowOff>46743</xdr:rowOff>
    </xdr:to>
    <xdr:sp macro="" textlink="">
      <xdr:nvSpPr>
        <xdr:cNvPr id="799" name="円/楕円 798"/>
        <xdr:cNvSpPr/>
      </xdr:nvSpPr>
      <xdr:spPr>
        <a:xfrm>
          <a:off x="22110700" y="97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139470</xdr:rowOff>
    </xdr:from>
    <xdr:ext cx="534377" cy="259045"/>
    <xdr:sp macro="" textlink="">
      <xdr:nvSpPr>
        <xdr:cNvPr id="800" name="貸付金該当値テキスト"/>
        <xdr:cNvSpPr txBox="1"/>
      </xdr:nvSpPr>
      <xdr:spPr>
        <a:xfrm>
          <a:off x="22212300" y="956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82662</xdr:rowOff>
    </xdr:from>
    <xdr:to>
      <xdr:col>31</xdr:col>
      <xdr:colOff>85725</xdr:colOff>
      <xdr:row>57</xdr:row>
      <xdr:rowOff>12812</xdr:rowOff>
    </xdr:to>
    <xdr:sp macro="" textlink="">
      <xdr:nvSpPr>
        <xdr:cNvPr id="801" name="円/楕円 800"/>
        <xdr:cNvSpPr/>
      </xdr:nvSpPr>
      <xdr:spPr>
        <a:xfrm>
          <a:off x="21272500" y="96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29339</xdr:rowOff>
    </xdr:from>
    <xdr:ext cx="534377" cy="259045"/>
    <xdr:sp macro="" textlink="">
      <xdr:nvSpPr>
        <xdr:cNvPr id="802" name="テキスト ボックス 801"/>
        <xdr:cNvSpPr txBox="1"/>
      </xdr:nvSpPr>
      <xdr:spPr>
        <a:xfrm>
          <a:off x="21056111" y="94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4775</xdr:rowOff>
    </xdr:from>
    <xdr:to>
      <xdr:col>29</xdr:col>
      <xdr:colOff>568325</xdr:colOff>
      <xdr:row>56</xdr:row>
      <xdr:rowOff>106375</xdr:rowOff>
    </xdr:to>
    <xdr:sp macro="" textlink="">
      <xdr:nvSpPr>
        <xdr:cNvPr id="803" name="円/楕円 802"/>
        <xdr:cNvSpPr/>
      </xdr:nvSpPr>
      <xdr:spPr>
        <a:xfrm>
          <a:off x="20383500" y="96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122902</xdr:rowOff>
    </xdr:from>
    <xdr:ext cx="534377" cy="259045"/>
    <xdr:sp macro="" textlink="">
      <xdr:nvSpPr>
        <xdr:cNvPr id="804" name="テキスト ボックス 803"/>
        <xdr:cNvSpPr txBox="1"/>
      </xdr:nvSpPr>
      <xdr:spPr>
        <a:xfrm>
          <a:off x="20167111" y="93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48209</xdr:rowOff>
    </xdr:from>
    <xdr:to>
      <xdr:col>28</xdr:col>
      <xdr:colOff>365125</xdr:colOff>
      <xdr:row>57</xdr:row>
      <xdr:rowOff>149809</xdr:rowOff>
    </xdr:to>
    <xdr:sp macro="" textlink="">
      <xdr:nvSpPr>
        <xdr:cNvPr id="805" name="円/楕円 804"/>
        <xdr:cNvSpPr/>
      </xdr:nvSpPr>
      <xdr:spPr>
        <a:xfrm>
          <a:off x="19494500" y="98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166336</xdr:rowOff>
    </xdr:from>
    <xdr:ext cx="534377" cy="259045"/>
    <xdr:sp macro="" textlink="">
      <xdr:nvSpPr>
        <xdr:cNvPr id="806" name="テキスト ボックス 805"/>
        <xdr:cNvSpPr txBox="1"/>
      </xdr:nvSpPr>
      <xdr:spPr>
        <a:xfrm>
          <a:off x="19278111" y="959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44355</xdr:rowOff>
    </xdr:from>
    <xdr:to>
      <xdr:col>27</xdr:col>
      <xdr:colOff>161925</xdr:colOff>
      <xdr:row>57</xdr:row>
      <xdr:rowOff>145955</xdr:rowOff>
    </xdr:to>
    <xdr:sp macro="" textlink="">
      <xdr:nvSpPr>
        <xdr:cNvPr id="807" name="円/楕円 806"/>
        <xdr:cNvSpPr/>
      </xdr:nvSpPr>
      <xdr:spPr>
        <a:xfrm>
          <a:off x="18605500" y="9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162482</xdr:rowOff>
    </xdr:from>
    <xdr:ext cx="534377" cy="259045"/>
    <xdr:sp macro="" textlink="">
      <xdr:nvSpPr>
        <xdr:cNvPr id="808" name="テキスト ボックス 807"/>
        <xdr:cNvSpPr txBox="1"/>
      </xdr:nvSpPr>
      <xdr:spPr>
        <a:xfrm>
          <a:off x="18389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5" name="直線コネクタ 834"/>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36"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37" name="直線コネクタ 836"/>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38"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39" name="直線コネクタ 838"/>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131569</xdr:rowOff>
    </xdr:from>
    <xdr:to>
      <xdr:col>32</xdr:col>
      <xdr:colOff>187325</xdr:colOff>
      <xdr:row>77</xdr:row>
      <xdr:rowOff>135601</xdr:rowOff>
    </xdr:to>
    <xdr:cxnSp macro="">
      <xdr:nvCxnSpPr>
        <xdr:cNvPr id="840" name="直線コネクタ 839"/>
        <xdr:cNvCxnSpPr/>
      </xdr:nvCxnSpPr>
      <xdr:spPr>
        <a:xfrm flipV="1">
          <a:off x="21323300" y="12990319"/>
          <a:ext cx="838200" cy="3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1"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2" name="フローチャート : 判断 841"/>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82730</xdr:rowOff>
    </xdr:from>
    <xdr:to>
      <xdr:col>31</xdr:col>
      <xdr:colOff>34925</xdr:colOff>
      <xdr:row>77</xdr:row>
      <xdr:rowOff>135601</xdr:rowOff>
    </xdr:to>
    <xdr:cxnSp macro="">
      <xdr:nvCxnSpPr>
        <xdr:cNvPr id="843" name="直線コネクタ 842"/>
        <xdr:cNvCxnSpPr/>
      </xdr:nvCxnSpPr>
      <xdr:spPr>
        <a:xfrm>
          <a:off x="20434300" y="13284380"/>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4" name="フローチャート : 判断 843"/>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20391</xdr:rowOff>
    </xdr:from>
    <xdr:ext cx="534377" cy="259045"/>
    <xdr:sp macro="" textlink="">
      <xdr:nvSpPr>
        <xdr:cNvPr id="845" name="テキスト ボックス 844"/>
        <xdr:cNvSpPr txBox="1"/>
      </xdr:nvSpPr>
      <xdr:spPr>
        <a:xfrm>
          <a:off x="21056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77488</xdr:rowOff>
    </xdr:from>
    <xdr:to>
      <xdr:col>29</xdr:col>
      <xdr:colOff>517525</xdr:colOff>
      <xdr:row>77</xdr:row>
      <xdr:rowOff>82730</xdr:rowOff>
    </xdr:to>
    <xdr:cxnSp macro="">
      <xdr:nvCxnSpPr>
        <xdr:cNvPr id="846" name="直線コネクタ 845"/>
        <xdr:cNvCxnSpPr/>
      </xdr:nvCxnSpPr>
      <xdr:spPr>
        <a:xfrm>
          <a:off x="19545300" y="12936238"/>
          <a:ext cx="889000" cy="3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47" name="フローチャート : 判断 846"/>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112370</xdr:rowOff>
    </xdr:from>
    <xdr:ext cx="534377" cy="259045"/>
    <xdr:sp macro="" textlink="">
      <xdr:nvSpPr>
        <xdr:cNvPr id="848" name="テキスト ボックス 847"/>
        <xdr:cNvSpPr txBox="1"/>
      </xdr:nvSpPr>
      <xdr:spPr>
        <a:xfrm>
          <a:off x="20167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77488</xdr:rowOff>
    </xdr:from>
    <xdr:to>
      <xdr:col>28</xdr:col>
      <xdr:colOff>314325</xdr:colOff>
      <xdr:row>77</xdr:row>
      <xdr:rowOff>156535</xdr:rowOff>
    </xdr:to>
    <xdr:cxnSp macro="">
      <xdr:nvCxnSpPr>
        <xdr:cNvPr id="849" name="直線コネクタ 848"/>
        <xdr:cNvCxnSpPr/>
      </xdr:nvCxnSpPr>
      <xdr:spPr>
        <a:xfrm flipV="1">
          <a:off x="18656300" y="12936238"/>
          <a:ext cx="889000" cy="4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0" name="フローチャート : 判断 849"/>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1" name="テキスト ボックス 850"/>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2" name="フローチャート : 判断 851"/>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153045</xdr:rowOff>
    </xdr:from>
    <xdr:ext cx="534377" cy="259045"/>
    <xdr:sp macro="" textlink="">
      <xdr:nvSpPr>
        <xdr:cNvPr id="853" name="テキスト ボックス 852"/>
        <xdr:cNvSpPr txBox="1"/>
      </xdr:nvSpPr>
      <xdr:spPr>
        <a:xfrm>
          <a:off x="18389111" y="128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80769</xdr:rowOff>
    </xdr:from>
    <xdr:to>
      <xdr:col>32</xdr:col>
      <xdr:colOff>238125</xdr:colOff>
      <xdr:row>76</xdr:row>
      <xdr:rowOff>10919</xdr:rowOff>
    </xdr:to>
    <xdr:sp macro="" textlink="">
      <xdr:nvSpPr>
        <xdr:cNvPr id="859" name="円/楕円 858"/>
        <xdr:cNvSpPr/>
      </xdr:nvSpPr>
      <xdr:spPr>
        <a:xfrm>
          <a:off x="22110700" y="129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59196</xdr:rowOff>
    </xdr:from>
    <xdr:ext cx="534377" cy="259045"/>
    <xdr:sp macro="" textlink="">
      <xdr:nvSpPr>
        <xdr:cNvPr id="860" name="繰出金該当値テキスト"/>
        <xdr:cNvSpPr txBox="1"/>
      </xdr:nvSpPr>
      <xdr:spPr>
        <a:xfrm>
          <a:off x="22212300" y="129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59,998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84801</xdr:rowOff>
    </xdr:from>
    <xdr:to>
      <xdr:col>31</xdr:col>
      <xdr:colOff>85725</xdr:colOff>
      <xdr:row>78</xdr:row>
      <xdr:rowOff>14951</xdr:rowOff>
    </xdr:to>
    <xdr:sp macro="" textlink="">
      <xdr:nvSpPr>
        <xdr:cNvPr id="861" name="円/楕円 860"/>
        <xdr:cNvSpPr/>
      </xdr:nvSpPr>
      <xdr:spPr>
        <a:xfrm>
          <a:off x="21272500" y="1328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6078</xdr:rowOff>
    </xdr:from>
    <xdr:ext cx="534377" cy="259045"/>
    <xdr:sp macro="" textlink="">
      <xdr:nvSpPr>
        <xdr:cNvPr id="862" name="テキスト ボックス 861"/>
        <xdr:cNvSpPr txBox="1"/>
      </xdr:nvSpPr>
      <xdr:spPr>
        <a:xfrm>
          <a:off x="21056111" y="133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31930</xdr:rowOff>
    </xdr:from>
    <xdr:to>
      <xdr:col>29</xdr:col>
      <xdr:colOff>568325</xdr:colOff>
      <xdr:row>77</xdr:row>
      <xdr:rowOff>133530</xdr:rowOff>
    </xdr:to>
    <xdr:sp macro="" textlink="">
      <xdr:nvSpPr>
        <xdr:cNvPr id="863" name="円/楕円 862"/>
        <xdr:cNvSpPr/>
      </xdr:nvSpPr>
      <xdr:spPr>
        <a:xfrm>
          <a:off x="20383500" y="132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124657</xdr:rowOff>
    </xdr:from>
    <xdr:ext cx="534377" cy="259045"/>
    <xdr:sp macro="" textlink="">
      <xdr:nvSpPr>
        <xdr:cNvPr id="864" name="テキスト ボックス 863"/>
        <xdr:cNvSpPr txBox="1"/>
      </xdr:nvSpPr>
      <xdr:spPr>
        <a:xfrm>
          <a:off x="20167111" y="133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26688</xdr:rowOff>
    </xdr:from>
    <xdr:to>
      <xdr:col>28</xdr:col>
      <xdr:colOff>365125</xdr:colOff>
      <xdr:row>75</xdr:row>
      <xdr:rowOff>128288</xdr:rowOff>
    </xdr:to>
    <xdr:sp macro="" textlink="">
      <xdr:nvSpPr>
        <xdr:cNvPr id="865" name="円/楕円 864"/>
        <xdr:cNvSpPr/>
      </xdr:nvSpPr>
      <xdr:spPr>
        <a:xfrm>
          <a:off x="19494500" y="12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144815</xdr:rowOff>
    </xdr:from>
    <xdr:ext cx="534377" cy="259045"/>
    <xdr:sp macro="" textlink="">
      <xdr:nvSpPr>
        <xdr:cNvPr id="866" name="テキスト ボックス 865"/>
        <xdr:cNvSpPr txBox="1"/>
      </xdr:nvSpPr>
      <xdr:spPr>
        <a:xfrm>
          <a:off x="19278111" y="126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105735</xdr:rowOff>
    </xdr:from>
    <xdr:to>
      <xdr:col>27</xdr:col>
      <xdr:colOff>161925</xdr:colOff>
      <xdr:row>78</xdr:row>
      <xdr:rowOff>35885</xdr:rowOff>
    </xdr:to>
    <xdr:sp macro="" textlink="">
      <xdr:nvSpPr>
        <xdr:cNvPr id="867" name="円/楕円 866"/>
        <xdr:cNvSpPr/>
      </xdr:nvSpPr>
      <xdr:spPr>
        <a:xfrm>
          <a:off x="18605500" y="133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27012</xdr:rowOff>
    </xdr:from>
    <xdr:ext cx="534377" cy="259045"/>
    <xdr:sp macro="" textlink="">
      <xdr:nvSpPr>
        <xdr:cNvPr id="868" name="テキスト ボックス 867"/>
        <xdr:cNvSpPr txBox="1"/>
      </xdr:nvSpPr>
      <xdr:spPr>
        <a:xfrm>
          <a:off x="18389111" y="1340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2" name="テキスト ボックス 881"/>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4" name="テキスト ボックス 883"/>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86" name="テキスト ボックス 885"/>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88" name="テキスト ボックス 887"/>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0" name="テキスト ボックス 88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2" name="直線コネクタ 891"/>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3"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5"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896" name="直線コネクタ 895"/>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898"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899" name="フローチャート : 判断 898"/>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2" name="テキスト ボックス 90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9" name="フローチャート :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0" name="テキスト ボックス 90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17"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9" name="テキスト ボックス 91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5" name="テキスト ボックス 92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市民一人当たりの歳出決算総額は、前年度よりも</a:t>
          </a:r>
          <a:r>
            <a:rPr kumimoji="1" lang="en-US" altLang="ja-JP" sz="1150">
              <a:latin typeface="ＭＳ Ｐゴシック"/>
            </a:rPr>
            <a:t>39,192</a:t>
          </a:r>
          <a:r>
            <a:rPr kumimoji="1" lang="ja-JP" altLang="en-US" sz="1150">
              <a:latin typeface="ＭＳ Ｐゴシック"/>
            </a:rPr>
            <a:t>円増加し、</a:t>
          </a:r>
          <a:r>
            <a:rPr kumimoji="1" lang="en-US" altLang="ja-JP" sz="1150">
              <a:latin typeface="ＭＳ Ｐゴシック"/>
            </a:rPr>
            <a:t>763,575</a:t>
          </a:r>
          <a:r>
            <a:rPr kumimoji="1" lang="ja-JP" altLang="en-US" sz="1150">
              <a:latin typeface="ＭＳ Ｐゴシック"/>
            </a:rPr>
            <a:t>円となっています。</a:t>
          </a:r>
          <a:endParaRPr kumimoji="1" lang="en-US" altLang="ja-JP" sz="1150">
            <a:latin typeface="ＭＳ Ｐゴシック"/>
          </a:endParaRPr>
        </a:p>
        <a:p>
          <a:r>
            <a:rPr kumimoji="1" lang="ja-JP" altLang="en-US" sz="1150">
              <a:latin typeface="ＭＳ Ｐゴシック"/>
            </a:rPr>
            <a:t>　特に大きく増加しているものは普通建設事業費であり、前年度よりも</a:t>
          </a:r>
          <a:r>
            <a:rPr kumimoji="1" lang="en-US" altLang="ja-JP" sz="1150">
              <a:latin typeface="ＭＳ Ｐゴシック"/>
            </a:rPr>
            <a:t>47,411</a:t>
          </a:r>
          <a:r>
            <a:rPr kumimoji="1" lang="ja-JP" altLang="en-US" sz="1150">
              <a:latin typeface="ＭＳ Ｐゴシック"/>
            </a:rPr>
            <a:t>円増の</a:t>
          </a:r>
          <a:r>
            <a:rPr kumimoji="1" lang="en-US" altLang="ja-JP" sz="1150">
              <a:latin typeface="ＭＳ Ｐゴシック"/>
            </a:rPr>
            <a:t>162,615</a:t>
          </a:r>
          <a:r>
            <a:rPr kumimoji="1" lang="ja-JP" altLang="en-US" sz="1150">
              <a:latin typeface="ＭＳ Ｐゴシック"/>
            </a:rPr>
            <a:t>円と類似団体平均の</a:t>
          </a:r>
          <a:r>
            <a:rPr kumimoji="1" lang="en-US" altLang="ja-JP" sz="1150">
              <a:latin typeface="ＭＳ Ｐゴシック"/>
            </a:rPr>
            <a:t>2</a:t>
          </a:r>
          <a:r>
            <a:rPr kumimoji="1" lang="ja-JP" altLang="en-US" sz="1150">
              <a:latin typeface="ＭＳ Ｐゴシック"/>
            </a:rPr>
            <a:t>倍となっています。これは、平成</a:t>
          </a:r>
          <a:r>
            <a:rPr kumimoji="1" lang="en-US" altLang="ja-JP" sz="1150">
              <a:latin typeface="ＭＳ Ｐゴシック"/>
            </a:rPr>
            <a:t>28</a:t>
          </a:r>
          <a:r>
            <a:rPr kumimoji="1" lang="ja-JP" altLang="en-US" sz="1150">
              <a:latin typeface="ＭＳ Ｐゴシック"/>
            </a:rPr>
            <a:t>年度の湯之谷小学校建設事業（</a:t>
          </a:r>
          <a:r>
            <a:rPr kumimoji="1" lang="en-US" altLang="ja-JP" sz="1150">
              <a:latin typeface="ＭＳ Ｐゴシック"/>
            </a:rPr>
            <a:t>23</a:t>
          </a:r>
          <a:r>
            <a:rPr kumimoji="1" lang="ja-JP" altLang="en-US" sz="1150">
              <a:latin typeface="ＭＳ Ｐゴシック"/>
            </a:rPr>
            <a:t>億</a:t>
          </a:r>
          <a:r>
            <a:rPr kumimoji="1" lang="en-US" altLang="ja-JP" sz="1150">
              <a:latin typeface="ＭＳ Ｐゴシック"/>
            </a:rPr>
            <a:t>7</a:t>
          </a:r>
          <a:r>
            <a:rPr kumimoji="1" lang="ja-JP" altLang="en-US" sz="1150">
              <a:latin typeface="ＭＳ Ｐゴシック"/>
            </a:rPr>
            <a:t>千万円）が、普通建設事業費を前年度比</a:t>
          </a:r>
          <a:r>
            <a:rPr kumimoji="1" lang="en-US" altLang="ja-JP" sz="1150">
              <a:latin typeface="ＭＳ Ｐゴシック"/>
            </a:rPr>
            <a:t>1.5</a:t>
          </a:r>
          <a:r>
            <a:rPr kumimoji="1" lang="ja-JP" altLang="en-US" sz="1150">
              <a:latin typeface="ＭＳ Ｐゴシック"/>
            </a:rPr>
            <a:t>倍に引き上げたことが大きな要因です。平成</a:t>
          </a:r>
          <a:r>
            <a:rPr kumimoji="1" lang="en-US" altLang="ja-JP" sz="1150">
              <a:latin typeface="ＭＳ Ｐゴシック"/>
            </a:rPr>
            <a:t>29</a:t>
          </a:r>
          <a:r>
            <a:rPr kumimoji="1" lang="ja-JP" altLang="en-US" sz="1150">
              <a:latin typeface="ＭＳ Ｐゴシック"/>
            </a:rPr>
            <a:t>年度には、</a:t>
          </a:r>
          <a:r>
            <a:rPr kumimoji="1" lang="en-US" altLang="ja-JP" sz="1150">
              <a:latin typeface="ＭＳ Ｐゴシック"/>
            </a:rPr>
            <a:t>1</a:t>
          </a:r>
          <a:r>
            <a:rPr kumimoji="1" lang="ja-JP" altLang="en-US" sz="1150">
              <a:latin typeface="ＭＳ Ｐゴシック"/>
            </a:rPr>
            <a:t>件で</a:t>
          </a:r>
          <a:r>
            <a:rPr kumimoji="1" lang="en-US" altLang="ja-JP" sz="1150">
              <a:latin typeface="ＭＳ Ｐゴシック"/>
            </a:rPr>
            <a:t>10</a:t>
          </a:r>
          <a:r>
            <a:rPr kumimoji="1" lang="ja-JP" altLang="en-US" sz="1150">
              <a:latin typeface="ＭＳ Ｐゴシック"/>
            </a:rPr>
            <a:t>億円を超えるような大きな普通建設事業はないため減少しますが、平成</a:t>
          </a:r>
          <a:r>
            <a:rPr kumimoji="1" lang="en-US" altLang="ja-JP" sz="1150">
              <a:latin typeface="ＭＳ Ｐゴシック"/>
            </a:rPr>
            <a:t>30,31</a:t>
          </a:r>
          <a:r>
            <a:rPr kumimoji="1" lang="ja-JP" altLang="en-US" sz="1150">
              <a:latin typeface="ＭＳ Ｐゴシック"/>
            </a:rPr>
            <a:t>年度は、新庁舎建設事業が予定されているため、普通建設事業費は再度増額すると見込まれます。</a:t>
          </a:r>
          <a:endParaRPr kumimoji="1" lang="en-US" altLang="ja-JP" sz="1150">
            <a:latin typeface="ＭＳ Ｐゴシック"/>
          </a:endParaRPr>
        </a:p>
        <a:p>
          <a:r>
            <a:rPr kumimoji="1" lang="ja-JP" altLang="en-US" sz="1150">
              <a:latin typeface="ＭＳ Ｐゴシック"/>
            </a:rPr>
            <a:t>　維持補修費は、市民一人当たり</a:t>
          </a:r>
          <a:r>
            <a:rPr kumimoji="1" lang="en-US" altLang="ja-JP" sz="1150">
              <a:latin typeface="ＭＳ Ｐゴシック"/>
            </a:rPr>
            <a:t>49,739</a:t>
          </a:r>
          <a:r>
            <a:rPr kumimoji="1" lang="ja-JP" altLang="en-US" sz="1150">
              <a:latin typeface="ＭＳ Ｐゴシック"/>
            </a:rPr>
            <a:t>円となっており、類似団体平均</a:t>
          </a:r>
          <a:r>
            <a:rPr kumimoji="1" lang="en-US" altLang="ja-JP" sz="1150">
              <a:latin typeface="ＭＳ Ｐゴシック"/>
            </a:rPr>
            <a:t>7,208</a:t>
          </a:r>
          <a:r>
            <a:rPr kumimoji="1" lang="ja-JP" altLang="en-US" sz="1150">
              <a:latin typeface="ＭＳ Ｐゴシック"/>
            </a:rPr>
            <a:t>円、全国平均</a:t>
          </a:r>
          <a:r>
            <a:rPr kumimoji="1" lang="en-US" altLang="ja-JP" sz="1150">
              <a:latin typeface="ＭＳ Ｐゴシック"/>
            </a:rPr>
            <a:t>5,092</a:t>
          </a:r>
          <a:r>
            <a:rPr kumimoji="1" lang="ja-JP" altLang="en-US" sz="1150">
              <a:latin typeface="ＭＳ Ｐゴシック"/>
            </a:rPr>
            <a:t>円を大きく上回っており、類似団体中の</a:t>
          </a:r>
          <a:r>
            <a:rPr kumimoji="1" lang="en-US" altLang="ja-JP" sz="1150">
              <a:latin typeface="ＭＳ Ｐゴシック"/>
            </a:rPr>
            <a:t>1</a:t>
          </a:r>
          <a:r>
            <a:rPr kumimoji="1" lang="ja-JP" altLang="en-US" sz="1150">
              <a:latin typeface="ＭＳ Ｐゴシック"/>
            </a:rPr>
            <a:t>位の位置付けとなっています。これは、維持補修費総額</a:t>
          </a:r>
          <a:r>
            <a:rPr kumimoji="1" lang="en-US" altLang="ja-JP" sz="1150">
              <a:latin typeface="ＭＳ Ｐゴシック"/>
            </a:rPr>
            <a:t>18.7</a:t>
          </a:r>
          <a:r>
            <a:rPr kumimoji="1" lang="ja-JP" altLang="en-US" sz="1150">
              <a:latin typeface="ＭＳ Ｐゴシック"/>
            </a:rPr>
            <a:t>億円の中に、</a:t>
          </a:r>
          <a:r>
            <a:rPr kumimoji="1" lang="en-US" altLang="ja-JP" sz="1150">
              <a:latin typeface="ＭＳ Ｐゴシック"/>
            </a:rPr>
            <a:t>8</a:t>
          </a:r>
          <a:r>
            <a:rPr kumimoji="1" lang="ja-JP" altLang="en-US" sz="1150">
              <a:latin typeface="ＭＳ Ｐゴシック"/>
            </a:rPr>
            <a:t>億</a:t>
          </a:r>
          <a:r>
            <a:rPr kumimoji="1" lang="en-US" altLang="ja-JP" sz="1150">
              <a:latin typeface="ＭＳ Ｐゴシック"/>
            </a:rPr>
            <a:t>1</a:t>
          </a:r>
          <a:r>
            <a:rPr kumimoji="1" lang="ja-JP" altLang="en-US" sz="1150">
              <a:latin typeface="ＭＳ Ｐゴシック"/>
            </a:rPr>
            <a:t>千万円（道路橋梁分</a:t>
          </a:r>
          <a:r>
            <a:rPr kumimoji="1" lang="en-US" altLang="ja-JP" sz="1150">
              <a:latin typeface="ＭＳ Ｐゴシック"/>
            </a:rPr>
            <a:t>7</a:t>
          </a:r>
          <a:r>
            <a:rPr kumimoji="1" lang="ja-JP" altLang="en-US" sz="1150">
              <a:latin typeface="ＭＳ Ｐゴシック"/>
            </a:rPr>
            <a:t>億</a:t>
          </a:r>
          <a:r>
            <a:rPr kumimoji="1" lang="en-US" altLang="ja-JP" sz="1150">
              <a:latin typeface="ＭＳ Ｐゴシック"/>
            </a:rPr>
            <a:t>8</a:t>
          </a:r>
          <a:r>
            <a:rPr kumimoji="1" lang="ja-JP" altLang="en-US" sz="1150">
              <a:latin typeface="ＭＳ Ｐゴシック"/>
            </a:rPr>
            <a:t>千万円、その他の公共施設等分</a:t>
          </a:r>
          <a:r>
            <a:rPr kumimoji="1" lang="en-US" altLang="ja-JP" sz="1150">
              <a:latin typeface="ＭＳ Ｐゴシック"/>
            </a:rPr>
            <a:t>2</a:t>
          </a:r>
          <a:r>
            <a:rPr kumimoji="1" lang="ja-JP" altLang="en-US" sz="1150">
              <a:latin typeface="ＭＳ Ｐゴシック"/>
            </a:rPr>
            <a:t>千万円）の除雪経費が必要なためであり、日本有数の豪雪地帯である当市の特徴であるといえます。今後は、既存施設の維持補修費が増加することが見込まれることから、公共施設等総合管理計画に基づき類似施設の統廃合を推進し、施設数を減らしていく必要があります。</a:t>
          </a:r>
          <a:endParaRPr kumimoji="1" lang="en-US" altLang="ja-JP" sz="1150">
            <a:latin typeface="ＭＳ Ｐゴシック"/>
          </a:endParaRPr>
        </a:p>
        <a:p>
          <a:r>
            <a:rPr kumimoji="1" lang="ja-JP" altLang="en-US" sz="1150">
              <a:latin typeface="ＭＳ Ｐゴシック"/>
            </a:rPr>
            <a:t>　投資及び出資金は、市民一人当たり</a:t>
          </a:r>
          <a:r>
            <a:rPr kumimoji="1" lang="en-US" altLang="ja-JP" sz="1150">
              <a:latin typeface="ＭＳ Ｐゴシック"/>
            </a:rPr>
            <a:t>20,693</a:t>
          </a:r>
          <a:r>
            <a:rPr kumimoji="1" lang="ja-JP" altLang="en-US" sz="1150">
              <a:latin typeface="ＭＳ Ｐゴシック"/>
            </a:rPr>
            <a:t>円となっており、類似団体平均</a:t>
          </a:r>
          <a:r>
            <a:rPr kumimoji="1" lang="en-US" altLang="ja-JP" sz="1150">
              <a:latin typeface="ＭＳ Ｐゴシック"/>
            </a:rPr>
            <a:t>1,948</a:t>
          </a:r>
          <a:r>
            <a:rPr kumimoji="1" lang="ja-JP" altLang="en-US" sz="1150">
              <a:latin typeface="ＭＳ Ｐゴシック"/>
            </a:rPr>
            <a:t>円、全国平均</a:t>
          </a:r>
          <a:r>
            <a:rPr kumimoji="1" lang="en-US" altLang="ja-JP" sz="1150">
              <a:latin typeface="ＭＳ Ｐゴシック"/>
            </a:rPr>
            <a:t>1,638</a:t>
          </a:r>
          <a:r>
            <a:rPr kumimoji="1" lang="ja-JP" altLang="en-US" sz="1150">
              <a:latin typeface="ＭＳ Ｐゴシック"/>
            </a:rPr>
            <a:t>円の</a:t>
          </a:r>
          <a:r>
            <a:rPr kumimoji="1" lang="en-US" altLang="ja-JP" sz="1150">
              <a:latin typeface="ＭＳ Ｐゴシック"/>
            </a:rPr>
            <a:t>10</a:t>
          </a:r>
          <a:r>
            <a:rPr kumimoji="1" lang="ja-JP" altLang="en-US" sz="1150">
              <a:latin typeface="ＭＳ Ｐゴシック"/>
            </a:rPr>
            <a:t>倍以上となっており、類似団体中</a:t>
          </a:r>
          <a:r>
            <a:rPr kumimoji="1" lang="en-US" altLang="ja-JP" sz="1150">
              <a:latin typeface="ＭＳ Ｐゴシック"/>
            </a:rPr>
            <a:t>3</a:t>
          </a:r>
          <a:r>
            <a:rPr kumimoji="1" lang="ja-JP" altLang="en-US" sz="1150">
              <a:latin typeface="ＭＳ Ｐゴシック"/>
            </a:rPr>
            <a:t>位の位置付けとなっています。これは、企業会計への資本的収支に係る出資金が</a:t>
          </a:r>
          <a:r>
            <a:rPr kumimoji="1" lang="en-US" altLang="ja-JP" sz="1150">
              <a:latin typeface="ＭＳ Ｐゴシック"/>
            </a:rPr>
            <a:t>7</a:t>
          </a:r>
          <a:r>
            <a:rPr kumimoji="1" lang="ja-JP" altLang="en-US" sz="1150">
              <a:latin typeface="ＭＳ Ｐゴシック"/>
            </a:rPr>
            <a:t>億</a:t>
          </a:r>
          <a:r>
            <a:rPr kumimoji="1" lang="en-US" altLang="ja-JP" sz="1150">
              <a:latin typeface="ＭＳ Ｐゴシック"/>
            </a:rPr>
            <a:t>7</a:t>
          </a:r>
          <a:r>
            <a:rPr kumimoji="1" lang="ja-JP" altLang="en-US" sz="1150">
              <a:latin typeface="ＭＳ Ｐゴシック"/>
            </a:rPr>
            <a:t>千万円以上と多額であることが要因です。特に下水道事業会計への出資金は</a:t>
          </a:r>
          <a:r>
            <a:rPr kumimoji="1" lang="en-US" altLang="ja-JP" sz="1150">
              <a:latin typeface="ＭＳ Ｐゴシック"/>
            </a:rPr>
            <a:t>6</a:t>
          </a:r>
          <a:r>
            <a:rPr kumimoji="1" lang="ja-JP" altLang="en-US" sz="1150">
              <a:latin typeface="ＭＳ Ｐゴシック"/>
            </a:rPr>
            <a:t>億</a:t>
          </a:r>
          <a:r>
            <a:rPr kumimoji="1" lang="en-US" altLang="ja-JP" sz="1150">
              <a:latin typeface="ＭＳ Ｐゴシック"/>
            </a:rPr>
            <a:t>8</a:t>
          </a:r>
          <a:r>
            <a:rPr kumimoji="1" lang="ja-JP" altLang="en-US" sz="1150">
              <a:latin typeface="ＭＳ Ｐゴシック"/>
            </a:rPr>
            <a:t>千万円であり、広大な市域をカバーするためには致し方ない面もありますが、流域下水道への移行など施設の集約を促進し、経費を最小限に抑えることが必要です。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37,503
37,331
946.76
30,105,088
28,636,369
1,280,725
16,390,291
32,500,925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133604</xdr:rowOff>
    </xdr:from>
    <xdr:to>
      <xdr:col>6</xdr:col>
      <xdr:colOff>511175</xdr:colOff>
      <xdr:row>36</xdr:row>
      <xdr:rowOff>25400</xdr:rowOff>
    </xdr:to>
    <xdr:cxnSp macro="">
      <xdr:nvCxnSpPr>
        <xdr:cNvPr id="61" name="直線コネクタ 60"/>
        <xdr:cNvCxnSpPr/>
      </xdr:nvCxnSpPr>
      <xdr:spPr>
        <a:xfrm>
          <a:off x="3797300" y="6134354"/>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133604</xdr:rowOff>
    </xdr:from>
    <xdr:to>
      <xdr:col>5</xdr:col>
      <xdr:colOff>358775</xdr:colOff>
      <xdr:row>36</xdr:row>
      <xdr:rowOff>53213</xdr:rowOff>
    </xdr:to>
    <xdr:cxnSp macro="">
      <xdr:nvCxnSpPr>
        <xdr:cNvPr id="64" name="直線コネクタ 63"/>
        <xdr:cNvCxnSpPr/>
      </xdr:nvCxnSpPr>
      <xdr:spPr>
        <a:xfrm flipV="1">
          <a:off x="2908300" y="6134354"/>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35878</xdr:rowOff>
    </xdr:from>
    <xdr:to>
      <xdr:col>4</xdr:col>
      <xdr:colOff>155575</xdr:colOff>
      <xdr:row>36</xdr:row>
      <xdr:rowOff>53213</xdr:rowOff>
    </xdr:to>
    <xdr:cxnSp macro="">
      <xdr:nvCxnSpPr>
        <xdr:cNvPr id="67" name="直線コネクタ 66"/>
        <xdr:cNvCxnSpPr/>
      </xdr:nvCxnSpPr>
      <xdr:spPr>
        <a:xfrm>
          <a:off x="2019300" y="6208078"/>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151702</xdr:rowOff>
    </xdr:from>
    <xdr:to>
      <xdr:col>2</xdr:col>
      <xdr:colOff>638175</xdr:colOff>
      <xdr:row>36</xdr:row>
      <xdr:rowOff>35878</xdr:rowOff>
    </xdr:to>
    <xdr:cxnSp macro="">
      <xdr:nvCxnSpPr>
        <xdr:cNvPr id="70" name="直線コネクタ 69"/>
        <xdr:cNvCxnSpPr/>
      </xdr:nvCxnSpPr>
      <xdr:spPr>
        <a:xfrm>
          <a:off x="1130300" y="615245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146050</xdr:rowOff>
    </xdr:from>
    <xdr:to>
      <xdr:col>6</xdr:col>
      <xdr:colOff>561975</xdr:colOff>
      <xdr:row>36</xdr:row>
      <xdr:rowOff>76200</xdr:rowOff>
    </xdr:to>
    <xdr:sp macro="" textlink="">
      <xdr:nvSpPr>
        <xdr:cNvPr id="80" name="円/楕円 79"/>
        <xdr:cNvSpPr/>
      </xdr:nvSpPr>
      <xdr:spPr>
        <a:xfrm>
          <a:off x="458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124477</xdr:rowOff>
    </xdr:from>
    <xdr:ext cx="469744" cy="259045"/>
    <xdr:sp macro="" textlink="">
      <xdr:nvSpPr>
        <xdr:cNvPr id="81" name="議会費該当値テキスト"/>
        <xdr:cNvSpPr txBox="1"/>
      </xdr:nvSpPr>
      <xdr:spPr>
        <a:xfrm>
          <a:off x="4686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82804</xdr:rowOff>
    </xdr:from>
    <xdr:to>
      <xdr:col>5</xdr:col>
      <xdr:colOff>409575</xdr:colOff>
      <xdr:row>36</xdr:row>
      <xdr:rowOff>12954</xdr:rowOff>
    </xdr:to>
    <xdr:sp macro="" textlink="">
      <xdr:nvSpPr>
        <xdr:cNvPr id="82" name="円/楕円 81"/>
        <xdr:cNvSpPr/>
      </xdr:nvSpPr>
      <xdr:spPr>
        <a:xfrm>
          <a:off x="3746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4081</xdr:rowOff>
    </xdr:from>
    <xdr:ext cx="469744" cy="259045"/>
    <xdr:sp macro="" textlink="">
      <xdr:nvSpPr>
        <xdr:cNvPr id="83" name="テキスト ボックス 82"/>
        <xdr:cNvSpPr txBox="1"/>
      </xdr:nvSpPr>
      <xdr:spPr>
        <a:xfrm>
          <a:off x="3562427"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2413</xdr:rowOff>
    </xdr:from>
    <xdr:to>
      <xdr:col>4</xdr:col>
      <xdr:colOff>206375</xdr:colOff>
      <xdr:row>36</xdr:row>
      <xdr:rowOff>104013</xdr:rowOff>
    </xdr:to>
    <xdr:sp macro="" textlink="">
      <xdr:nvSpPr>
        <xdr:cNvPr id="84" name="円/楕円 83"/>
        <xdr:cNvSpPr/>
      </xdr:nvSpPr>
      <xdr:spPr>
        <a:xfrm>
          <a:off x="2857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95140</xdr:rowOff>
    </xdr:from>
    <xdr:ext cx="469744" cy="259045"/>
    <xdr:sp macro="" textlink="">
      <xdr:nvSpPr>
        <xdr:cNvPr id="85" name="テキスト ボックス 84"/>
        <xdr:cNvSpPr txBox="1"/>
      </xdr:nvSpPr>
      <xdr:spPr>
        <a:xfrm>
          <a:off x="2673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156528</xdr:rowOff>
    </xdr:from>
    <xdr:to>
      <xdr:col>3</xdr:col>
      <xdr:colOff>3175</xdr:colOff>
      <xdr:row>36</xdr:row>
      <xdr:rowOff>86678</xdr:rowOff>
    </xdr:to>
    <xdr:sp macro="" textlink="">
      <xdr:nvSpPr>
        <xdr:cNvPr id="86" name="円/楕円 85"/>
        <xdr:cNvSpPr/>
      </xdr:nvSpPr>
      <xdr:spPr>
        <a:xfrm>
          <a:off x="1968500" y="61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77805</xdr:rowOff>
    </xdr:from>
    <xdr:ext cx="469744" cy="259045"/>
    <xdr:sp macro="" textlink="">
      <xdr:nvSpPr>
        <xdr:cNvPr id="87" name="テキスト ボックス 86"/>
        <xdr:cNvSpPr txBox="1"/>
      </xdr:nvSpPr>
      <xdr:spPr>
        <a:xfrm>
          <a:off x="1784427" y="62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100902</xdr:rowOff>
    </xdr:from>
    <xdr:to>
      <xdr:col>1</xdr:col>
      <xdr:colOff>485775</xdr:colOff>
      <xdr:row>36</xdr:row>
      <xdr:rowOff>31052</xdr:rowOff>
    </xdr:to>
    <xdr:sp macro="" textlink="">
      <xdr:nvSpPr>
        <xdr:cNvPr id="88" name="円/楕円 87"/>
        <xdr:cNvSpPr/>
      </xdr:nvSpPr>
      <xdr:spPr>
        <a:xfrm>
          <a:off x="1079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22179</xdr:rowOff>
    </xdr:from>
    <xdr:ext cx="469744" cy="259045"/>
    <xdr:sp macro="" textlink="">
      <xdr:nvSpPr>
        <xdr:cNvPr id="89" name="テキスト ボックス 88"/>
        <xdr:cNvSpPr txBox="1"/>
      </xdr:nvSpPr>
      <xdr:spPr>
        <a:xfrm>
          <a:off x="895427" y="619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36785</xdr:rowOff>
    </xdr:from>
    <xdr:to>
      <xdr:col>6</xdr:col>
      <xdr:colOff>511175</xdr:colOff>
      <xdr:row>56</xdr:row>
      <xdr:rowOff>66822</xdr:rowOff>
    </xdr:to>
    <xdr:cxnSp macro="">
      <xdr:nvCxnSpPr>
        <xdr:cNvPr id="116" name="直線コネクタ 115"/>
        <xdr:cNvCxnSpPr/>
      </xdr:nvCxnSpPr>
      <xdr:spPr>
        <a:xfrm>
          <a:off x="3797300" y="9637985"/>
          <a:ext cx="8382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36785</xdr:rowOff>
    </xdr:from>
    <xdr:to>
      <xdr:col>5</xdr:col>
      <xdr:colOff>358775</xdr:colOff>
      <xdr:row>56</xdr:row>
      <xdr:rowOff>112620</xdr:rowOff>
    </xdr:to>
    <xdr:cxnSp macro="">
      <xdr:nvCxnSpPr>
        <xdr:cNvPr id="119" name="直線コネクタ 118"/>
        <xdr:cNvCxnSpPr/>
      </xdr:nvCxnSpPr>
      <xdr:spPr>
        <a:xfrm flipV="1">
          <a:off x="2908300" y="9637985"/>
          <a:ext cx="889000" cy="7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68180</xdr:rowOff>
    </xdr:from>
    <xdr:to>
      <xdr:col>4</xdr:col>
      <xdr:colOff>155575</xdr:colOff>
      <xdr:row>56</xdr:row>
      <xdr:rowOff>112620</xdr:rowOff>
    </xdr:to>
    <xdr:cxnSp macro="">
      <xdr:nvCxnSpPr>
        <xdr:cNvPr id="122" name="直線コネクタ 121"/>
        <xdr:cNvCxnSpPr/>
      </xdr:nvCxnSpPr>
      <xdr:spPr>
        <a:xfrm>
          <a:off x="2019300" y="9669380"/>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36629</xdr:rowOff>
    </xdr:from>
    <xdr:to>
      <xdr:col>2</xdr:col>
      <xdr:colOff>638175</xdr:colOff>
      <xdr:row>56</xdr:row>
      <xdr:rowOff>68180</xdr:rowOff>
    </xdr:to>
    <xdr:cxnSp macro="">
      <xdr:nvCxnSpPr>
        <xdr:cNvPr id="125" name="直線コネクタ 124"/>
        <xdr:cNvCxnSpPr/>
      </xdr:nvCxnSpPr>
      <xdr:spPr>
        <a:xfrm>
          <a:off x="1130300" y="9637829"/>
          <a:ext cx="889000" cy="3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167143</xdr:rowOff>
    </xdr:from>
    <xdr:ext cx="534377" cy="259045"/>
    <xdr:sp macro="" textlink="">
      <xdr:nvSpPr>
        <xdr:cNvPr id="129" name="テキスト ボックス 128"/>
        <xdr:cNvSpPr txBox="1"/>
      </xdr:nvSpPr>
      <xdr:spPr>
        <a:xfrm>
          <a:off x="863111" y="97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16022</xdr:rowOff>
    </xdr:from>
    <xdr:to>
      <xdr:col>6</xdr:col>
      <xdr:colOff>561975</xdr:colOff>
      <xdr:row>56</xdr:row>
      <xdr:rowOff>117622</xdr:rowOff>
    </xdr:to>
    <xdr:sp macro="" textlink="">
      <xdr:nvSpPr>
        <xdr:cNvPr id="135" name="円/楕円 134"/>
        <xdr:cNvSpPr/>
      </xdr:nvSpPr>
      <xdr:spPr>
        <a:xfrm>
          <a:off x="4584700" y="96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38899</xdr:rowOff>
    </xdr:from>
    <xdr:ext cx="534377" cy="259045"/>
    <xdr:sp macro="" textlink="">
      <xdr:nvSpPr>
        <xdr:cNvPr id="136" name="総務費該当値テキスト"/>
        <xdr:cNvSpPr txBox="1"/>
      </xdr:nvSpPr>
      <xdr:spPr>
        <a:xfrm>
          <a:off x="4686300" y="94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90,940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157435</xdr:rowOff>
    </xdr:from>
    <xdr:to>
      <xdr:col>5</xdr:col>
      <xdr:colOff>409575</xdr:colOff>
      <xdr:row>56</xdr:row>
      <xdr:rowOff>87585</xdr:rowOff>
    </xdr:to>
    <xdr:sp macro="" textlink="">
      <xdr:nvSpPr>
        <xdr:cNvPr id="137" name="円/楕円 136"/>
        <xdr:cNvSpPr/>
      </xdr:nvSpPr>
      <xdr:spPr>
        <a:xfrm>
          <a:off x="3746500" y="95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104112</xdr:rowOff>
    </xdr:from>
    <xdr:ext cx="534377" cy="259045"/>
    <xdr:sp macro="" textlink="">
      <xdr:nvSpPr>
        <xdr:cNvPr id="138" name="テキスト ボックス 137"/>
        <xdr:cNvSpPr txBox="1"/>
      </xdr:nvSpPr>
      <xdr:spPr>
        <a:xfrm>
          <a:off x="3530111" y="93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61820</xdr:rowOff>
    </xdr:from>
    <xdr:to>
      <xdr:col>4</xdr:col>
      <xdr:colOff>206375</xdr:colOff>
      <xdr:row>56</xdr:row>
      <xdr:rowOff>163420</xdr:rowOff>
    </xdr:to>
    <xdr:sp macro="" textlink="">
      <xdr:nvSpPr>
        <xdr:cNvPr id="139" name="円/楕円 138"/>
        <xdr:cNvSpPr/>
      </xdr:nvSpPr>
      <xdr:spPr>
        <a:xfrm>
          <a:off x="2857500" y="96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8497</xdr:rowOff>
    </xdr:from>
    <xdr:ext cx="534377" cy="259045"/>
    <xdr:sp macro="" textlink="">
      <xdr:nvSpPr>
        <xdr:cNvPr id="140" name="テキスト ボックス 139"/>
        <xdr:cNvSpPr txBox="1"/>
      </xdr:nvSpPr>
      <xdr:spPr>
        <a:xfrm>
          <a:off x="2641111" y="943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17380</xdr:rowOff>
    </xdr:from>
    <xdr:to>
      <xdr:col>3</xdr:col>
      <xdr:colOff>3175</xdr:colOff>
      <xdr:row>56</xdr:row>
      <xdr:rowOff>118980</xdr:rowOff>
    </xdr:to>
    <xdr:sp macro="" textlink="">
      <xdr:nvSpPr>
        <xdr:cNvPr id="141" name="円/楕円 140"/>
        <xdr:cNvSpPr/>
      </xdr:nvSpPr>
      <xdr:spPr>
        <a:xfrm>
          <a:off x="1968500" y="96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135507</xdr:rowOff>
    </xdr:from>
    <xdr:ext cx="534377" cy="259045"/>
    <xdr:sp macro="" textlink="">
      <xdr:nvSpPr>
        <xdr:cNvPr id="142" name="テキスト ボックス 141"/>
        <xdr:cNvSpPr txBox="1"/>
      </xdr:nvSpPr>
      <xdr:spPr>
        <a:xfrm>
          <a:off x="1752111" y="93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157279</xdr:rowOff>
    </xdr:from>
    <xdr:to>
      <xdr:col>1</xdr:col>
      <xdr:colOff>485775</xdr:colOff>
      <xdr:row>56</xdr:row>
      <xdr:rowOff>87429</xdr:rowOff>
    </xdr:to>
    <xdr:sp macro="" textlink="">
      <xdr:nvSpPr>
        <xdr:cNvPr id="143" name="円/楕円 142"/>
        <xdr:cNvSpPr/>
      </xdr:nvSpPr>
      <xdr:spPr>
        <a:xfrm>
          <a:off x="1079500" y="95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103956</xdr:rowOff>
    </xdr:from>
    <xdr:ext cx="534377" cy="259045"/>
    <xdr:sp macro="" textlink="">
      <xdr:nvSpPr>
        <xdr:cNvPr id="144" name="テキスト ボックス 143"/>
        <xdr:cNvSpPr txBox="1"/>
      </xdr:nvSpPr>
      <xdr:spPr>
        <a:xfrm>
          <a:off x="863111" y="936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2211</xdr:rowOff>
    </xdr:from>
    <xdr:to>
      <xdr:col>6</xdr:col>
      <xdr:colOff>511175</xdr:colOff>
      <xdr:row>77</xdr:row>
      <xdr:rowOff>16435</xdr:rowOff>
    </xdr:to>
    <xdr:cxnSp macro="">
      <xdr:nvCxnSpPr>
        <xdr:cNvPr id="172" name="直線コネクタ 171"/>
        <xdr:cNvCxnSpPr/>
      </xdr:nvCxnSpPr>
      <xdr:spPr>
        <a:xfrm flipV="1">
          <a:off x="3797300" y="13203861"/>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16435</xdr:rowOff>
    </xdr:from>
    <xdr:to>
      <xdr:col>5</xdr:col>
      <xdr:colOff>358775</xdr:colOff>
      <xdr:row>77</xdr:row>
      <xdr:rowOff>31097</xdr:rowOff>
    </xdr:to>
    <xdr:cxnSp macro="">
      <xdr:nvCxnSpPr>
        <xdr:cNvPr id="175" name="直線コネクタ 174"/>
        <xdr:cNvCxnSpPr/>
      </xdr:nvCxnSpPr>
      <xdr:spPr>
        <a:xfrm flipV="1">
          <a:off x="2908300" y="13218085"/>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31097</xdr:rowOff>
    </xdr:from>
    <xdr:to>
      <xdr:col>4</xdr:col>
      <xdr:colOff>155575</xdr:colOff>
      <xdr:row>77</xdr:row>
      <xdr:rowOff>136897</xdr:rowOff>
    </xdr:to>
    <xdr:cxnSp macro="">
      <xdr:nvCxnSpPr>
        <xdr:cNvPr id="178" name="直線コネクタ 177"/>
        <xdr:cNvCxnSpPr/>
      </xdr:nvCxnSpPr>
      <xdr:spPr>
        <a:xfrm flipV="1">
          <a:off x="2019300" y="13232747"/>
          <a:ext cx="889000" cy="1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123003</xdr:rowOff>
    </xdr:from>
    <xdr:to>
      <xdr:col>2</xdr:col>
      <xdr:colOff>638175</xdr:colOff>
      <xdr:row>77</xdr:row>
      <xdr:rowOff>136897</xdr:rowOff>
    </xdr:to>
    <xdr:cxnSp macro="">
      <xdr:nvCxnSpPr>
        <xdr:cNvPr id="181" name="直線コネクタ 180"/>
        <xdr:cNvCxnSpPr/>
      </xdr:nvCxnSpPr>
      <xdr:spPr>
        <a:xfrm>
          <a:off x="1130300" y="13324653"/>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9338</xdr:rowOff>
    </xdr:from>
    <xdr:ext cx="599010" cy="259045"/>
    <xdr:sp macro="" textlink="">
      <xdr:nvSpPr>
        <xdr:cNvPr id="183" name="テキスト ボックス 182"/>
        <xdr:cNvSpPr txBox="1"/>
      </xdr:nvSpPr>
      <xdr:spPr>
        <a:xfrm>
          <a:off x="1719794" y="130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122861</xdr:rowOff>
    </xdr:from>
    <xdr:to>
      <xdr:col>6</xdr:col>
      <xdr:colOff>561975</xdr:colOff>
      <xdr:row>77</xdr:row>
      <xdr:rowOff>53011</xdr:rowOff>
    </xdr:to>
    <xdr:sp macro="" textlink="">
      <xdr:nvSpPr>
        <xdr:cNvPr id="191" name="円/楕円 190"/>
        <xdr:cNvSpPr/>
      </xdr:nvSpPr>
      <xdr:spPr>
        <a:xfrm>
          <a:off x="4584700" y="131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101288</xdr:rowOff>
    </xdr:from>
    <xdr:ext cx="599010" cy="259045"/>
    <xdr:sp macro="" textlink="">
      <xdr:nvSpPr>
        <xdr:cNvPr id="192" name="民生費該当値テキスト"/>
        <xdr:cNvSpPr txBox="1"/>
      </xdr:nvSpPr>
      <xdr:spPr>
        <a:xfrm>
          <a:off x="4686300" y="1313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167,572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137085</xdr:rowOff>
    </xdr:from>
    <xdr:to>
      <xdr:col>5</xdr:col>
      <xdr:colOff>409575</xdr:colOff>
      <xdr:row>77</xdr:row>
      <xdr:rowOff>67235</xdr:rowOff>
    </xdr:to>
    <xdr:sp macro="" textlink="">
      <xdr:nvSpPr>
        <xdr:cNvPr id="193" name="円/楕円 192"/>
        <xdr:cNvSpPr/>
      </xdr:nvSpPr>
      <xdr:spPr>
        <a:xfrm>
          <a:off x="3746500" y="131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83762</xdr:rowOff>
    </xdr:from>
    <xdr:ext cx="599010" cy="259045"/>
    <xdr:sp macro="" textlink="">
      <xdr:nvSpPr>
        <xdr:cNvPr id="194" name="テキスト ボックス 193"/>
        <xdr:cNvSpPr txBox="1"/>
      </xdr:nvSpPr>
      <xdr:spPr>
        <a:xfrm>
          <a:off x="3497794" y="129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151747</xdr:rowOff>
    </xdr:from>
    <xdr:to>
      <xdr:col>4</xdr:col>
      <xdr:colOff>206375</xdr:colOff>
      <xdr:row>77</xdr:row>
      <xdr:rowOff>81897</xdr:rowOff>
    </xdr:to>
    <xdr:sp macro="" textlink="">
      <xdr:nvSpPr>
        <xdr:cNvPr id="195" name="円/楕円 194"/>
        <xdr:cNvSpPr/>
      </xdr:nvSpPr>
      <xdr:spPr>
        <a:xfrm>
          <a:off x="2857500" y="131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98424</xdr:rowOff>
    </xdr:from>
    <xdr:ext cx="599010" cy="259045"/>
    <xdr:sp macro="" textlink="">
      <xdr:nvSpPr>
        <xdr:cNvPr id="196" name="テキスト ボックス 195"/>
        <xdr:cNvSpPr txBox="1"/>
      </xdr:nvSpPr>
      <xdr:spPr>
        <a:xfrm>
          <a:off x="2608794" y="1295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86097</xdr:rowOff>
    </xdr:from>
    <xdr:to>
      <xdr:col>3</xdr:col>
      <xdr:colOff>3175</xdr:colOff>
      <xdr:row>78</xdr:row>
      <xdr:rowOff>16247</xdr:rowOff>
    </xdr:to>
    <xdr:sp macro="" textlink="">
      <xdr:nvSpPr>
        <xdr:cNvPr id="197" name="円/楕円 196"/>
        <xdr:cNvSpPr/>
      </xdr:nvSpPr>
      <xdr:spPr>
        <a:xfrm>
          <a:off x="1968500" y="132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7374</xdr:rowOff>
    </xdr:from>
    <xdr:ext cx="599010" cy="259045"/>
    <xdr:sp macro="" textlink="">
      <xdr:nvSpPr>
        <xdr:cNvPr id="198" name="テキスト ボックス 197"/>
        <xdr:cNvSpPr txBox="1"/>
      </xdr:nvSpPr>
      <xdr:spPr>
        <a:xfrm>
          <a:off x="1719794" y="1338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72203</xdr:rowOff>
    </xdr:from>
    <xdr:to>
      <xdr:col>1</xdr:col>
      <xdr:colOff>485775</xdr:colOff>
      <xdr:row>78</xdr:row>
      <xdr:rowOff>2353</xdr:rowOff>
    </xdr:to>
    <xdr:sp macro="" textlink="">
      <xdr:nvSpPr>
        <xdr:cNvPr id="199" name="円/楕円 198"/>
        <xdr:cNvSpPr/>
      </xdr:nvSpPr>
      <xdr:spPr>
        <a:xfrm>
          <a:off x="1079500" y="132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18880</xdr:rowOff>
    </xdr:from>
    <xdr:ext cx="599010" cy="259045"/>
    <xdr:sp macro="" textlink="">
      <xdr:nvSpPr>
        <xdr:cNvPr id="200" name="テキスト ボックス 199"/>
        <xdr:cNvSpPr txBox="1"/>
      </xdr:nvSpPr>
      <xdr:spPr>
        <a:xfrm>
          <a:off x="830794" y="1304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28766</xdr:rowOff>
    </xdr:from>
    <xdr:to>
      <xdr:col>6</xdr:col>
      <xdr:colOff>511175</xdr:colOff>
      <xdr:row>95</xdr:row>
      <xdr:rowOff>165303</xdr:rowOff>
    </xdr:to>
    <xdr:cxnSp macro="">
      <xdr:nvCxnSpPr>
        <xdr:cNvPr id="225" name="直線コネクタ 224"/>
        <xdr:cNvCxnSpPr/>
      </xdr:nvCxnSpPr>
      <xdr:spPr>
        <a:xfrm>
          <a:off x="3797300" y="16316516"/>
          <a:ext cx="838200" cy="1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28766</xdr:rowOff>
    </xdr:from>
    <xdr:to>
      <xdr:col>5</xdr:col>
      <xdr:colOff>358775</xdr:colOff>
      <xdr:row>96</xdr:row>
      <xdr:rowOff>7313</xdr:rowOff>
    </xdr:to>
    <xdr:cxnSp macro="">
      <xdr:nvCxnSpPr>
        <xdr:cNvPr id="228" name="直線コネクタ 227"/>
        <xdr:cNvCxnSpPr/>
      </xdr:nvCxnSpPr>
      <xdr:spPr>
        <a:xfrm flipV="1">
          <a:off x="2908300" y="16316516"/>
          <a:ext cx="889000" cy="1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7313</xdr:rowOff>
    </xdr:from>
    <xdr:to>
      <xdr:col>4</xdr:col>
      <xdr:colOff>155575</xdr:colOff>
      <xdr:row>96</xdr:row>
      <xdr:rowOff>93968</xdr:rowOff>
    </xdr:to>
    <xdr:cxnSp macro="">
      <xdr:nvCxnSpPr>
        <xdr:cNvPr id="231" name="直線コネクタ 230"/>
        <xdr:cNvCxnSpPr/>
      </xdr:nvCxnSpPr>
      <xdr:spPr>
        <a:xfrm flipV="1">
          <a:off x="2019300" y="16466513"/>
          <a:ext cx="889000" cy="8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93968</xdr:rowOff>
    </xdr:from>
    <xdr:to>
      <xdr:col>2</xdr:col>
      <xdr:colOff>638175</xdr:colOff>
      <xdr:row>96</xdr:row>
      <xdr:rowOff>109931</xdr:rowOff>
    </xdr:to>
    <xdr:cxnSp macro="">
      <xdr:nvCxnSpPr>
        <xdr:cNvPr id="234" name="直線コネクタ 233"/>
        <xdr:cNvCxnSpPr/>
      </xdr:nvCxnSpPr>
      <xdr:spPr>
        <a:xfrm flipV="1">
          <a:off x="1130300" y="16553168"/>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145783</xdr:rowOff>
    </xdr:from>
    <xdr:ext cx="534377" cy="259045"/>
    <xdr:sp macro="" textlink="">
      <xdr:nvSpPr>
        <xdr:cNvPr id="236" name="テキスト ボックス 235"/>
        <xdr:cNvSpPr txBox="1"/>
      </xdr:nvSpPr>
      <xdr:spPr>
        <a:xfrm>
          <a:off x="1752111" y="16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114503</xdr:rowOff>
    </xdr:from>
    <xdr:to>
      <xdr:col>6</xdr:col>
      <xdr:colOff>561975</xdr:colOff>
      <xdr:row>96</xdr:row>
      <xdr:rowOff>44653</xdr:rowOff>
    </xdr:to>
    <xdr:sp macro="" textlink="">
      <xdr:nvSpPr>
        <xdr:cNvPr id="244" name="円/楕円 243"/>
        <xdr:cNvSpPr/>
      </xdr:nvSpPr>
      <xdr:spPr>
        <a:xfrm>
          <a:off x="4584700" y="164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137380</xdr:rowOff>
    </xdr:from>
    <xdr:ext cx="534377" cy="259045"/>
    <xdr:sp macro="" textlink="">
      <xdr:nvSpPr>
        <xdr:cNvPr id="245" name="衛生費該当値テキスト"/>
        <xdr:cNvSpPr txBox="1"/>
      </xdr:nvSpPr>
      <xdr:spPr>
        <a:xfrm>
          <a:off x="4686300" y="162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65,520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149416</xdr:rowOff>
    </xdr:from>
    <xdr:to>
      <xdr:col>5</xdr:col>
      <xdr:colOff>409575</xdr:colOff>
      <xdr:row>95</xdr:row>
      <xdr:rowOff>79566</xdr:rowOff>
    </xdr:to>
    <xdr:sp macro="" textlink="">
      <xdr:nvSpPr>
        <xdr:cNvPr id="246" name="円/楕円 245"/>
        <xdr:cNvSpPr/>
      </xdr:nvSpPr>
      <xdr:spPr>
        <a:xfrm>
          <a:off x="3746500" y="162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96093</xdr:rowOff>
    </xdr:from>
    <xdr:ext cx="534377" cy="259045"/>
    <xdr:sp macro="" textlink="">
      <xdr:nvSpPr>
        <xdr:cNvPr id="247" name="テキスト ボックス 246"/>
        <xdr:cNvSpPr txBox="1"/>
      </xdr:nvSpPr>
      <xdr:spPr>
        <a:xfrm>
          <a:off x="3530111" y="160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127963</xdr:rowOff>
    </xdr:from>
    <xdr:to>
      <xdr:col>4</xdr:col>
      <xdr:colOff>206375</xdr:colOff>
      <xdr:row>96</xdr:row>
      <xdr:rowOff>58113</xdr:rowOff>
    </xdr:to>
    <xdr:sp macro="" textlink="">
      <xdr:nvSpPr>
        <xdr:cNvPr id="248" name="円/楕円 247"/>
        <xdr:cNvSpPr/>
      </xdr:nvSpPr>
      <xdr:spPr>
        <a:xfrm>
          <a:off x="2857500" y="164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74640</xdr:rowOff>
    </xdr:from>
    <xdr:ext cx="534377" cy="259045"/>
    <xdr:sp macro="" textlink="">
      <xdr:nvSpPr>
        <xdr:cNvPr id="249" name="テキスト ボックス 248"/>
        <xdr:cNvSpPr txBox="1"/>
      </xdr:nvSpPr>
      <xdr:spPr>
        <a:xfrm>
          <a:off x="2641111" y="161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43168</xdr:rowOff>
    </xdr:from>
    <xdr:to>
      <xdr:col>3</xdr:col>
      <xdr:colOff>3175</xdr:colOff>
      <xdr:row>96</xdr:row>
      <xdr:rowOff>144768</xdr:rowOff>
    </xdr:to>
    <xdr:sp macro="" textlink="">
      <xdr:nvSpPr>
        <xdr:cNvPr id="250" name="円/楕円 249"/>
        <xdr:cNvSpPr/>
      </xdr:nvSpPr>
      <xdr:spPr>
        <a:xfrm>
          <a:off x="1968500" y="165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161295</xdr:rowOff>
    </xdr:from>
    <xdr:ext cx="534377" cy="259045"/>
    <xdr:sp macro="" textlink="">
      <xdr:nvSpPr>
        <xdr:cNvPr id="251" name="テキスト ボックス 250"/>
        <xdr:cNvSpPr txBox="1"/>
      </xdr:nvSpPr>
      <xdr:spPr>
        <a:xfrm>
          <a:off x="1752111" y="162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59131</xdr:rowOff>
    </xdr:from>
    <xdr:to>
      <xdr:col>1</xdr:col>
      <xdr:colOff>485775</xdr:colOff>
      <xdr:row>96</xdr:row>
      <xdr:rowOff>160731</xdr:rowOff>
    </xdr:to>
    <xdr:sp macro="" textlink="">
      <xdr:nvSpPr>
        <xdr:cNvPr id="252" name="円/楕円 251"/>
        <xdr:cNvSpPr/>
      </xdr:nvSpPr>
      <xdr:spPr>
        <a:xfrm>
          <a:off x="1079500" y="165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151858</xdr:rowOff>
    </xdr:from>
    <xdr:ext cx="534377" cy="259045"/>
    <xdr:sp macro="" textlink="">
      <xdr:nvSpPr>
        <xdr:cNvPr id="253" name="テキスト ボックス 252"/>
        <xdr:cNvSpPr txBox="1"/>
      </xdr:nvSpPr>
      <xdr:spPr>
        <a:xfrm>
          <a:off x="863111" y="166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149824</xdr:rowOff>
    </xdr:from>
    <xdr:to>
      <xdr:col>15</xdr:col>
      <xdr:colOff>180975</xdr:colOff>
      <xdr:row>36</xdr:row>
      <xdr:rowOff>61323</xdr:rowOff>
    </xdr:to>
    <xdr:cxnSp macro="">
      <xdr:nvCxnSpPr>
        <xdr:cNvPr id="284" name="直線コネクタ 283"/>
        <xdr:cNvCxnSpPr/>
      </xdr:nvCxnSpPr>
      <xdr:spPr>
        <a:xfrm>
          <a:off x="9639300" y="6150574"/>
          <a:ext cx="8382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143619</xdr:rowOff>
    </xdr:from>
    <xdr:to>
      <xdr:col>14</xdr:col>
      <xdr:colOff>28575</xdr:colOff>
      <xdr:row>35</xdr:row>
      <xdr:rowOff>149824</xdr:rowOff>
    </xdr:to>
    <xdr:cxnSp macro="">
      <xdr:nvCxnSpPr>
        <xdr:cNvPr id="287" name="直線コネクタ 286"/>
        <xdr:cNvCxnSpPr/>
      </xdr:nvCxnSpPr>
      <xdr:spPr>
        <a:xfrm>
          <a:off x="8750300" y="614436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126964</xdr:rowOff>
    </xdr:from>
    <xdr:to>
      <xdr:col>12</xdr:col>
      <xdr:colOff>511175</xdr:colOff>
      <xdr:row>35</xdr:row>
      <xdr:rowOff>143619</xdr:rowOff>
    </xdr:to>
    <xdr:cxnSp macro="">
      <xdr:nvCxnSpPr>
        <xdr:cNvPr id="290" name="直線コネクタ 289"/>
        <xdr:cNvCxnSpPr/>
      </xdr:nvCxnSpPr>
      <xdr:spPr>
        <a:xfrm>
          <a:off x="7861300" y="5441914"/>
          <a:ext cx="889000" cy="70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110761</xdr:rowOff>
    </xdr:from>
    <xdr:ext cx="469744" cy="259045"/>
    <xdr:sp macro="" textlink="">
      <xdr:nvSpPr>
        <xdr:cNvPr id="292" name="テキスト ボックス 291"/>
        <xdr:cNvSpPr txBox="1"/>
      </xdr:nvSpPr>
      <xdr:spPr>
        <a:xfrm>
          <a:off x="8515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126964</xdr:rowOff>
    </xdr:from>
    <xdr:to>
      <xdr:col>11</xdr:col>
      <xdr:colOff>307975</xdr:colOff>
      <xdr:row>33</xdr:row>
      <xdr:rowOff>57731</xdr:rowOff>
    </xdr:to>
    <xdr:cxnSp macro="">
      <xdr:nvCxnSpPr>
        <xdr:cNvPr id="293" name="直線コネクタ 292"/>
        <xdr:cNvCxnSpPr/>
      </xdr:nvCxnSpPr>
      <xdr:spPr>
        <a:xfrm flipV="1">
          <a:off x="6972300" y="5441914"/>
          <a:ext cx="889000" cy="2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67000</xdr:rowOff>
    </xdr:from>
    <xdr:ext cx="469744" cy="259045"/>
    <xdr:sp macro="" textlink="">
      <xdr:nvSpPr>
        <xdr:cNvPr id="295" name="テキスト ボックス 294"/>
        <xdr:cNvSpPr txBox="1"/>
      </xdr:nvSpPr>
      <xdr:spPr>
        <a:xfrm>
          <a:off x="7626427"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112720</xdr:rowOff>
    </xdr:from>
    <xdr:ext cx="469744" cy="259045"/>
    <xdr:sp macro="" textlink="">
      <xdr:nvSpPr>
        <xdr:cNvPr id="297" name="テキスト ボックス 296"/>
        <xdr:cNvSpPr txBox="1"/>
      </xdr:nvSpPr>
      <xdr:spPr>
        <a:xfrm>
          <a:off x="6737427" y="594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10523</xdr:rowOff>
    </xdr:from>
    <xdr:to>
      <xdr:col>15</xdr:col>
      <xdr:colOff>231775</xdr:colOff>
      <xdr:row>36</xdr:row>
      <xdr:rowOff>112123</xdr:rowOff>
    </xdr:to>
    <xdr:sp macro="" textlink="">
      <xdr:nvSpPr>
        <xdr:cNvPr id="303" name="円/楕円 302"/>
        <xdr:cNvSpPr/>
      </xdr:nvSpPr>
      <xdr:spPr>
        <a:xfrm>
          <a:off x="104267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33400</xdr:rowOff>
    </xdr:from>
    <xdr:ext cx="469744" cy="259045"/>
    <xdr:sp macro="" textlink="">
      <xdr:nvSpPr>
        <xdr:cNvPr id="304" name="労働費該当値テキスト"/>
        <xdr:cNvSpPr txBox="1"/>
      </xdr:nvSpPr>
      <xdr:spPr>
        <a:xfrm>
          <a:off x="10528300" y="603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99024</xdr:rowOff>
    </xdr:from>
    <xdr:to>
      <xdr:col>14</xdr:col>
      <xdr:colOff>79375</xdr:colOff>
      <xdr:row>36</xdr:row>
      <xdr:rowOff>29174</xdr:rowOff>
    </xdr:to>
    <xdr:sp macro="" textlink="">
      <xdr:nvSpPr>
        <xdr:cNvPr id="305" name="円/楕円 304"/>
        <xdr:cNvSpPr/>
      </xdr:nvSpPr>
      <xdr:spPr>
        <a:xfrm>
          <a:off x="9588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45701</xdr:rowOff>
    </xdr:from>
    <xdr:ext cx="469744" cy="259045"/>
    <xdr:sp macro="" textlink="">
      <xdr:nvSpPr>
        <xdr:cNvPr id="306" name="テキスト ボックス 305"/>
        <xdr:cNvSpPr txBox="1"/>
      </xdr:nvSpPr>
      <xdr:spPr>
        <a:xfrm>
          <a:off x="9404427" y="587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92819</xdr:rowOff>
    </xdr:from>
    <xdr:to>
      <xdr:col>12</xdr:col>
      <xdr:colOff>561975</xdr:colOff>
      <xdr:row>36</xdr:row>
      <xdr:rowOff>22969</xdr:rowOff>
    </xdr:to>
    <xdr:sp macro="" textlink="">
      <xdr:nvSpPr>
        <xdr:cNvPr id="307" name="円/楕円 306"/>
        <xdr:cNvSpPr/>
      </xdr:nvSpPr>
      <xdr:spPr>
        <a:xfrm>
          <a:off x="8699500" y="6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39496</xdr:rowOff>
    </xdr:from>
    <xdr:ext cx="469744" cy="259045"/>
    <xdr:sp macro="" textlink="">
      <xdr:nvSpPr>
        <xdr:cNvPr id="308" name="テキスト ボックス 307"/>
        <xdr:cNvSpPr txBox="1"/>
      </xdr:nvSpPr>
      <xdr:spPr>
        <a:xfrm>
          <a:off x="8515427" y="58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76164</xdr:rowOff>
    </xdr:from>
    <xdr:to>
      <xdr:col>11</xdr:col>
      <xdr:colOff>358775</xdr:colOff>
      <xdr:row>32</xdr:row>
      <xdr:rowOff>6314</xdr:rowOff>
    </xdr:to>
    <xdr:sp macro="" textlink="">
      <xdr:nvSpPr>
        <xdr:cNvPr id="309" name="円/楕円 308"/>
        <xdr:cNvSpPr/>
      </xdr:nvSpPr>
      <xdr:spPr>
        <a:xfrm>
          <a:off x="7810500" y="5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22841</xdr:rowOff>
    </xdr:from>
    <xdr:ext cx="469744" cy="259045"/>
    <xdr:sp macro="" textlink="">
      <xdr:nvSpPr>
        <xdr:cNvPr id="310" name="テキスト ボックス 309"/>
        <xdr:cNvSpPr txBox="1"/>
      </xdr:nvSpPr>
      <xdr:spPr>
        <a:xfrm>
          <a:off x="7626427" y="51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6931</xdr:rowOff>
    </xdr:from>
    <xdr:to>
      <xdr:col>10</xdr:col>
      <xdr:colOff>155575</xdr:colOff>
      <xdr:row>33</xdr:row>
      <xdr:rowOff>108531</xdr:rowOff>
    </xdr:to>
    <xdr:sp macro="" textlink="">
      <xdr:nvSpPr>
        <xdr:cNvPr id="311" name="円/楕円 310"/>
        <xdr:cNvSpPr/>
      </xdr:nvSpPr>
      <xdr:spPr>
        <a:xfrm>
          <a:off x="6921500" y="56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125058</xdr:rowOff>
    </xdr:from>
    <xdr:ext cx="469744" cy="259045"/>
    <xdr:sp macro="" textlink="">
      <xdr:nvSpPr>
        <xdr:cNvPr id="312" name="テキスト ボックス 311"/>
        <xdr:cNvSpPr txBox="1"/>
      </xdr:nvSpPr>
      <xdr:spPr>
        <a:xfrm>
          <a:off x="6737427" y="5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65354</xdr:rowOff>
    </xdr:from>
    <xdr:to>
      <xdr:col>15</xdr:col>
      <xdr:colOff>180975</xdr:colOff>
      <xdr:row>56</xdr:row>
      <xdr:rowOff>109969</xdr:rowOff>
    </xdr:to>
    <xdr:cxnSp macro="">
      <xdr:nvCxnSpPr>
        <xdr:cNvPr id="341" name="直線コネクタ 340"/>
        <xdr:cNvCxnSpPr/>
      </xdr:nvCxnSpPr>
      <xdr:spPr>
        <a:xfrm flipV="1">
          <a:off x="9639300" y="9666554"/>
          <a:ext cx="8382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109969</xdr:rowOff>
    </xdr:from>
    <xdr:to>
      <xdr:col>14</xdr:col>
      <xdr:colOff>28575</xdr:colOff>
      <xdr:row>57</xdr:row>
      <xdr:rowOff>10223</xdr:rowOff>
    </xdr:to>
    <xdr:cxnSp macro="">
      <xdr:nvCxnSpPr>
        <xdr:cNvPr id="344" name="直線コネクタ 343"/>
        <xdr:cNvCxnSpPr/>
      </xdr:nvCxnSpPr>
      <xdr:spPr>
        <a:xfrm flipV="1">
          <a:off x="8750300" y="9711169"/>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10223</xdr:rowOff>
    </xdr:from>
    <xdr:to>
      <xdr:col>12</xdr:col>
      <xdr:colOff>511175</xdr:colOff>
      <xdr:row>57</xdr:row>
      <xdr:rowOff>16370</xdr:rowOff>
    </xdr:to>
    <xdr:cxnSp macro="">
      <xdr:nvCxnSpPr>
        <xdr:cNvPr id="347" name="直線コネクタ 346"/>
        <xdr:cNvCxnSpPr/>
      </xdr:nvCxnSpPr>
      <xdr:spPr>
        <a:xfrm flipV="1">
          <a:off x="7861300" y="9782873"/>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68631</xdr:rowOff>
    </xdr:from>
    <xdr:to>
      <xdr:col>11</xdr:col>
      <xdr:colOff>307975</xdr:colOff>
      <xdr:row>57</xdr:row>
      <xdr:rowOff>16370</xdr:rowOff>
    </xdr:to>
    <xdr:cxnSp macro="">
      <xdr:nvCxnSpPr>
        <xdr:cNvPr id="350" name="直線コネクタ 349"/>
        <xdr:cNvCxnSpPr/>
      </xdr:nvCxnSpPr>
      <xdr:spPr>
        <a:xfrm>
          <a:off x="6972300" y="9669831"/>
          <a:ext cx="889000" cy="1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14554</xdr:rowOff>
    </xdr:from>
    <xdr:to>
      <xdr:col>15</xdr:col>
      <xdr:colOff>231775</xdr:colOff>
      <xdr:row>56</xdr:row>
      <xdr:rowOff>116154</xdr:rowOff>
    </xdr:to>
    <xdr:sp macro="" textlink="">
      <xdr:nvSpPr>
        <xdr:cNvPr id="360" name="円/楕円 359"/>
        <xdr:cNvSpPr/>
      </xdr:nvSpPr>
      <xdr:spPr>
        <a:xfrm>
          <a:off x="10426700" y="96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37431</xdr:rowOff>
    </xdr:from>
    <xdr:ext cx="534377" cy="259045"/>
    <xdr:sp macro="" textlink="">
      <xdr:nvSpPr>
        <xdr:cNvPr id="361" name="農林水産業費該当値テキスト"/>
        <xdr:cNvSpPr txBox="1"/>
      </xdr:nvSpPr>
      <xdr:spPr>
        <a:xfrm>
          <a:off x="10528300" y="94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59169</xdr:rowOff>
    </xdr:from>
    <xdr:to>
      <xdr:col>14</xdr:col>
      <xdr:colOff>79375</xdr:colOff>
      <xdr:row>56</xdr:row>
      <xdr:rowOff>160769</xdr:rowOff>
    </xdr:to>
    <xdr:sp macro="" textlink="">
      <xdr:nvSpPr>
        <xdr:cNvPr id="362" name="円/楕円 361"/>
        <xdr:cNvSpPr/>
      </xdr:nvSpPr>
      <xdr:spPr>
        <a:xfrm>
          <a:off x="9588500" y="96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5846</xdr:rowOff>
    </xdr:from>
    <xdr:ext cx="534377" cy="259045"/>
    <xdr:sp macro="" textlink="">
      <xdr:nvSpPr>
        <xdr:cNvPr id="363" name="テキスト ボックス 362"/>
        <xdr:cNvSpPr txBox="1"/>
      </xdr:nvSpPr>
      <xdr:spPr>
        <a:xfrm>
          <a:off x="9372111" y="94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130873</xdr:rowOff>
    </xdr:from>
    <xdr:to>
      <xdr:col>12</xdr:col>
      <xdr:colOff>561975</xdr:colOff>
      <xdr:row>57</xdr:row>
      <xdr:rowOff>61023</xdr:rowOff>
    </xdr:to>
    <xdr:sp macro="" textlink="">
      <xdr:nvSpPr>
        <xdr:cNvPr id="364" name="円/楕円 363"/>
        <xdr:cNvSpPr/>
      </xdr:nvSpPr>
      <xdr:spPr>
        <a:xfrm>
          <a:off x="8699500" y="97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77550</xdr:rowOff>
    </xdr:from>
    <xdr:ext cx="534377" cy="259045"/>
    <xdr:sp macro="" textlink="">
      <xdr:nvSpPr>
        <xdr:cNvPr id="365" name="テキスト ボックス 364"/>
        <xdr:cNvSpPr txBox="1"/>
      </xdr:nvSpPr>
      <xdr:spPr>
        <a:xfrm>
          <a:off x="8483111" y="95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137020</xdr:rowOff>
    </xdr:from>
    <xdr:to>
      <xdr:col>11</xdr:col>
      <xdr:colOff>358775</xdr:colOff>
      <xdr:row>57</xdr:row>
      <xdr:rowOff>67170</xdr:rowOff>
    </xdr:to>
    <xdr:sp macro="" textlink="">
      <xdr:nvSpPr>
        <xdr:cNvPr id="366" name="円/楕円 365"/>
        <xdr:cNvSpPr/>
      </xdr:nvSpPr>
      <xdr:spPr>
        <a:xfrm>
          <a:off x="7810500" y="97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83697</xdr:rowOff>
    </xdr:from>
    <xdr:ext cx="534377" cy="259045"/>
    <xdr:sp macro="" textlink="">
      <xdr:nvSpPr>
        <xdr:cNvPr id="367" name="テキスト ボックス 366"/>
        <xdr:cNvSpPr txBox="1"/>
      </xdr:nvSpPr>
      <xdr:spPr>
        <a:xfrm>
          <a:off x="7594111" y="95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17831</xdr:rowOff>
    </xdr:from>
    <xdr:to>
      <xdr:col>10</xdr:col>
      <xdr:colOff>155575</xdr:colOff>
      <xdr:row>56</xdr:row>
      <xdr:rowOff>119431</xdr:rowOff>
    </xdr:to>
    <xdr:sp macro="" textlink="">
      <xdr:nvSpPr>
        <xdr:cNvPr id="368" name="円/楕円 367"/>
        <xdr:cNvSpPr/>
      </xdr:nvSpPr>
      <xdr:spPr>
        <a:xfrm>
          <a:off x="6921500" y="96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135958</xdr:rowOff>
    </xdr:from>
    <xdr:ext cx="534377" cy="259045"/>
    <xdr:sp macro="" textlink="">
      <xdr:nvSpPr>
        <xdr:cNvPr id="369" name="テキスト ボックス 368"/>
        <xdr:cNvSpPr txBox="1"/>
      </xdr:nvSpPr>
      <xdr:spPr>
        <a:xfrm>
          <a:off x="6705111" y="93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12598</xdr:rowOff>
    </xdr:from>
    <xdr:to>
      <xdr:col>15</xdr:col>
      <xdr:colOff>180975</xdr:colOff>
      <xdr:row>77</xdr:row>
      <xdr:rowOff>66091</xdr:rowOff>
    </xdr:to>
    <xdr:cxnSp macro="">
      <xdr:nvCxnSpPr>
        <xdr:cNvPr id="398" name="直線コネクタ 397"/>
        <xdr:cNvCxnSpPr/>
      </xdr:nvCxnSpPr>
      <xdr:spPr>
        <a:xfrm flipV="1">
          <a:off x="9639300" y="12871348"/>
          <a:ext cx="838200" cy="3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56375</xdr:rowOff>
    </xdr:from>
    <xdr:to>
      <xdr:col>14</xdr:col>
      <xdr:colOff>28575</xdr:colOff>
      <xdr:row>77</xdr:row>
      <xdr:rowOff>66091</xdr:rowOff>
    </xdr:to>
    <xdr:cxnSp macro="">
      <xdr:nvCxnSpPr>
        <xdr:cNvPr id="401" name="直線コネクタ 400"/>
        <xdr:cNvCxnSpPr/>
      </xdr:nvCxnSpPr>
      <xdr:spPr>
        <a:xfrm>
          <a:off x="8750300" y="13258025"/>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60744</xdr:rowOff>
    </xdr:from>
    <xdr:to>
      <xdr:col>12</xdr:col>
      <xdr:colOff>511175</xdr:colOff>
      <xdr:row>77</xdr:row>
      <xdr:rowOff>56375</xdr:rowOff>
    </xdr:to>
    <xdr:cxnSp macro="">
      <xdr:nvCxnSpPr>
        <xdr:cNvPr id="404" name="直線コネクタ 403"/>
        <xdr:cNvCxnSpPr/>
      </xdr:nvCxnSpPr>
      <xdr:spPr>
        <a:xfrm>
          <a:off x="7861300" y="12919494"/>
          <a:ext cx="889000" cy="3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60744</xdr:rowOff>
    </xdr:from>
    <xdr:to>
      <xdr:col>11</xdr:col>
      <xdr:colOff>307975</xdr:colOff>
      <xdr:row>77</xdr:row>
      <xdr:rowOff>11340</xdr:rowOff>
    </xdr:to>
    <xdr:cxnSp macro="">
      <xdr:nvCxnSpPr>
        <xdr:cNvPr id="407" name="直線コネクタ 406"/>
        <xdr:cNvCxnSpPr/>
      </xdr:nvCxnSpPr>
      <xdr:spPr>
        <a:xfrm flipV="1">
          <a:off x="6972300" y="12919494"/>
          <a:ext cx="889000" cy="29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9" name="テキスト ボックス 408"/>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11" name="テキスト ボックス 410"/>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133248</xdr:rowOff>
    </xdr:from>
    <xdr:to>
      <xdr:col>15</xdr:col>
      <xdr:colOff>231775</xdr:colOff>
      <xdr:row>75</xdr:row>
      <xdr:rowOff>63398</xdr:rowOff>
    </xdr:to>
    <xdr:sp macro="" textlink="">
      <xdr:nvSpPr>
        <xdr:cNvPr id="417" name="円/楕円 416"/>
        <xdr:cNvSpPr/>
      </xdr:nvSpPr>
      <xdr:spPr>
        <a:xfrm>
          <a:off x="10426700" y="128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156125</xdr:rowOff>
    </xdr:from>
    <xdr:ext cx="534377" cy="259045"/>
    <xdr:sp macro="" textlink="">
      <xdr:nvSpPr>
        <xdr:cNvPr id="418" name="商工費該当値テキスト"/>
        <xdr:cNvSpPr txBox="1"/>
      </xdr:nvSpPr>
      <xdr:spPr>
        <a:xfrm>
          <a:off x="10528300" y="126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15291</xdr:rowOff>
    </xdr:from>
    <xdr:to>
      <xdr:col>14</xdr:col>
      <xdr:colOff>79375</xdr:colOff>
      <xdr:row>77</xdr:row>
      <xdr:rowOff>116891</xdr:rowOff>
    </xdr:to>
    <xdr:sp macro="" textlink="">
      <xdr:nvSpPr>
        <xdr:cNvPr id="419" name="円/楕円 418"/>
        <xdr:cNvSpPr/>
      </xdr:nvSpPr>
      <xdr:spPr>
        <a:xfrm>
          <a:off x="9588500" y="132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133418</xdr:rowOff>
    </xdr:from>
    <xdr:ext cx="534377" cy="259045"/>
    <xdr:sp macro="" textlink="">
      <xdr:nvSpPr>
        <xdr:cNvPr id="420" name="テキスト ボックス 419"/>
        <xdr:cNvSpPr txBox="1"/>
      </xdr:nvSpPr>
      <xdr:spPr>
        <a:xfrm>
          <a:off x="9372111" y="129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5575</xdr:rowOff>
    </xdr:from>
    <xdr:to>
      <xdr:col>12</xdr:col>
      <xdr:colOff>561975</xdr:colOff>
      <xdr:row>77</xdr:row>
      <xdr:rowOff>107175</xdr:rowOff>
    </xdr:to>
    <xdr:sp macro="" textlink="">
      <xdr:nvSpPr>
        <xdr:cNvPr id="421" name="円/楕円 420"/>
        <xdr:cNvSpPr/>
      </xdr:nvSpPr>
      <xdr:spPr>
        <a:xfrm>
          <a:off x="8699500" y="132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123702</xdr:rowOff>
    </xdr:from>
    <xdr:ext cx="534377" cy="259045"/>
    <xdr:sp macro="" textlink="">
      <xdr:nvSpPr>
        <xdr:cNvPr id="422" name="テキスト ボックス 421"/>
        <xdr:cNvSpPr txBox="1"/>
      </xdr:nvSpPr>
      <xdr:spPr>
        <a:xfrm>
          <a:off x="8483111" y="129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9944</xdr:rowOff>
    </xdr:from>
    <xdr:to>
      <xdr:col>11</xdr:col>
      <xdr:colOff>358775</xdr:colOff>
      <xdr:row>75</xdr:row>
      <xdr:rowOff>111544</xdr:rowOff>
    </xdr:to>
    <xdr:sp macro="" textlink="">
      <xdr:nvSpPr>
        <xdr:cNvPr id="423" name="円/楕円 422"/>
        <xdr:cNvSpPr/>
      </xdr:nvSpPr>
      <xdr:spPr>
        <a:xfrm>
          <a:off x="7810500" y="128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128071</xdr:rowOff>
    </xdr:from>
    <xdr:ext cx="534377" cy="259045"/>
    <xdr:sp macro="" textlink="">
      <xdr:nvSpPr>
        <xdr:cNvPr id="424" name="テキスト ボックス 423"/>
        <xdr:cNvSpPr txBox="1"/>
      </xdr:nvSpPr>
      <xdr:spPr>
        <a:xfrm>
          <a:off x="7594111" y="126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131990</xdr:rowOff>
    </xdr:from>
    <xdr:to>
      <xdr:col>10</xdr:col>
      <xdr:colOff>155575</xdr:colOff>
      <xdr:row>77</xdr:row>
      <xdr:rowOff>62140</xdr:rowOff>
    </xdr:to>
    <xdr:sp macro="" textlink="">
      <xdr:nvSpPr>
        <xdr:cNvPr id="425" name="円/楕円 424"/>
        <xdr:cNvSpPr/>
      </xdr:nvSpPr>
      <xdr:spPr>
        <a:xfrm>
          <a:off x="6921500" y="131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78668</xdr:rowOff>
    </xdr:from>
    <xdr:ext cx="534377" cy="259045"/>
    <xdr:sp macro="" textlink="">
      <xdr:nvSpPr>
        <xdr:cNvPr id="426" name="テキスト ボックス 425"/>
        <xdr:cNvSpPr txBox="1"/>
      </xdr:nvSpPr>
      <xdr:spPr>
        <a:xfrm>
          <a:off x="6705111" y="129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152815</xdr:rowOff>
    </xdr:from>
    <xdr:to>
      <xdr:col>15</xdr:col>
      <xdr:colOff>180975</xdr:colOff>
      <xdr:row>94</xdr:row>
      <xdr:rowOff>24561</xdr:rowOff>
    </xdr:to>
    <xdr:cxnSp macro="">
      <xdr:nvCxnSpPr>
        <xdr:cNvPr id="459" name="直線コネクタ 458"/>
        <xdr:cNvCxnSpPr/>
      </xdr:nvCxnSpPr>
      <xdr:spPr>
        <a:xfrm>
          <a:off x="9639300" y="16097665"/>
          <a:ext cx="8382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77949</xdr:rowOff>
    </xdr:from>
    <xdr:to>
      <xdr:col>14</xdr:col>
      <xdr:colOff>28575</xdr:colOff>
      <xdr:row>93</xdr:row>
      <xdr:rowOff>152815</xdr:rowOff>
    </xdr:to>
    <xdr:cxnSp macro="">
      <xdr:nvCxnSpPr>
        <xdr:cNvPr id="462" name="直線コネクタ 461"/>
        <xdr:cNvCxnSpPr/>
      </xdr:nvCxnSpPr>
      <xdr:spPr>
        <a:xfrm>
          <a:off x="8750300" y="16022799"/>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77949</xdr:rowOff>
    </xdr:from>
    <xdr:to>
      <xdr:col>12</xdr:col>
      <xdr:colOff>511175</xdr:colOff>
      <xdr:row>94</xdr:row>
      <xdr:rowOff>36306</xdr:rowOff>
    </xdr:to>
    <xdr:cxnSp macro="">
      <xdr:nvCxnSpPr>
        <xdr:cNvPr id="465" name="直線コネクタ 464"/>
        <xdr:cNvCxnSpPr/>
      </xdr:nvCxnSpPr>
      <xdr:spPr>
        <a:xfrm flipV="1">
          <a:off x="7861300" y="16022799"/>
          <a:ext cx="889000" cy="1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10777</xdr:rowOff>
    </xdr:from>
    <xdr:ext cx="534377" cy="259045"/>
    <xdr:sp macro="" textlink="">
      <xdr:nvSpPr>
        <xdr:cNvPr id="467" name="テキスト ボックス 466"/>
        <xdr:cNvSpPr txBox="1"/>
      </xdr:nvSpPr>
      <xdr:spPr>
        <a:xfrm>
          <a:off x="8483111" y="16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140205</xdr:rowOff>
    </xdr:from>
    <xdr:to>
      <xdr:col>11</xdr:col>
      <xdr:colOff>307975</xdr:colOff>
      <xdr:row>94</xdr:row>
      <xdr:rowOff>36306</xdr:rowOff>
    </xdr:to>
    <xdr:cxnSp macro="">
      <xdr:nvCxnSpPr>
        <xdr:cNvPr id="468" name="直線コネクタ 467"/>
        <xdr:cNvCxnSpPr/>
      </xdr:nvCxnSpPr>
      <xdr:spPr>
        <a:xfrm>
          <a:off x="6972300" y="16085055"/>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56402</xdr:rowOff>
    </xdr:from>
    <xdr:ext cx="534377" cy="259045"/>
    <xdr:sp macro="" textlink="">
      <xdr:nvSpPr>
        <xdr:cNvPr id="472" name="テキスト ボックス 471"/>
        <xdr:cNvSpPr txBox="1"/>
      </xdr:nvSpPr>
      <xdr:spPr>
        <a:xfrm>
          <a:off x="6705111" y="166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145211</xdr:rowOff>
    </xdr:from>
    <xdr:to>
      <xdr:col>15</xdr:col>
      <xdr:colOff>231775</xdr:colOff>
      <xdr:row>94</xdr:row>
      <xdr:rowOff>75361</xdr:rowOff>
    </xdr:to>
    <xdr:sp macro="" textlink="">
      <xdr:nvSpPr>
        <xdr:cNvPr id="478" name="円/楕円 477"/>
        <xdr:cNvSpPr/>
      </xdr:nvSpPr>
      <xdr:spPr>
        <a:xfrm>
          <a:off x="10426700" y="1609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168088</xdr:rowOff>
    </xdr:from>
    <xdr:ext cx="599010" cy="259045"/>
    <xdr:sp macro="" textlink="">
      <xdr:nvSpPr>
        <xdr:cNvPr id="479" name="土木費該当値テキスト"/>
        <xdr:cNvSpPr txBox="1"/>
      </xdr:nvSpPr>
      <xdr:spPr>
        <a:xfrm>
          <a:off x="10528300" y="1594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102,088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102015</xdr:rowOff>
    </xdr:from>
    <xdr:to>
      <xdr:col>14</xdr:col>
      <xdr:colOff>79375</xdr:colOff>
      <xdr:row>94</xdr:row>
      <xdr:rowOff>32165</xdr:rowOff>
    </xdr:to>
    <xdr:sp macro="" textlink="">
      <xdr:nvSpPr>
        <xdr:cNvPr id="480" name="円/楕円 479"/>
        <xdr:cNvSpPr/>
      </xdr:nvSpPr>
      <xdr:spPr>
        <a:xfrm>
          <a:off x="9588500" y="160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48692</xdr:rowOff>
    </xdr:from>
    <xdr:ext cx="599010" cy="259045"/>
    <xdr:sp macro="" textlink="">
      <xdr:nvSpPr>
        <xdr:cNvPr id="481" name="テキスト ボックス 480"/>
        <xdr:cNvSpPr txBox="1"/>
      </xdr:nvSpPr>
      <xdr:spPr>
        <a:xfrm>
          <a:off x="9339794" y="1582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27149</xdr:rowOff>
    </xdr:from>
    <xdr:to>
      <xdr:col>12</xdr:col>
      <xdr:colOff>561975</xdr:colOff>
      <xdr:row>93</xdr:row>
      <xdr:rowOff>128749</xdr:rowOff>
    </xdr:to>
    <xdr:sp macro="" textlink="">
      <xdr:nvSpPr>
        <xdr:cNvPr id="482" name="円/楕円 481"/>
        <xdr:cNvSpPr/>
      </xdr:nvSpPr>
      <xdr:spPr>
        <a:xfrm>
          <a:off x="8699500" y="1597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145276</xdr:rowOff>
    </xdr:from>
    <xdr:ext cx="599010" cy="259045"/>
    <xdr:sp macro="" textlink="">
      <xdr:nvSpPr>
        <xdr:cNvPr id="483" name="テキスト ボックス 482"/>
        <xdr:cNvSpPr txBox="1"/>
      </xdr:nvSpPr>
      <xdr:spPr>
        <a:xfrm>
          <a:off x="8450794" y="1574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114,483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156956</xdr:rowOff>
    </xdr:from>
    <xdr:to>
      <xdr:col>11</xdr:col>
      <xdr:colOff>358775</xdr:colOff>
      <xdr:row>94</xdr:row>
      <xdr:rowOff>87106</xdr:rowOff>
    </xdr:to>
    <xdr:sp macro="" textlink="">
      <xdr:nvSpPr>
        <xdr:cNvPr id="484" name="円/楕円 483"/>
        <xdr:cNvSpPr/>
      </xdr:nvSpPr>
      <xdr:spPr>
        <a:xfrm>
          <a:off x="7810500" y="161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103633</xdr:rowOff>
    </xdr:from>
    <xdr:ext cx="599010" cy="259045"/>
    <xdr:sp macro="" textlink="">
      <xdr:nvSpPr>
        <xdr:cNvPr id="485" name="テキスト ボックス 484"/>
        <xdr:cNvSpPr txBox="1"/>
      </xdr:nvSpPr>
      <xdr:spPr>
        <a:xfrm>
          <a:off x="7561794" y="1587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100,855</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89405</xdr:rowOff>
    </xdr:from>
    <xdr:to>
      <xdr:col>10</xdr:col>
      <xdr:colOff>155575</xdr:colOff>
      <xdr:row>94</xdr:row>
      <xdr:rowOff>19555</xdr:rowOff>
    </xdr:to>
    <xdr:sp macro="" textlink="">
      <xdr:nvSpPr>
        <xdr:cNvPr id="486" name="円/楕円 485"/>
        <xdr:cNvSpPr/>
      </xdr:nvSpPr>
      <xdr:spPr>
        <a:xfrm>
          <a:off x="6921500" y="160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36082</xdr:rowOff>
    </xdr:from>
    <xdr:ext cx="599010" cy="259045"/>
    <xdr:sp macro="" textlink="">
      <xdr:nvSpPr>
        <xdr:cNvPr id="487" name="テキスト ボックス 486"/>
        <xdr:cNvSpPr txBox="1"/>
      </xdr:nvSpPr>
      <xdr:spPr>
        <a:xfrm>
          <a:off x="6672794" y="1580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108467</xdr:rowOff>
    </xdr:from>
    <xdr:to>
      <xdr:col>23</xdr:col>
      <xdr:colOff>517525</xdr:colOff>
      <xdr:row>37</xdr:row>
      <xdr:rowOff>28358</xdr:rowOff>
    </xdr:to>
    <xdr:cxnSp macro="">
      <xdr:nvCxnSpPr>
        <xdr:cNvPr id="520" name="直線コネクタ 519"/>
        <xdr:cNvCxnSpPr/>
      </xdr:nvCxnSpPr>
      <xdr:spPr>
        <a:xfrm>
          <a:off x="15481300" y="6280667"/>
          <a:ext cx="838200" cy="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108467</xdr:rowOff>
    </xdr:from>
    <xdr:to>
      <xdr:col>22</xdr:col>
      <xdr:colOff>365125</xdr:colOff>
      <xdr:row>37</xdr:row>
      <xdr:rowOff>165160</xdr:rowOff>
    </xdr:to>
    <xdr:cxnSp macro="">
      <xdr:nvCxnSpPr>
        <xdr:cNvPr id="523" name="直線コネクタ 522"/>
        <xdr:cNvCxnSpPr/>
      </xdr:nvCxnSpPr>
      <xdr:spPr>
        <a:xfrm flipV="1">
          <a:off x="14592300" y="6280667"/>
          <a:ext cx="889000" cy="2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11506</xdr:rowOff>
    </xdr:from>
    <xdr:ext cx="534377" cy="259045"/>
    <xdr:sp macro="" textlink="">
      <xdr:nvSpPr>
        <xdr:cNvPr id="525" name="テキスト ボックス 524"/>
        <xdr:cNvSpPr txBox="1"/>
      </xdr:nvSpPr>
      <xdr:spPr>
        <a:xfrm>
          <a:off x="15214111" y="65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71206</xdr:rowOff>
    </xdr:from>
    <xdr:to>
      <xdr:col>21</xdr:col>
      <xdr:colOff>161925</xdr:colOff>
      <xdr:row>37</xdr:row>
      <xdr:rowOff>165160</xdr:rowOff>
    </xdr:to>
    <xdr:cxnSp macro="">
      <xdr:nvCxnSpPr>
        <xdr:cNvPr id="526" name="直線コネクタ 525"/>
        <xdr:cNvCxnSpPr/>
      </xdr:nvCxnSpPr>
      <xdr:spPr>
        <a:xfrm>
          <a:off x="13703300" y="6071956"/>
          <a:ext cx="889000" cy="4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71206</xdr:rowOff>
    </xdr:from>
    <xdr:to>
      <xdr:col>19</xdr:col>
      <xdr:colOff>644525</xdr:colOff>
      <xdr:row>37</xdr:row>
      <xdr:rowOff>114526</xdr:rowOff>
    </xdr:to>
    <xdr:cxnSp macro="">
      <xdr:nvCxnSpPr>
        <xdr:cNvPr id="529" name="直線コネクタ 528"/>
        <xdr:cNvCxnSpPr/>
      </xdr:nvCxnSpPr>
      <xdr:spPr>
        <a:xfrm flipV="1">
          <a:off x="12814300" y="6071956"/>
          <a:ext cx="8890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149008</xdr:rowOff>
    </xdr:from>
    <xdr:to>
      <xdr:col>23</xdr:col>
      <xdr:colOff>568325</xdr:colOff>
      <xdr:row>37</xdr:row>
      <xdr:rowOff>79158</xdr:rowOff>
    </xdr:to>
    <xdr:sp macro="" textlink="">
      <xdr:nvSpPr>
        <xdr:cNvPr id="539" name="円/楕円 538"/>
        <xdr:cNvSpPr/>
      </xdr:nvSpPr>
      <xdr:spPr>
        <a:xfrm>
          <a:off x="16268700" y="63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435</xdr:rowOff>
    </xdr:from>
    <xdr:ext cx="534377" cy="259045"/>
    <xdr:sp macro="" textlink="">
      <xdr:nvSpPr>
        <xdr:cNvPr id="540" name="消防費該当値テキスト"/>
        <xdr:cNvSpPr txBox="1"/>
      </xdr:nvSpPr>
      <xdr:spPr>
        <a:xfrm>
          <a:off x="16370300" y="61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57667</xdr:rowOff>
    </xdr:from>
    <xdr:to>
      <xdr:col>22</xdr:col>
      <xdr:colOff>415925</xdr:colOff>
      <xdr:row>36</xdr:row>
      <xdr:rowOff>159267</xdr:rowOff>
    </xdr:to>
    <xdr:sp macro="" textlink="">
      <xdr:nvSpPr>
        <xdr:cNvPr id="541" name="円/楕円 540"/>
        <xdr:cNvSpPr/>
      </xdr:nvSpPr>
      <xdr:spPr>
        <a:xfrm>
          <a:off x="15430500" y="62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4344</xdr:rowOff>
    </xdr:from>
    <xdr:ext cx="534377" cy="259045"/>
    <xdr:sp macro="" textlink="">
      <xdr:nvSpPr>
        <xdr:cNvPr id="542" name="テキスト ボックス 541"/>
        <xdr:cNvSpPr txBox="1"/>
      </xdr:nvSpPr>
      <xdr:spPr>
        <a:xfrm>
          <a:off x="1521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114360</xdr:rowOff>
    </xdr:from>
    <xdr:to>
      <xdr:col>21</xdr:col>
      <xdr:colOff>212725</xdr:colOff>
      <xdr:row>38</xdr:row>
      <xdr:rowOff>44510</xdr:rowOff>
    </xdr:to>
    <xdr:sp macro="" textlink="">
      <xdr:nvSpPr>
        <xdr:cNvPr id="543" name="円/楕円 542"/>
        <xdr:cNvSpPr/>
      </xdr:nvSpPr>
      <xdr:spPr>
        <a:xfrm>
          <a:off x="14541500" y="64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35637</xdr:rowOff>
    </xdr:from>
    <xdr:ext cx="534377" cy="259045"/>
    <xdr:sp macro="" textlink="">
      <xdr:nvSpPr>
        <xdr:cNvPr id="544" name="テキスト ボックス 543"/>
        <xdr:cNvSpPr txBox="1"/>
      </xdr:nvSpPr>
      <xdr:spPr>
        <a:xfrm>
          <a:off x="14325111" y="65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20406</xdr:rowOff>
    </xdr:from>
    <xdr:to>
      <xdr:col>20</xdr:col>
      <xdr:colOff>9525</xdr:colOff>
      <xdr:row>35</xdr:row>
      <xdr:rowOff>122006</xdr:rowOff>
    </xdr:to>
    <xdr:sp macro="" textlink="">
      <xdr:nvSpPr>
        <xdr:cNvPr id="545" name="円/楕円 544"/>
        <xdr:cNvSpPr/>
      </xdr:nvSpPr>
      <xdr:spPr>
        <a:xfrm>
          <a:off x="13652500" y="60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138533</xdr:rowOff>
    </xdr:from>
    <xdr:ext cx="534377" cy="259045"/>
    <xdr:sp macro="" textlink="">
      <xdr:nvSpPr>
        <xdr:cNvPr id="546" name="テキスト ボックス 545"/>
        <xdr:cNvSpPr txBox="1"/>
      </xdr:nvSpPr>
      <xdr:spPr>
        <a:xfrm>
          <a:off x="13436111" y="57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63726</xdr:rowOff>
    </xdr:from>
    <xdr:to>
      <xdr:col>18</xdr:col>
      <xdr:colOff>492125</xdr:colOff>
      <xdr:row>37</xdr:row>
      <xdr:rowOff>165326</xdr:rowOff>
    </xdr:to>
    <xdr:sp macro="" textlink="">
      <xdr:nvSpPr>
        <xdr:cNvPr id="547" name="円/楕円 546"/>
        <xdr:cNvSpPr/>
      </xdr:nvSpPr>
      <xdr:spPr>
        <a:xfrm>
          <a:off x="12763500" y="64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10403</xdr:rowOff>
    </xdr:from>
    <xdr:ext cx="534377" cy="259045"/>
    <xdr:sp macro="" textlink="">
      <xdr:nvSpPr>
        <xdr:cNvPr id="548" name="テキスト ボックス 547"/>
        <xdr:cNvSpPr txBox="1"/>
      </xdr:nvSpPr>
      <xdr:spPr>
        <a:xfrm>
          <a:off x="12547111" y="61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120132</xdr:rowOff>
    </xdr:from>
    <xdr:to>
      <xdr:col>23</xdr:col>
      <xdr:colOff>517525</xdr:colOff>
      <xdr:row>55</xdr:row>
      <xdr:rowOff>164968</xdr:rowOff>
    </xdr:to>
    <xdr:cxnSp macro="">
      <xdr:nvCxnSpPr>
        <xdr:cNvPr id="577" name="直線コネクタ 576"/>
        <xdr:cNvCxnSpPr/>
      </xdr:nvCxnSpPr>
      <xdr:spPr>
        <a:xfrm flipV="1">
          <a:off x="15481300" y="9206982"/>
          <a:ext cx="838200" cy="38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164968</xdr:rowOff>
    </xdr:from>
    <xdr:to>
      <xdr:col>22</xdr:col>
      <xdr:colOff>365125</xdr:colOff>
      <xdr:row>56</xdr:row>
      <xdr:rowOff>5771</xdr:rowOff>
    </xdr:to>
    <xdr:cxnSp macro="">
      <xdr:nvCxnSpPr>
        <xdr:cNvPr id="580" name="直線コネクタ 579"/>
        <xdr:cNvCxnSpPr/>
      </xdr:nvCxnSpPr>
      <xdr:spPr>
        <a:xfrm flipV="1">
          <a:off x="14592300" y="9594718"/>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5771</xdr:rowOff>
    </xdr:from>
    <xdr:to>
      <xdr:col>21</xdr:col>
      <xdr:colOff>161925</xdr:colOff>
      <xdr:row>56</xdr:row>
      <xdr:rowOff>49129</xdr:rowOff>
    </xdr:to>
    <xdr:cxnSp macro="">
      <xdr:nvCxnSpPr>
        <xdr:cNvPr id="583" name="直線コネクタ 582"/>
        <xdr:cNvCxnSpPr/>
      </xdr:nvCxnSpPr>
      <xdr:spPr>
        <a:xfrm flipV="1">
          <a:off x="13703300" y="9606971"/>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29019</xdr:rowOff>
    </xdr:from>
    <xdr:to>
      <xdr:col>19</xdr:col>
      <xdr:colOff>644525</xdr:colOff>
      <xdr:row>56</xdr:row>
      <xdr:rowOff>49129</xdr:rowOff>
    </xdr:to>
    <xdr:cxnSp macro="">
      <xdr:nvCxnSpPr>
        <xdr:cNvPr id="586" name="直線コネクタ 585"/>
        <xdr:cNvCxnSpPr/>
      </xdr:nvCxnSpPr>
      <xdr:spPr>
        <a:xfrm>
          <a:off x="12814300" y="9630219"/>
          <a:ext cx="889000" cy="2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69332</xdr:rowOff>
    </xdr:from>
    <xdr:to>
      <xdr:col>23</xdr:col>
      <xdr:colOff>568325</xdr:colOff>
      <xdr:row>53</xdr:row>
      <xdr:rowOff>170932</xdr:rowOff>
    </xdr:to>
    <xdr:sp macro="" textlink="">
      <xdr:nvSpPr>
        <xdr:cNvPr id="596" name="円/楕円 595"/>
        <xdr:cNvSpPr/>
      </xdr:nvSpPr>
      <xdr:spPr>
        <a:xfrm>
          <a:off x="16268700" y="91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92209</xdr:rowOff>
    </xdr:from>
    <xdr:ext cx="599010" cy="259045"/>
    <xdr:sp macro="" textlink="">
      <xdr:nvSpPr>
        <xdr:cNvPr id="597" name="教育費該当値テキスト"/>
        <xdr:cNvSpPr txBox="1"/>
      </xdr:nvSpPr>
      <xdr:spPr>
        <a:xfrm>
          <a:off x="16370300" y="900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125,068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114168</xdr:rowOff>
    </xdr:from>
    <xdr:to>
      <xdr:col>22</xdr:col>
      <xdr:colOff>415925</xdr:colOff>
      <xdr:row>56</xdr:row>
      <xdr:rowOff>44318</xdr:rowOff>
    </xdr:to>
    <xdr:sp macro="" textlink="">
      <xdr:nvSpPr>
        <xdr:cNvPr id="598" name="円/楕円 597"/>
        <xdr:cNvSpPr/>
      </xdr:nvSpPr>
      <xdr:spPr>
        <a:xfrm>
          <a:off x="15430500" y="95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60845</xdr:rowOff>
    </xdr:from>
    <xdr:ext cx="534377" cy="259045"/>
    <xdr:sp macro="" textlink="">
      <xdr:nvSpPr>
        <xdr:cNvPr id="599" name="テキスト ボックス 598"/>
        <xdr:cNvSpPr txBox="1"/>
      </xdr:nvSpPr>
      <xdr:spPr>
        <a:xfrm>
          <a:off x="15214111" y="9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126421</xdr:rowOff>
    </xdr:from>
    <xdr:to>
      <xdr:col>21</xdr:col>
      <xdr:colOff>212725</xdr:colOff>
      <xdr:row>56</xdr:row>
      <xdr:rowOff>56571</xdr:rowOff>
    </xdr:to>
    <xdr:sp macro="" textlink="">
      <xdr:nvSpPr>
        <xdr:cNvPr id="600" name="円/楕円 599"/>
        <xdr:cNvSpPr/>
      </xdr:nvSpPr>
      <xdr:spPr>
        <a:xfrm>
          <a:off x="14541500" y="95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73098</xdr:rowOff>
    </xdr:from>
    <xdr:ext cx="534377" cy="259045"/>
    <xdr:sp macro="" textlink="">
      <xdr:nvSpPr>
        <xdr:cNvPr id="601" name="テキスト ボックス 600"/>
        <xdr:cNvSpPr txBox="1"/>
      </xdr:nvSpPr>
      <xdr:spPr>
        <a:xfrm>
          <a:off x="14325111" y="93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169779</xdr:rowOff>
    </xdr:from>
    <xdr:to>
      <xdr:col>20</xdr:col>
      <xdr:colOff>9525</xdr:colOff>
      <xdr:row>56</xdr:row>
      <xdr:rowOff>99929</xdr:rowOff>
    </xdr:to>
    <xdr:sp macro="" textlink="">
      <xdr:nvSpPr>
        <xdr:cNvPr id="602" name="円/楕円 601"/>
        <xdr:cNvSpPr/>
      </xdr:nvSpPr>
      <xdr:spPr>
        <a:xfrm>
          <a:off x="13652500" y="95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116456</xdr:rowOff>
    </xdr:from>
    <xdr:ext cx="534377" cy="259045"/>
    <xdr:sp macro="" textlink="">
      <xdr:nvSpPr>
        <xdr:cNvPr id="603" name="テキスト ボックス 602"/>
        <xdr:cNvSpPr txBox="1"/>
      </xdr:nvSpPr>
      <xdr:spPr>
        <a:xfrm>
          <a:off x="13436111" y="93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149669</xdr:rowOff>
    </xdr:from>
    <xdr:to>
      <xdr:col>18</xdr:col>
      <xdr:colOff>492125</xdr:colOff>
      <xdr:row>56</xdr:row>
      <xdr:rowOff>79819</xdr:rowOff>
    </xdr:to>
    <xdr:sp macro="" textlink="">
      <xdr:nvSpPr>
        <xdr:cNvPr id="604" name="円/楕円 603"/>
        <xdr:cNvSpPr/>
      </xdr:nvSpPr>
      <xdr:spPr>
        <a:xfrm>
          <a:off x="12763500" y="95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96346</xdr:rowOff>
    </xdr:from>
    <xdr:ext cx="534377" cy="259045"/>
    <xdr:sp macro="" textlink="">
      <xdr:nvSpPr>
        <xdr:cNvPr id="605" name="テキスト ボックス 604"/>
        <xdr:cNvSpPr txBox="1"/>
      </xdr:nvSpPr>
      <xdr:spPr>
        <a:xfrm>
          <a:off x="12547111" y="935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140706</xdr:rowOff>
    </xdr:from>
    <xdr:to>
      <xdr:col>22</xdr:col>
      <xdr:colOff>365125</xdr:colOff>
      <xdr:row>78</xdr:row>
      <xdr:rowOff>139700</xdr:rowOff>
    </xdr:to>
    <xdr:cxnSp macro="">
      <xdr:nvCxnSpPr>
        <xdr:cNvPr id="635" name="直線コネクタ 634"/>
        <xdr:cNvCxnSpPr/>
      </xdr:nvCxnSpPr>
      <xdr:spPr>
        <a:xfrm>
          <a:off x="14592300" y="13342356"/>
          <a:ext cx="889000" cy="17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157691</xdr:rowOff>
    </xdr:from>
    <xdr:to>
      <xdr:col>21</xdr:col>
      <xdr:colOff>161925</xdr:colOff>
      <xdr:row>77</xdr:row>
      <xdr:rowOff>140706</xdr:rowOff>
    </xdr:to>
    <xdr:cxnSp macro="">
      <xdr:nvCxnSpPr>
        <xdr:cNvPr id="638" name="直線コネクタ 637"/>
        <xdr:cNvCxnSpPr/>
      </xdr:nvCxnSpPr>
      <xdr:spPr>
        <a:xfrm>
          <a:off x="13703300" y="13016441"/>
          <a:ext cx="889000" cy="3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79602</xdr:rowOff>
    </xdr:from>
    <xdr:ext cx="469744" cy="259045"/>
    <xdr:sp macro="" textlink="">
      <xdr:nvSpPr>
        <xdr:cNvPr id="640" name="テキスト ボックス 639"/>
        <xdr:cNvSpPr txBox="1"/>
      </xdr:nvSpPr>
      <xdr:spPr>
        <a:xfrm>
          <a:off x="14357427" y="134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79784</xdr:rowOff>
    </xdr:from>
    <xdr:to>
      <xdr:col>19</xdr:col>
      <xdr:colOff>644525</xdr:colOff>
      <xdr:row>75</xdr:row>
      <xdr:rowOff>157691</xdr:rowOff>
    </xdr:to>
    <xdr:cxnSp macro="">
      <xdr:nvCxnSpPr>
        <xdr:cNvPr id="641" name="直線コネクタ 640"/>
        <xdr:cNvCxnSpPr/>
      </xdr:nvCxnSpPr>
      <xdr:spPr>
        <a:xfrm>
          <a:off x="12814300" y="12767084"/>
          <a:ext cx="889000" cy="2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22635</xdr:rowOff>
    </xdr:from>
    <xdr:ext cx="469744" cy="259045"/>
    <xdr:sp macro="" textlink="">
      <xdr:nvSpPr>
        <xdr:cNvPr id="643" name="テキスト ボックス 642"/>
        <xdr:cNvSpPr txBox="1"/>
      </xdr:nvSpPr>
      <xdr:spPr>
        <a:xfrm>
          <a:off x="13468427" y="133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167591</xdr:rowOff>
    </xdr:from>
    <xdr:ext cx="469744" cy="259045"/>
    <xdr:sp macro="" textlink="">
      <xdr:nvSpPr>
        <xdr:cNvPr id="645" name="テキスト ボックス 644"/>
        <xdr:cNvSpPr txBox="1"/>
      </xdr:nvSpPr>
      <xdr:spPr>
        <a:xfrm>
          <a:off x="12579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89906</xdr:rowOff>
    </xdr:from>
    <xdr:to>
      <xdr:col>21</xdr:col>
      <xdr:colOff>212725</xdr:colOff>
      <xdr:row>78</xdr:row>
      <xdr:rowOff>20056</xdr:rowOff>
    </xdr:to>
    <xdr:sp macro="" textlink="">
      <xdr:nvSpPr>
        <xdr:cNvPr id="655" name="円/楕円 654"/>
        <xdr:cNvSpPr/>
      </xdr:nvSpPr>
      <xdr:spPr>
        <a:xfrm>
          <a:off x="14541500" y="132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36583</xdr:rowOff>
    </xdr:from>
    <xdr:ext cx="469744" cy="259045"/>
    <xdr:sp macro="" textlink="">
      <xdr:nvSpPr>
        <xdr:cNvPr id="656" name="テキスト ボックス 655"/>
        <xdr:cNvSpPr txBox="1"/>
      </xdr:nvSpPr>
      <xdr:spPr>
        <a:xfrm>
          <a:off x="14357427"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106891</xdr:rowOff>
    </xdr:from>
    <xdr:to>
      <xdr:col>20</xdr:col>
      <xdr:colOff>9525</xdr:colOff>
      <xdr:row>76</xdr:row>
      <xdr:rowOff>37041</xdr:rowOff>
    </xdr:to>
    <xdr:sp macro="" textlink="">
      <xdr:nvSpPr>
        <xdr:cNvPr id="657" name="円/楕円 656"/>
        <xdr:cNvSpPr/>
      </xdr:nvSpPr>
      <xdr:spPr>
        <a:xfrm>
          <a:off x="13652500" y="129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53568</xdr:rowOff>
    </xdr:from>
    <xdr:ext cx="534377" cy="259045"/>
    <xdr:sp macro="" textlink="">
      <xdr:nvSpPr>
        <xdr:cNvPr id="658" name="テキスト ボックス 657"/>
        <xdr:cNvSpPr txBox="1"/>
      </xdr:nvSpPr>
      <xdr:spPr>
        <a:xfrm>
          <a:off x="13436111" y="1274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28984</xdr:rowOff>
    </xdr:from>
    <xdr:to>
      <xdr:col>18</xdr:col>
      <xdr:colOff>492125</xdr:colOff>
      <xdr:row>74</xdr:row>
      <xdr:rowOff>130584</xdr:rowOff>
    </xdr:to>
    <xdr:sp macro="" textlink="">
      <xdr:nvSpPr>
        <xdr:cNvPr id="659" name="円/楕円 658"/>
        <xdr:cNvSpPr/>
      </xdr:nvSpPr>
      <xdr:spPr>
        <a:xfrm>
          <a:off x="12763500" y="127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147111</xdr:rowOff>
    </xdr:from>
    <xdr:ext cx="534377" cy="259045"/>
    <xdr:sp macro="" textlink="">
      <xdr:nvSpPr>
        <xdr:cNvPr id="660" name="テキスト ボックス 659"/>
        <xdr:cNvSpPr txBox="1"/>
      </xdr:nvSpPr>
      <xdr:spPr>
        <a:xfrm>
          <a:off x="12547111" y="1249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58570</xdr:rowOff>
    </xdr:from>
    <xdr:to>
      <xdr:col>23</xdr:col>
      <xdr:colOff>517525</xdr:colOff>
      <xdr:row>97</xdr:row>
      <xdr:rowOff>87344</xdr:rowOff>
    </xdr:to>
    <xdr:cxnSp macro="">
      <xdr:nvCxnSpPr>
        <xdr:cNvPr id="689" name="直線コネクタ 688"/>
        <xdr:cNvCxnSpPr/>
      </xdr:nvCxnSpPr>
      <xdr:spPr>
        <a:xfrm>
          <a:off x="15481300" y="16689220"/>
          <a:ext cx="838200" cy="2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46512</xdr:rowOff>
    </xdr:from>
    <xdr:to>
      <xdr:col>22</xdr:col>
      <xdr:colOff>365125</xdr:colOff>
      <xdr:row>97</xdr:row>
      <xdr:rowOff>58570</xdr:rowOff>
    </xdr:to>
    <xdr:cxnSp macro="">
      <xdr:nvCxnSpPr>
        <xdr:cNvPr id="692" name="直線コネクタ 691"/>
        <xdr:cNvCxnSpPr/>
      </xdr:nvCxnSpPr>
      <xdr:spPr>
        <a:xfrm>
          <a:off x="14592300" y="16677162"/>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42880</xdr:rowOff>
    </xdr:from>
    <xdr:to>
      <xdr:col>21</xdr:col>
      <xdr:colOff>161925</xdr:colOff>
      <xdr:row>97</xdr:row>
      <xdr:rowOff>46512</xdr:rowOff>
    </xdr:to>
    <xdr:cxnSp macro="">
      <xdr:nvCxnSpPr>
        <xdr:cNvPr id="695" name="直線コネクタ 694"/>
        <xdr:cNvCxnSpPr/>
      </xdr:nvCxnSpPr>
      <xdr:spPr>
        <a:xfrm>
          <a:off x="13703300" y="16673530"/>
          <a:ext cx="8890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42880</xdr:rowOff>
    </xdr:from>
    <xdr:to>
      <xdr:col>19</xdr:col>
      <xdr:colOff>644525</xdr:colOff>
      <xdr:row>97</xdr:row>
      <xdr:rowOff>57522</xdr:rowOff>
    </xdr:to>
    <xdr:cxnSp macro="">
      <xdr:nvCxnSpPr>
        <xdr:cNvPr id="698" name="直線コネクタ 697"/>
        <xdr:cNvCxnSpPr/>
      </xdr:nvCxnSpPr>
      <xdr:spPr>
        <a:xfrm flipV="1">
          <a:off x="12814300" y="16673530"/>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36544</xdr:rowOff>
    </xdr:from>
    <xdr:to>
      <xdr:col>23</xdr:col>
      <xdr:colOff>568325</xdr:colOff>
      <xdr:row>97</xdr:row>
      <xdr:rowOff>138144</xdr:rowOff>
    </xdr:to>
    <xdr:sp macro="" textlink="">
      <xdr:nvSpPr>
        <xdr:cNvPr id="708" name="円/楕円 707"/>
        <xdr:cNvSpPr/>
      </xdr:nvSpPr>
      <xdr:spPr>
        <a:xfrm>
          <a:off x="16268700" y="166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59421</xdr:rowOff>
    </xdr:from>
    <xdr:ext cx="534377" cy="259045"/>
    <xdr:sp macro="" textlink="">
      <xdr:nvSpPr>
        <xdr:cNvPr id="709" name="公債費該当値テキスト"/>
        <xdr:cNvSpPr txBox="1"/>
      </xdr:nvSpPr>
      <xdr:spPr>
        <a:xfrm>
          <a:off x="16370300" y="1651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7770</xdr:rowOff>
    </xdr:from>
    <xdr:to>
      <xdr:col>22</xdr:col>
      <xdr:colOff>415925</xdr:colOff>
      <xdr:row>97</xdr:row>
      <xdr:rowOff>109370</xdr:rowOff>
    </xdr:to>
    <xdr:sp macro="" textlink="">
      <xdr:nvSpPr>
        <xdr:cNvPr id="710" name="円/楕円 709"/>
        <xdr:cNvSpPr/>
      </xdr:nvSpPr>
      <xdr:spPr>
        <a:xfrm>
          <a:off x="15430500" y="166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125897</xdr:rowOff>
    </xdr:from>
    <xdr:ext cx="534377" cy="259045"/>
    <xdr:sp macro="" textlink="">
      <xdr:nvSpPr>
        <xdr:cNvPr id="711" name="テキスト ボックス 710"/>
        <xdr:cNvSpPr txBox="1"/>
      </xdr:nvSpPr>
      <xdr:spPr>
        <a:xfrm>
          <a:off x="15214111" y="1641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167162</xdr:rowOff>
    </xdr:from>
    <xdr:to>
      <xdr:col>21</xdr:col>
      <xdr:colOff>212725</xdr:colOff>
      <xdr:row>97</xdr:row>
      <xdr:rowOff>97312</xdr:rowOff>
    </xdr:to>
    <xdr:sp macro="" textlink="">
      <xdr:nvSpPr>
        <xdr:cNvPr id="712" name="円/楕円 711"/>
        <xdr:cNvSpPr/>
      </xdr:nvSpPr>
      <xdr:spPr>
        <a:xfrm>
          <a:off x="14541500" y="166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113839</xdr:rowOff>
    </xdr:from>
    <xdr:ext cx="534377" cy="259045"/>
    <xdr:sp macro="" textlink="">
      <xdr:nvSpPr>
        <xdr:cNvPr id="713" name="テキスト ボックス 712"/>
        <xdr:cNvSpPr txBox="1"/>
      </xdr:nvSpPr>
      <xdr:spPr>
        <a:xfrm>
          <a:off x="14325111" y="164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163530</xdr:rowOff>
    </xdr:from>
    <xdr:to>
      <xdr:col>20</xdr:col>
      <xdr:colOff>9525</xdr:colOff>
      <xdr:row>97</xdr:row>
      <xdr:rowOff>93680</xdr:rowOff>
    </xdr:to>
    <xdr:sp macro="" textlink="">
      <xdr:nvSpPr>
        <xdr:cNvPr id="714" name="円/楕円 713"/>
        <xdr:cNvSpPr/>
      </xdr:nvSpPr>
      <xdr:spPr>
        <a:xfrm>
          <a:off x="13652500" y="166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110207</xdr:rowOff>
    </xdr:from>
    <xdr:ext cx="534377" cy="259045"/>
    <xdr:sp macro="" textlink="">
      <xdr:nvSpPr>
        <xdr:cNvPr id="715" name="テキスト ボックス 714"/>
        <xdr:cNvSpPr txBox="1"/>
      </xdr:nvSpPr>
      <xdr:spPr>
        <a:xfrm>
          <a:off x="13436111" y="163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6722</xdr:rowOff>
    </xdr:from>
    <xdr:to>
      <xdr:col>18</xdr:col>
      <xdr:colOff>492125</xdr:colOff>
      <xdr:row>97</xdr:row>
      <xdr:rowOff>108322</xdr:rowOff>
    </xdr:to>
    <xdr:sp macro="" textlink="">
      <xdr:nvSpPr>
        <xdr:cNvPr id="716" name="円/楕円 715"/>
        <xdr:cNvSpPr/>
      </xdr:nvSpPr>
      <xdr:spPr>
        <a:xfrm>
          <a:off x="12763500" y="166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124849</xdr:rowOff>
    </xdr:from>
    <xdr:ext cx="534377" cy="259045"/>
    <xdr:sp macro="" textlink="">
      <xdr:nvSpPr>
        <xdr:cNvPr id="717" name="テキスト ボックス 716"/>
        <xdr:cNvSpPr txBox="1"/>
      </xdr:nvSpPr>
      <xdr:spPr>
        <a:xfrm>
          <a:off x="12547111" y="164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市民一人当たりの経費で、特に大きく増加しているものは教育費であり、前年度よりも</a:t>
          </a:r>
          <a:r>
            <a:rPr kumimoji="1" lang="en-US" altLang="ja-JP" sz="1300">
              <a:latin typeface="ＭＳ Ｐゴシック"/>
            </a:rPr>
            <a:t>50,884</a:t>
          </a:r>
          <a:r>
            <a:rPr kumimoji="1" lang="ja-JP" altLang="en-US" sz="1300">
              <a:latin typeface="ＭＳ Ｐゴシック"/>
            </a:rPr>
            <a:t>円増の</a:t>
          </a:r>
          <a:r>
            <a:rPr kumimoji="1" lang="en-US" altLang="ja-JP" sz="1300">
              <a:latin typeface="ＭＳ Ｐゴシック"/>
            </a:rPr>
            <a:t>125,068</a:t>
          </a:r>
          <a:r>
            <a:rPr kumimoji="1" lang="ja-JP" altLang="en-US" sz="1300">
              <a:latin typeface="ＭＳ Ｐゴシック"/>
            </a:rPr>
            <a:t>円と類似団体平均</a:t>
          </a:r>
          <a:r>
            <a:rPr kumimoji="1" lang="en-US" altLang="ja-JP" sz="1300">
              <a:latin typeface="ＭＳ Ｐゴシック"/>
            </a:rPr>
            <a:t>59,972</a:t>
          </a:r>
          <a:r>
            <a:rPr kumimoji="1" lang="ja-JP" altLang="en-US" sz="1300">
              <a:latin typeface="ＭＳ Ｐゴシック"/>
            </a:rPr>
            <a:t>円、全国平均</a:t>
          </a:r>
          <a:r>
            <a:rPr kumimoji="1" lang="en-US" altLang="ja-JP" sz="1300">
              <a:latin typeface="ＭＳ Ｐゴシック"/>
            </a:rPr>
            <a:t>45,262</a:t>
          </a:r>
          <a:r>
            <a:rPr kumimoji="1" lang="ja-JP" altLang="en-US" sz="1300">
              <a:latin typeface="ＭＳ Ｐゴシック"/>
            </a:rPr>
            <a:t>円の</a:t>
          </a:r>
          <a:r>
            <a:rPr kumimoji="1" lang="en-US" altLang="ja-JP" sz="1300">
              <a:latin typeface="ＭＳ Ｐゴシック"/>
            </a:rPr>
            <a:t>2</a:t>
          </a:r>
          <a:r>
            <a:rPr kumimoji="1" lang="ja-JP" altLang="en-US" sz="1300">
              <a:latin typeface="ＭＳ Ｐゴシック"/>
            </a:rPr>
            <a:t>倍以上となっています。これは、湯之谷小学校建設事業が前年度よりも約</a:t>
          </a:r>
          <a:r>
            <a:rPr kumimoji="1" lang="en-US" altLang="ja-JP" sz="1300">
              <a:latin typeface="ＭＳ Ｐゴシック"/>
            </a:rPr>
            <a:t>30</a:t>
          </a:r>
          <a:r>
            <a:rPr kumimoji="1" lang="ja-JP" altLang="en-US" sz="1300">
              <a:latin typeface="ＭＳ Ｐゴシック"/>
            </a:rPr>
            <a:t>億円増加したことが大きな要因です。</a:t>
          </a:r>
          <a:endParaRPr kumimoji="1" lang="en-US" altLang="ja-JP" sz="1300">
            <a:latin typeface="ＭＳ Ｐゴシック"/>
          </a:endParaRPr>
        </a:p>
        <a:p>
          <a:r>
            <a:rPr kumimoji="1" lang="ja-JP" altLang="en-US" sz="1300">
              <a:latin typeface="ＭＳ Ｐゴシック"/>
            </a:rPr>
            <a:t>　次に大きく増加しているものは商工費であり、前年度よりも</a:t>
          </a:r>
          <a:r>
            <a:rPr kumimoji="1" lang="en-US" altLang="ja-JP" sz="1300">
              <a:latin typeface="ＭＳ Ｐゴシック"/>
            </a:rPr>
            <a:t>31,212</a:t>
          </a:r>
          <a:r>
            <a:rPr kumimoji="1" lang="ja-JP" altLang="en-US" sz="1300">
              <a:latin typeface="ＭＳ Ｐゴシック"/>
            </a:rPr>
            <a:t>円と類似団体平均</a:t>
          </a:r>
          <a:r>
            <a:rPr kumimoji="1" lang="en-US" altLang="ja-JP" sz="1300">
              <a:latin typeface="ＭＳ Ｐゴシック"/>
            </a:rPr>
            <a:t>17,319</a:t>
          </a:r>
          <a:r>
            <a:rPr kumimoji="1" lang="ja-JP" altLang="en-US" sz="1300">
              <a:latin typeface="ＭＳ Ｐゴシック"/>
            </a:rPr>
            <a:t>円、全国平均</a:t>
          </a:r>
          <a:r>
            <a:rPr kumimoji="1" lang="en-US" altLang="ja-JP" sz="1300">
              <a:latin typeface="ＭＳ Ｐゴシック"/>
            </a:rPr>
            <a:t>13,786</a:t>
          </a:r>
          <a:r>
            <a:rPr kumimoji="1" lang="ja-JP" altLang="en-US" sz="1300">
              <a:latin typeface="ＭＳ Ｐゴシック"/>
            </a:rPr>
            <a:t>円の</a:t>
          </a:r>
          <a:r>
            <a:rPr kumimoji="1" lang="en-US" altLang="ja-JP" sz="1300">
              <a:latin typeface="ＭＳ Ｐゴシック"/>
            </a:rPr>
            <a:t>3</a:t>
          </a:r>
          <a:r>
            <a:rPr kumimoji="1" lang="ja-JP" altLang="en-US" sz="1300">
              <a:latin typeface="ＭＳ Ｐゴシック"/>
            </a:rPr>
            <a:t>倍以上となっています。これは、水の郷工業団地第</a:t>
          </a:r>
          <a:r>
            <a:rPr kumimoji="1" lang="en-US" altLang="ja-JP" sz="1300">
              <a:latin typeface="ＭＳ Ｐゴシック"/>
            </a:rPr>
            <a:t>2</a:t>
          </a:r>
          <a:r>
            <a:rPr kumimoji="1" lang="ja-JP" altLang="en-US" sz="1300">
              <a:latin typeface="ＭＳ Ｐゴシック"/>
            </a:rPr>
            <a:t>期事業計画着手のための工業団地造成事業特別会計への貸付金</a:t>
          </a:r>
          <a:r>
            <a:rPr kumimoji="1" lang="en-US" altLang="ja-JP" sz="1300">
              <a:latin typeface="ＭＳ Ｐゴシック"/>
            </a:rPr>
            <a:t>8</a:t>
          </a:r>
          <a:r>
            <a:rPr kumimoji="1" lang="ja-JP" altLang="en-US" sz="1300">
              <a:latin typeface="ＭＳ Ｐゴシック"/>
            </a:rPr>
            <a:t>億円、異常少雪対策の融資制度実施のための預託金</a:t>
          </a:r>
          <a:r>
            <a:rPr kumimoji="1" lang="en-US" altLang="ja-JP" sz="1300">
              <a:latin typeface="ＭＳ Ｐゴシック"/>
            </a:rPr>
            <a:t>2</a:t>
          </a:r>
          <a:r>
            <a:rPr kumimoji="1" lang="ja-JP" altLang="en-US" sz="1300">
              <a:latin typeface="ＭＳ Ｐゴシック"/>
            </a:rPr>
            <a:t>億円、観光施設大規模改修等</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千万円の支出があったことが大きな要因です。</a:t>
          </a:r>
          <a:endParaRPr kumimoji="1" lang="en-US" altLang="ja-JP" sz="1300">
            <a:latin typeface="ＭＳ Ｐゴシック"/>
          </a:endParaRPr>
        </a:p>
        <a:p>
          <a:r>
            <a:rPr kumimoji="1" lang="ja-JP" altLang="en-US" sz="1300">
              <a:latin typeface="ＭＳ Ｐゴシック"/>
            </a:rPr>
            <a:t>　土木費については、市民一人当たり</a:t>
          </a:r>
          <a:r>
            <a:rPr kumimoji="1" lang="en-US" altLang="ja-JP" sz="1300">
              <a:latin typeface="ＭＳ Ｐゴシック"/>
            </a:rPr>
            <a:t>102,088</a:t>
          </a:r>
          <a:r>
            <a:rPr kumimoji="1" lang="ja-JP" altLang="en-US" sz="1300">
              <a:latin typeface="ＭＳ Ｐゴシック"/>
            </a:rPr>
            <a:t>円となっており、類似団体平均</a:t>
          </a:r>
          <a:r>
            <a:rPr kumimoji="1" lang="en-US" altLang="ja-JP" sz="1300">
              <a:latin typeface="ＭＳ Ｐゴシック"/>
            </a:rPr>
            <a:t>53,559</a:t>
          </a:r>
          <a:r>
            <a:rPr kumimoji="1" lang="ja-JP" altLang="en-US" sz="1300">
              <a:latin typeface="ＭＳ Ｐゴシック"/>
            </a:rPr>
            <a:t>円、全国平均</a:t>
          </a:r>
          <a:r>
            <a:rPr kumimoji="1" lang="en-US" altLang="ja-JP" sz="1300">
              <a:latin typeface="ＭＳ Ｐゴシック"/>
            </a:rPr>
            <a:t>51,842</a:t>
          </a:r>
          <a:r>
            <a:rPr kumimoji="1" lang="ja-JP" altLang="en-US" sz="1300">
              <a:latin typeface="ＭＳ Ｐゴシック"/>
            </a:rPr>
            <a:t>円の</a:t>
          </a:r>
          <a:r>
            <a:rPr kumimoji="1" lang="en-US" altLang="ja-JP" sz="1300">
              <a:latin typeface="ＭＳ Ｐゴシック"/>
            </a:rPr>
            <a:t>2</a:t>
          </a:r>
          <a:r>
            <a:rPr kumimoji="1" lang="ja-JP" altLang="en-US" sz="1300">
              <a:latin typeface="ＭＳ Ｐゴシック"/>
            </a:rPr>
            <a:t>倍程度となっています。これは、道路除雪費（</a:t>
          </a:r>
          <a:r>
            <a:rPr kumimoji="1" lang="en-US" altLang="ja-JP" sz="1300">
              <a:latin typeface="ＭＳ Ｐゴシック"/>
            </a:rPr>
            <a:t>11</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千万円）が土木費全体（</a:t>
          </a:r>
          <a:r>
            <a:rPr kumimoji="1" lang="en-US" altLang="ja-JP" sz="1300">
              <a:latin typeface="ＭＳ Ｐゴシック"/>
            </a:rPr>
            <a:t>38</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千万円</a:t>
          </a:r>
          <a:r>
            <a:rPr kumimoji="1" lang="en-US" altLang="ja-JP" sz="1300">
              <a:latin typeface="ＭＳ Ｐゴシック"/>
            </a:rPr>
            <a:t>)</a:t>
          </a:r>
          <a:r>
            <a:rPr kumimoji="1" lang="ja-JP" altLang="en-US" sz="1300">
              <a:latin typeface="ＭＳ Ｐゴシック"/>
            </a:rPr>
            <a:t>の約</a:t>
          </a:r>
          <a:r>
            <a:rPr kumimoji="1" lang="en-US" altLang="ja-JP" sz="1300">
              <a:latin typeface="ＭＳ Ｐゴシック"/>
            </a:rPr>
            <a:t>30</a:t>
          </a:r>
          <a:r>
            <a:rPr kumimoji="1" lang="ja-JP" altLang="en-US" sz="1300">
              <a:latin typeface="ＭＳ Ｐゴシック"/>
            </a:rPr>
            <a:t>％を占めていることが大きな要因であり、日本有数の豪雪地帯である当市の特徴であるといえます。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50">
              <a:solidFill>
                <a:schemeClr val="dk1"/>
              </a:solidFill>
              <a:effectLst/>
              <a:latin typeface="+mn-ea"/>
              <a:ea typeface="+mn-ea"/>
              <a:cs typeface="+mn-cs"/>
            </a:rPr>
            <a:t>　平成</a:t>
          </a:r>
          <a:r>
            <a:rPr lang="en-US" altLang="ja-JP" sz="1350">
              <a:solidFill>
                <a:schemeClr val="dk1"/>
              </a:solidFill>
              <a:effectLst/>
              <a:latin typeface="+mn-ea"/>
              <a:ea typeface="+mn-ea"/>
              <a:cs typeface="+mn-cs"/>
            </a:rPr>
            <a:t>28</a:t>
          </a:r>
          <a:r>
            <a:rPr lang="ja-JP" altLang="ja-JP" sz="1350">
              <a:solidFill>
                <a:schemeClr val="dk1"/>
              </a:solidFill>
              <a:effectLst/>
              <a:latin typeface="+mn-ea"/>
              <a:ea typeface="+mn-ea"/>
              <a:cs typeface="+mn-cs"/>
            </a:rPr>
            <a:t>年</a:t>
          </a:r>
          <a:r>
            <a:rPr lang="ja-JP" altLang="en-US" sz="1350">
              <a:solidFill>
                <a:schemeClr val="dk1"/>
              </a:solidFill>
              <a:effectLst/>
              <a:latin typeface="+mn-ea"/>
              <a:ea typeface="+mn-ea"/>
              <a:cs typeface="+mn-cs"/>
            </a:rPr>
            <a:t>度は、財政調整基金に</a:t>
          </a:r>
          <a:r>
            <a:rPr lang="en-US" altLang="ja-JP" sz="1350">
              <a:solidFill>
                <a:schemeClr val="dk1"/>
              </a:solidFill>
              <a:effectLst/>
              <a:latin typeface="+mn-ea"/>
              <a:ea typeface="+mn-ea"/>
              <a:cs typeface="+mn-cs"/>
            </a:rPr>
            <a:t>4</a:t>
          </a:r>
          <a:r>
            <a:rPr lang="ja-JP" altLang="en-US" sz="1350">
              <a:solidFill>
                <a:schemeClr val="dk1"/>
              </a:solidFill>
              <a:effectLst/>
              <a:latin typeface="+mn-ea"/>
              <a:ea typeface="+mn-ea"/>
              <a:cs typeface="+mn-cs"/>
            </a:rPr>
            <a:t>億</a:t>
          </a:r>
          <a:r>
            <a:rPr lang="en-US" altLang="ja-JP" sz="1350">
              <a:solidFill>
                <a:schemeClr val="dk1"/>
              </a:solidFill>
              <a:effectLst/>
              <a:latin typeface="+mn-ea"/>
              <a:ea typeface="+mn-ea"/>
              <a:cs typeface="+mn-cs"/>
            </a:rPr>
            <a:t>5</a:t>
          </a:r>
          <a:r>
            <a:rPr lang="ja-JP" altLang="en-US" sz="1350">
              <a:solidFill>
                <a:schemeClr val="dk1"/>
              </a:solidFill>
              <a:effectLst/>
              <a:latin typeface="+mn-ea"/>
              <a:ea typeface="+mn-ea"/>
              <a:cs typeface="+mn-cs"/>
            </a:rPr>
            <a:t>千万円積立を行なうことができるなど、実質収支は</a:t>
          </a:r>
          <a:r>
            <a:rPr lang="en-US" altLang="ja-JP" sz="1350">
              <a:solidFill>
                <a:schemeClr val="dk1"/>
              </a:solidFill>
              <a:effectLst/>
              <a:latin typeface="+mn-ea"/>
              <a:ea typeface="+mn-ea"/>
              <a:cs typeface="+mn-cs"/>
            </a:rPr>
            <a:t>12</a:t>
          </a:r>
          <a:r>
            <a:rPr lang="ja-JP" altLang="en-US" sz="1350">
              <a:solidFill>
                <a:schemeClr val="dk1"/>
              </a:solidFill>
              <a:effectLst/>
              <a:latin typeface="+mn-ea"/>
              <a:ea typeface="+mn-ea"/>
              <a:cs typeface="+mn-cs"/>
            </a:rPr>
            <a:t>億</a:t>
          </a:r>
          <a:r>
            <a:rPr lang="en-US" altLang="ja-JP" sz="1350">
              <a:solidFill>
                <a:schemeClr val="dk1"/>
              </a:solidFill>
              <a:effectLst/>
              <a:latin typeface="+mn-ea"/>
              <a:ea typeface="+mn-ea"/>
              <a:cs typeface="+mn-cs"/>
            </a:rPr>
            <a:t>8</a:t>
          </a:r>
          <a:r>
            <a:rPr lang="ja-JP" altLang="en-US" sz="1350">
              <a:solidFill>
                <a:schemeClr val="dk1"/>
              </a:solidFill>
              <a:effectLst/>
              <a:latin typeface="+mn-ea"/>
              <a:ea typeface="+mn-ea"/>
              <a:cs typeface="+mn-cs"/>
            </a:rPr>
            <a:t>千万円の黒字となりました。折れ線グラフが右肩下がりで赤字となっているのは、平成</a:t>
          </a:r>
          <a:r>
            <a:rPr lang="en-US" altLang="ja-JP" sz="1350">
              <a:solidFill>
                <a:schemeClr val="dk1"/>
              </a:solidFill>
              <a:effectLst/>
              <a:latin typeface="+mn-ea"/>
              <a:ea typeface="+mn-ea"/>
              <a:cs typeface="+mn-cs"/>
            </a:rPr>
            <a:t>27</a:t>
          </a:r>
          <a:r>
            <a:rPr lang="ja-JP" altLang="en-US" sz="1350">
              <a:solidFill>
                <a:schemeClr val="dk1"/>
              </a:solidFill>
              <a:effectLst/>
              <a:latin typeface="+mn-ea"/>
              <a:ea typeface="+mn-ea"/>
              <a:cs typeface="+mn-cs"/>
            </a:rPr>
            <a:t>年度の実質収支が</a:t>
          </a:r>
          <a:r>
            <a:rPr lang="en-US" altLang="ja-JP" sz="1350">
              <a:solidFill>
                <a:schemeClr val="dk1"/>
              </a:solidFill>
              <a:effectLst/>
              <a:latin typeface="+mn-ea"/>
              <a:ea typeface="+mn-ea"/>
              <a:cs typeface="+mn-cs"/>
            </a:rPr>
            <a:t>21</a:t>
          </a:r>
          <a:r>
            <a:rPr lang="ja-JP" altLang="en-US" sz="1350">
              <a:solidFill>
                <a:schemeClr val="dk1"/>
              </a:solidFill>
              <a:effectLst/>
              <a:latin typeface="+mn-ea"/>
              <a:ea typeface="+mn-ea"/>
              <a:cs typeface="+mn-cs"/>
            </a:rPr>
            <a:t>億</a:t>
          </a:r>
          <a:r>
            <a:rPr lang="en-US" altLang="ja-JP" sz="1350">
              <a:solidFill>
                <a:schemeClr val="dk1"/>
              </a:solidFill>
              <a:effectLst/>
              <a:latin typeface="+mn-ea"/>
              <a:ea typeface="+mn-ea"/>
              <a:cs typeface="+mn-cs"/>
            </a:rPr>
            <a:t>6</a:t>
          </a:r>
          <a:r>
            <a:rPr lang="ja-JP" altLang="en-US" sz="1350">
              <a:solidFill>
                <a:schemeClr val="dk1"/>
              </a:solidFill>
              <a:effectLst/>
              <a:latin typeface="+mn-ea"/>
              <a:ea typeface="+mn-ea"/>
              <a:cs typeface="+mn-cs"/>
            </a:rPr>
            <a:t>千万円の黒字であり、前年度に比べて黒字額に差が生じているためです。</a:t>
          </a:r>
          <a:endParaRPr lang="en-US" altLang="ja-JP" sz="13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50">
              <a:solidFill>
                <a:schemeClr val="dk1"/>
              </a:solidFill>
              <a:effectLst/>
              <a:latin typeface="+mn-ea"/>
              <a:ea typeface="+mn-ea"/>
              <a:cs typeface="+mn-cs"/>
            </a:rPr>
            <a:t>　財政調整基金は、交付税措置が有利な地方債の借入など、適切な財源の確保と歳出の精査により、平成</a:t>
          </a:r>
          <a:r>
            <a:rPr lang="en-US" altLang="ja-JP" sz="1350">
              <a:solidFill>
                <a:schemeClr val="dk1"/>
              </a:solidFill>
              <a:effectLst/>
              <a:latin typeface="+mn-ea"/>
              <a:ea typeface="+mn-ea"/>
              <a:cs typeface="+mn-cs"/>
            </a:rPr>
            <a:t>22</a:t>
          </a:r>
          <a:r>
            <a:rPr lang="ja-JP" altLang="en-US" sz="1350">
              <a:solidFill>
                <a:schemeClr val="dk1"/>
              </a:solidFill>
              <a:effectLst/>
              <a:latin typeface="+mn-ea"/>
              <a:ea typeface="+mn-ea"/>
              <a:cs typeface="+mn-cs"/>
            </a:rPr>
            <a:t>年度以降積み増しており、平成</a:t>
          </a:r>
          <a:r>
            <a:rPr lang="en-US" altLang="ja-JP" sz="1350">
              <a:solidFill>
                <a:schemeClr val="dk1"/>
              </a:solidFill>
              <a:effectLst/>
              <a:latin typeface="+mn-ea"/>
              <a:ea typeface="+mn-ea"/>
              <a:cs typeface="+mn-cs"/>
            </a:rPr>
            <a:t>28</a:t>
          </a:r>
          <a:r>
            <a:rPr lang="ja-JP" altLang="en-US" sz="1350">
              <a:solidFill>
                <a:schemeClr val="dk1"/>
              </a:solidFill>
              <a:effectLst/>
              <a:latin typeface="+mn-ea"/>
              <a:ea typeface="+mn-ea"/>
              <a:cs typeface="+mn-cs"/>
            </a:rPr>
            <a:t>年度末残高は、</a:t>
          </a:r>
          <a:r>
            <a:rPr lang="en-US" altLang="ja-JP" sz="1350">
              <a:solidFill>
                <a:schemeClr val="dk1"/>
              </a:solidFill>
              <a:effectLst/>
              <a:latin typeface="+mn-ea"/>
              <a:ea typeface="+mn-ea"/>
              <a:cs typeface="+mn-cs"/>
            </a:rPr>
            <a:t>58</a:t>
          </a:r>
          <a:r>
            <a:rPr lang="ja-JP" altLang="en-US" sz="1350">
              <a:solidFill>
                <a:schemeClr val="dk1"/>
              </a:solidFill>
              <a:effectLst/>
              <a:latin typeface="+mn-ea"/>
              <a:ea typeface="+mn-ea"/>
              <a:cs typeface="+mn-cs"/>
            </a:rPr>
            <a:t>億</a:t>
          </a:r>
          <a:r>
            <a:rPr lang="en-US" altLang="ja-JP" sz="1350">
              <a:solidFill>
                <a:schemeClr val="dk1"/>
              </a:solidFill>
              <a:effectLst/>
              <a:latin typeface="+mn-ea"/>
              <a:ea typeface="+mn-ea"/>
              <a:cs typeface="+mn-cs"/>
            </a:rPr>
            <a:t>5</a:t>
          </a:r>
          <a:r>
            <a:rPr lang="ja-JP" altLang="en-US" sz="1350">
              <a:solidFill>
                <a:schemeClr val="dk1"/>
              </a:solidFill>
              <a:effectLst/>
              <a:latin typeface="+mn-ea"/>
              <a:ea typeface="+mn-ea"/>
              <a:cs typeface="+mn-cs"/>
            </a:rPr>
            <a:t>千万円となっています。</a:t>
          </a:r>
          <a:endParaRPr lang="ja-JP" altLang="ja-JP" sz="1400">
            <a:solidFill>
              <a:schemeClr val="dk1"/>
            </a:solidFill>
            <a:effectLst/>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一般会計、企業会計及び特別会計等を加えた連結実質赤字比率は、別々の会計の黒字・赤字の状況を合算することによって、魚沼市全体の財政運営の現状を分かりやすく示すものです。</a:t>
          </a:r>
          <a:endParaRPr kumimoji="1" lang="en-US" altLang="ja-JP" sz="1400">
            <a:latin typeface="+mn-ea"/>
            <a:ea typeface="+mn-ea"/>
          </a:endParaRPr>
        </a:p>
        <a:p>
          <a:r>
            <a:rPr kumimoji="1" lang="ja-JP" altLang="en-US" sz="1400">
              <a:latin typeface="+mn-ea"/>
              <a:ea typeface="+mn-ea"/>
            </a:rPr>
            <a:t>　一般会計は、前年度と比較して、黒字額が</a:t>
          </a:r>
          <a:r>
            <a:rPr kumimoji="1" lang="en-US" altLang="ja-JP" sz="1400">
              <a:latin typeface="+mn-ea"/>
              <a:ea typeface="+mn-ea"/>
            </a:rPr>
            <a:t>8</a:t>
          </a:r>
          <a:r>
            <a:rPr kumimoji="1" lang="ja-JP" altLang="en-US" sz="1400">
              <a:latin typeface="+mn-ea"/>
              <a:ea typeface="+mn-ea"/>
            </a:rPr>
            <a:t>億</a:t>
          </a:r>
          <a:r>
            <a:rPr kumimoji="1" lang="en-US" altLang="ja-JP" sz="1400">
              <a:latin typeface="+mn-ea"/>
              <a:ea typeface="+mn-ea"/>
            </a:rPr>
            <a:t>8</a:t>
          </a:r>
          <a:r>
            <a:rPr kumimoji="1" lang="ja-JP" altLang="en-US" sz="1400">
              <a:latin typeface="+mn-ea"/>
              <a:ea typeface="+mn-ea"/>
            </a:rPr>
            <a:t>千万円減少していますが、全会計とも黒字となっており、現状においては健全な財政状況といえます。しかし、標準財政規模比では決して高いものとはなっていないことから、今後も黒字を確保できるよう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30105088</v>
      </c>
      <c r="BO4" s="411"/>
      <c r="BP4" s="411"/>
      <c r="BQ4" s="411"/>
      <c r="BR4" s="411"/>
      <c r="BS4" s="411"/>
      <c r="BT4" s="411"/>
      <c r="BU4" s="412"/>
      <c r="BV4" s="410">
        <v>29967328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7.8</v>
      </c>
      <c r="CU4" s="588"/>
      <c r="CV4" s="588"/>
      <c r="CW4" s="588"/>
      <c r="CX4" s="588"/>
      <c r="CY4" s="588"/>
      <c r="CZ4" s="588"/>
      <c r="DA4" s="589"/>
      <c r="DB4" s="587">
        <v>12.7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28636369</v>
      </c>
      <c r="BO5" s="416"/>
      <c r="BP5" s="416"/>
      <c r="BQ5" s="416"/>
      <c r="BR5" s="416"/>
      <c r="BS5" s="416"/>
      <c r="BT5" s="416"/>
      <c r="BU5" s="417"/>
      <c r="BV5" s="415">
        <v>27662004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87.8</v>
      </c>
      <c r="CU5" s="386"/>
      <c r="CV5" s="386"/>
      <c r="CW5" s="386"/>
      <c r="CX5" s="386"/>
      <c r="CY5" s="386"/>
      <c r="CZ5" s="386"/>
      <c r="DA5" s="387"/>
      <c r="DB5" s="385">
        <v>83.5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1468719</v>
      </c>
      <c r="BO6" s="416"/>
      <c r="BP6" s="416"/>
      <c r="BQ6" s="416"/>
      <c r="BR6" s="416"/>
      <c r="BS6" s="416"/>
      <c r="BT6" s="416"/>
      <c r="BU6" s="417"/>
      <c r="BV6" s="415">
        <v>2305324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91.6</v>
      </c>
      <c r="CU6" s="562"/>
      <c r="CV6" s="562"/>
      <c r="CW6" s="562"/>
      <c r="CX6" s="562"/>
      <c r="CY6" s="562"/>
      <c r="CZ6" s="562"/>
      <c r="DA6" s="563"/>
      <c r="DB6" s="561">
        <v>88.1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187994</v>
      </c>
      <c r="BO7" s="416"/>
      <c r="BP7" s="416"/>
      <c r="BQ7" s="416"/>
      <c r="BR7" s="416"/>
      <c r="BS7" s="416"/>
      <c r="BT7" s="416"/>
      <c r="BU7" s="417"/>
      <c r="BV7" s="415">
        <v>144832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16390291</v>
      </c>
      <c r="CU7" s="416"/>
      <c r="CV7" s="416"/>
      <c r="CW7" s="416"/>
      <c r="CX7" s="416"/>
      <c r="CY7" s="416"/>
      <c r="CZ7" s="416"/>
      <c r="DA7" s="417"/>
      <c r="DB7" s="415">
        <v>17031500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1280725</v>
      </c>
      <c r="BO8" s="416"/>
      <c r="BP8" s="416"/>
      <c r="BQ8" s="416"/>
      <c r="BR8" s="416"/>
      <c r="BS8" s="416"/>
      <c r="BT8" s="416"/>
      <c r="BU8" s="417"/>
      <c r="BV8" s="415">
        <v>2160492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37352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-879767</v>
      </c>
      <c r="BO9" s="416"/>
      <c r="BP9" s="416"/>
      <c r="BQ9" s="416"/>
      <c r="BR9" s="416"/>
      <c r="BS9" s="416"/>
      <c r="BT9" s="416"/>
      <c r="BU9" s="417"/>
      <c r="BV9" s="415">
        <v>83207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40361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456608</v>
      </c>
      <c r="BO10" s="416"/>
      <c r="BP10" s="416"/>
      <c r="BQ10" s="416"/>
      <c r="BR10" s="416"/>
      <c r="BS10" s="416"/>
      <c r="BT10" s="416"/>
      <c r="BU10" s="417"/>
      <c r="BV10" s="415">
        <v>1259665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37503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282095</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37331</v>
      </c>
      <c r="S13" s="517"/>
      <c r="T13" s="517"/>
      <c r="U13" s="517"/>
      <c r="V13" s="518"/>
      <c r="W13" s="504" t="s">
        <v>124</v>
      </c>
      <c r="X13" s="428"/>
      <c r="Y13" s="428"/>
      <c r="Z13" s="428"/>
      <c r="AA13" s="428"/>
      <c r="AB13" s="429"/>
      <c r="AC13" s="391">
        <v>1803</v>
      </c>
      <c r="AD13" s="392"/>
      <c r="AE13" s="392"/>
      <c r="AF13" s="392"/>
      <c r="AG13" s="393"/>
      <c r="AH13" s="391">
        <v>2184</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-705254</v>
      </c>
      <c r="BO13" s="416"/>
      <c r="BP13" s="416"/>
      <c r="BQ13" s="416"/>
      <c r="BR13" s="416"/>
      <c r="BS13" s="416"/>
      <c r="BT13" s="416"/>
      <c r="BU13" s="417"/>
      <c r="BV13" s="415">
        <v>1342872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7.6</v>
      </c>
      <c r="CU13" s="386"/>
      <c r="CV13" s="386"/>
      <c r="CW13" s="386"/>
      <c r="CX13" s="386"/>
      <c r="CY13" s="386"/>
      <c r="CZ13" s="386"/>
      <c r="DA13" s="387"/>
      <c r="DB13" s="385">
        <v>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38187</v>
      </c>
      <c r="S14" s="517"/>
      <c r="T14" s="517"/>
      <c r="U14" s="517"/>
      <c r="V14" s="518"/>
      <c r="W14" s="519"/>
      <c r="X14" s="431"/>
      <c r="Y14" s="431"/>
      <c r="Z14" s="431"/>
      <c r="AA14" s="431"/>
      <c r="AB14" s="432"/>
      <c r="AC14" s="509">
        <v>9.5</v>
      </c>
      <c r="AD14" s="510"/>
      <c r="AE14" s="510"/>
      <c r="AF14" s="510"/>
      <c r="AG14" s="511"/>
      <c r="AH14" s="509">
        <v>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66.900000000000006</v>
      </c>
      <c r="CU14" s="488"/>
      <c r="CV14" s="488"/>
      <c r="CW14" s="488"/>
      <c r="CX14" s="488"/>
      <c r="CY14" s="488"/>
      <c r="CZ14" s="488"/>
      <c r="DA14" s="489"/>
      <c r="DB14" s="520">
        <v>36.299999999999997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38019</v>
      </c>
      <c r="S15" s="517"/>
      <c r="T15" s="517"/>
      <c r="U15" s="517"/>
      <c r="V15" s="518"/>
      <c r="W15" s="504" t="s">
        <v>130</v>
      </c>
      <c r="X15" s="428"/>
      <c r="Y15" s="428"/>
      <c r="Z15" s="428"/>
      <c r="AA15" s="428"/>
      <c r="AB15" s="429"/>
      <c r="AC15" s="391">
        <v>6399</v>
      </c>
      <c r="AD15" s="392"/>
      <c r="AE15" s="392"/>
      <c r="AF15" s="392"/>
      <c r="AG15" s="393"/>
      <c r="AH15" s="391">
        <v>6690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3893274</v>
      </c>
      <c r="BO15" s="411"/>
      <c r="BP15" s="411"/>
      <c r="BQ15" s="411"/>
      <c r="BR15" s="411"/>
      <c r="BS15" s="411"/>
      <c r="BT15" s="411"/>
      <c r="BU15" s="412"/>
      <c r="BV15" s="410">
        <v>3840409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33.9</v>
      </c>
      <c r="AD16" s="510"/>
      <c r="AE16" s="510"/>
      <c r="AF16" s="510"/>
      <c r="AG16" s="511"/>
      <c r="AH16" s="509">
        <v>33.799999999999997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13428258</v>
      </c>
      <c r="BO16" s="416"/>
      <c r="BP16" s="416"/>
      <c r="BQ16" s="416"/>
      <c r="BR16" s="416"/>
      <c r="BS16" s="416"/>
      <c r="BT16" s="416"/>
      <c r="BU16" s="417"/>
      <c r="BV16" s="415">
        <v>13051784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10696</v>
      </c>
      <c r="AD17" s="392"/>
      <c r="AE17" s="392"/>
      <c r="AF17" s="392"/>
      <c r="AG17" s="393"/>
      <c r="AH17" s="391">
        <v>10945</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4902752</v>
      </c>
      <c r="BO17" s="416"/>
      <c r="BP17" s="416"/>
      <c r="BQ17" s="416"/>
      <c r="BR17" s="416"/>
      <c r="BS17" s="416"/>
      <c r="BT17" s="416"/>
      <c r="BU17" s="417"/>
      <c r="BV17" s="415">
        <v>4829617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946.76</v>
      </c>
      <c r="M18" s="480"/>
      <c r="N18" s="480"/>
      <c r="O18" s="480"/>
      <c r="P18" s="480"/>
      <c r="Q18" s="480"/>
      <c r="R18" s="481"/>
      <c r="S18" s="481"/>
      <c r="T18" s="481"/>
      <c r="U18" s="481"/>
      <c r="V18" s="482"/>
      <c r="W18" s="496"/>
      <c r="X18" s="497"/>
      <c r="Y18" s="497"/>
      <c r="Z18" s="497"/>
      <c r="AA18" s="497"/>
      <c r="AB18" s="505"/>
      <c r="AC18" s="379">
        <v>56.6</v>
      </c>
      <c r="AD18" s="380"/>
      <c r="AE18" s="380"/>
      <c r="AF18" s="380"/>
      <c r="AG18" s="483"/>
      <c r="AH18" s="379">
        <v>55.2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14464848</v>
      </c>
      <c r="BO18" s="416"/>
      <c r="BP18" s="416"/>
      <c r="BQ18" s="416"/>
      <c r="BR18" s="416"/>
      <c r="BS18" s="416"/>
      <c r="BT18" s="416"/>
      <c r="BU18" s="417"/>
      <c r="BV18" s="415">
        <v>14411497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39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20662166</v>
      </c>
      <c r="BO19" s="416"/>
      <c r="BP19" s="416"/>
      <c r="BQ19" s="416"/>
      <c r="BR19" s="416"/>
      <c r="BS19" s="416"/>
      <c r="BT19" s="416"/>
      <c r="BU19" s="417"/>
      <c r="BV19" s="415">
        <v>21426772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12833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32500925</v>
      </c>
      <c r="BO23" s="416"/>
      <c r="BP23" s="416"/>
      <c r="BQ23" s="416"/>
      <c r="BR23" s="416"/>
      <c r="BS23" s="416"/>
      <c r="BT23" s="416"/>
      <c r="BU23" s="417"/>
      <c r="BV23" s="415">
        <v>30880606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7800</v>
      </c>
      <c r="R24" s="392"/>
      <c r="S24" s="392"/>
      <c r="T24" s="392"/>
      <c r="U24" s="392"/>
      <c r="V24" s="393"/>
      <c r="W24" s="457"/>
      <c r="X24" s="448"/>
      <c r="Y24" s="449"/>
      <c r="Z24" s="388" t="s">
        <v>153</v>
      </c>
      <c r="AA24" s="389"/>
      <c r="AB24" s="389"/>
      <c r="AC24" s="389"/>
      <c r="AD24" s="389"/>
      <c r="AE24" s="389"/>
      <c r="AF24" s="389"/>
      <c r="AG24" s="390"/>
      <c r="AH24" s="391">
        <v>469</v>
      </c>
      <c r="AI24" s="392"/>
      <c r="AJ24" s="392"/>
      <c r="AK24" s="392"/>
      <c r="AL24" s="393"/>
      <c r="AM24" s="391">
        <v>1452493</v>
      </c>
      <c r="AN24" s="392"/>
      <c r="AO24" s="392"/>
      <c r="AP24" s="392"/>
      <c r="AQ24" s="392"/>
      <c r="AR24" s="393"/>
      <c r="AS24" s="391">
        <v>3097</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15153908</v>
      </c>
      <c r="BO24" s="416"/>
      <c r="BP24" s="416"/>
      <c r="BQ24" s="416"/>
      <c r="BR24" s="416"/>
      <c r="BS24" s="416"/>
      <c r="BT24" s="416"/>
      <c r="BU24" s="417"/>
      <c r="BV24" s="415">
        <v>15601980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2</v>
      </c>
      <c r="M25" s="392"/>
      <c r="N25" s="392"/>
      <c r="O25" s="392"/>
      <c r="P25" s="393"/>
      <c r="Q25" s="391">
        <v>5850</v>
      </c>
      <c r="R25" s="392"/>
      <c r="S25" s="392"/>
      <c r="T25" s="392"/>
      <c r="U25" s="392"/>
      <c r="V25" s="393"/>
      <c r="W25" s="457"/>
      <c r="X25" s="448"/>
      <c r="Y25" s="449"/>
      <c r="Z25" s="388" t="s">
        <v>156</v>
      </c>
      <c r="AA25" s="389"/>
      <c r="AB25" s="389"/>
      <c r="AC25" s="389"/>
      <c r="AD25" s="389"/>
      <c r="AE25" s="389"/>
      <c r="AF25" s="389"/>
      <c r="AG25" s="390"/>
      <c r="AH25" s="391">
        <v>72</v>
      </c>
      <c r="AI25" s="392"/>
      <c r="AJ25" s="392"/>
      <c r="AK25" s="392"/>
      <c r="AL25" s="393"/>
      <c r="AM25" s="391">
        <v>204480</v>
      </c>
      <c r="AN25" s="392"/>
      <c r="AO25" s="392"/>
      <c r="AP25" s="392"/>
      <c r="AQ25" s="392"/>
      <c r="AR25" s="393"/>
      <c r="AS25" s="391">
        <v>2840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640797</v>
      </c>
      <c r="BO25" s="411"/>
      <c r="BP25" s="411"/>
      <c r="BQ25" s="411"/>
      <c r="BR25" s="411"/>
      <c r="BS25" s="411"/>
      <c r="BT25" s="411"/>
      <c r="BU25" s="412"/>
      <c r="BV25" s="410">
        <v>669159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5300</v>
      </c>
      <c r="R26" s="392"/>
      <c r="S26" s="392"/>
      <c r="T26" s="392"/>
      <c r="U26" s="392"/>
      <c r="V26" s="393"/>
      <c r="W26" s="457"/>
      <c r="X26" s="448"/>
      <c r="Y26" s="449"/>
      <c r="Z26" s="388" t="s">
        <v>159</v>
      </c>
      <c r="AA26" s="470"/>
      <c r="AB26" s="470"/>
      <c r="AC26" s="470"/>
      <c r="AD26" s="470"/>
      <c r="AE26" s="470"/>
      <c r="AF26" s="470"/>
      <c r="AG26" s="471"/>
      <c r="AH26" s="391">
        <v>32</v>
      </c>
      <c r="AI26" s="392"/>
      <c r="AJ26" s="392"/>
      <c r="AK26" s="392"/>
      <c r="AL26" s="393"/>
      <c r="AM26" s="391">
        <v>99392</v>
      </c>
      <c r="AN26" s="392"/>
      <c r="AO26" s="392"/>
      <c r="AP26" s="392"/>
      <c r="AQ26" s="392"/>
      <c r="AR26" s="393"/>
      <c r="AS26" s="391">
        <v>3106</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3900</v>
      </c>
      <c r="R27" s="392"/>
      <c r="S27" s="392"/>
      <c r="T27" s="392"/>
      <c r="U27" s="392"/>
      <c r="V27" s="393"/>
      <c r="W27" s="457"/>
      <c r="X27" s="448"/>
      <c r="Y27" s="449"/>
      <c r="Z27" s="388" t="s">
        <v>162</v>
      </c>
      <c r="AA27" s="389"/>
      <c r="AB27" s="389"/>
      <c r="AC27" s="389"/>
      <c r="AD27" s="389"/>
      <c r="AE27" s="389"/>
      <c r="AF27" s="389"/>
      <c r="AG27" s="390"/>
      <c r="AH27" s="391">
        <v>4</v>
      </c>
      <c r="AI27" s="392"/>
      <c r="AJ27" s="392"/>
      <c r="AK27" s="392"/>
      <c r="AL27" s="393"/>
      <c r="AM27" s="391">
        <v>17896</v>
      </c>
      <c r="AN27" s="392"/>
      <c r="AO27" s="392"/>
      <c r="AP27" s="392"/>
      <c r="AQ27" s="392"/>
      <c r="AR27" s="393"/>
      <c r="AS27" s="391">
        <v>4474</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3200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5852110</v>
      </c>
      <c r="BO28" s="411"/>
      <c r="BP28" s="411"/>
      <c r="BQ28" s="411"/>
      <c r="BR28" s="411"/>
      <c r="BS28" s="411"/>
      <c r="BT28" s="411"/>
      <c r="BU28" s="412"/>
      <c r="BV28" s="410">
        <v>5677597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18</v>
      </c>
      <c r="M29" s="392"/>
      <c r="N29" s="392"/>
      <c r="O29" s="392"/>
      <c r="P29" s="393"/>
      <c r="Q29" s="391">
        <v>3000</v>
      </c>
      <c r="R29" s="392"/>
      <c r="S29" s="392"/>
      <c r="T29" s="392"/>
      <c r="U29" s="392"/>
      <c r="V29" s="393"/>
      <c r="W29" s="458"/>
      <c r="X29" s="459"/>
      <c r="Y29" s="460"/>
      <c r="Z29" s="388" t="s">
        <v>169</v>
      </c>
      <c r="AA29" s="389"/>
      <c r="AB29" s="389"/>
      <c r="AC29" s="389"/>
      <c r="AD29" s="389"/>
      <c r="AE29" s="389"/>
      <c r="AF29" s="389"/>
      <c r="AG29" s="390"/>
      <c r="AH29" s="391">
        <v>473</v>
      </c>
      <c r="AI29" s="392"/>
      <c r="AJ29" s="392"/>
      <c r="AK29" s="392"/>
      <c r="AL29" s="393"/>
      <c r="AM29" s="391">
        <v>1470389</v>
      </c>
      <c r="AN29" s="392"/>
      <c r="AO29" s="392"/>
      <c r="AP29" s="392"/>
      <c r="AQ29" s="392"/>
      <c r="AR29" s="393"/>
      <c r="AS29" s="391">
        <v>3109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705</v>
      </c>
      <c r="BO29" s="416"/>
      <c r="BP29" s="416"/>
      <c r="BQ29" s="416"/>
      <c r="BR29" s="416"/>
      <c r="BS29" s="416"/>
      <c r="BT29" s="416"/>
      <c r="BU29" s="417"/>
      <c r="BV29" s="415">
        <v>704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8329675</v>
      </c>
      <c r="BO30" s="419"/>
      <c r="BP30" s="419"/>
      <c r="BQ30" s="419"/>
      <c r="BR30" s="419"/>
      <c r="BS30" s="419"/>
      <c r="BT30" s="419"/>
      <c r="BU30" s="420"/>
      <c r="BV30" s="418">
        <v>7852446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病院事業会計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工業団地造成事業特別会計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魚沼地域特別養護老人ホーム組合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ほりのうち</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診療所特別会計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国民健康保険特別会計直営診療所施設勘定</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ガス事業会計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魚沼地区障害福祉組合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奥只見観光</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新潟県市町村総合事務組合（一般会計）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深雪の里</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f t="shared" si="0"/>
        <v>10</v>
      </c>
      <c r="AN37" s="375"/>
      <c r="AO37" s="374" t="str">
        <f>IF('各会計、関係団体の財政状況及び健全化判断比率'!B35="","",'各会計、関係団体の財政状況及び健全化判断比率'!B35)</f>
        <v>下水道事業会計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新潟県市町村総合事務組合（職員退職手当支給事業特別会計）</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ユピオ</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新潟県市町村総合事務組合（消防団員等公務災害補償事業特別会計）</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神湯温泉倶楽部</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新潟県市町村総合事務組合（消防賞じゅつ金支給事業特別会計）</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魚沼農耕舎</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新潟県市町村総合事務組合（非常勤職員公務災害補償等特別会計）</v>
      </c>
      <c r="BZ40" s="374"/>
      <c r="CA40" s="374"/>
      <c r="CB40" s="374"/>
      <c r="CC40" s="374"/>
      <c r="CD40" s="374"/>
      <c r="CE40" s="374"/>
      <c r="CF40" s="374"/>
      <c r="CG40" s="374"/>
      <c r="CH40" s="374"/>
      <c r="CI40" s="374"/>
      <c r="CJ40" s="374"/>
      <c r="CK40" s="374"/>
      <c r="CL40" s="374"/>
      <c r="CM40" s="374"/>
      <c r="CN40" s="167"/>
      <c r="CO40" s="375">
        <f t="shared" si="3"/>
        <v>28</v>
      </c>
      <c r="CP40" s="375"/>
      <c r="CQ40" s="374" t="str">
        <f>IF('各会計、関係団体の財政状況及び健全化判断比率'!BS13="","",'各会計、関係団体の財政状況及び健全化判断比率'!BS13)</f>
        <v>ゆきくらフーズ</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新潟県市町村総合事務組合（交通災害共済事業特別会計）</v>
      </c>
      <c r="BZ41" s="374"/>
      <c r="CA41" s="374"/>
      <c r="CB41" s="374"/>
      <c r="CC41" s="374"/>
      <c r="CD41" s="374"/>
      <c r="CE41" s="374"/>
      <c r="CF41" s="374"/>
      <c r="CG41" s="374"/>
      <c r="CH41" s="374"/>
      <c r="CI41" s="374"/>
      <c r="CJ41" s="374"/>
      <c r="CK41" s="374"/>
      <c r="CL41" s="374"/>
      <c r="CM41" s="374"/>
      <c r="CN41" s="167"/>
      <c r="CO41" s="375">
        <f t="shared" si="3"/>
        <v>29</v>
      </c>
      <c r="CP41" s="375"/>
      <c r="CQ41" s="374" t="str">
        <f>IF('各会計、関係団体の財政状況及び健全化判断比率'!BS14="","",'各会計、関係団体の財政状況及び健全化判断比率'!BS14)</f>
        <v>魚沼市地域づくり振興公社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新潟県後期高齢者医療広域連合（一般会計）</v>
      </c>
      <c r="BZ42" s="374"/>
      <c r="CA42" s="374"/>
      <c r="CB42" s="374"/>
      <c r="CC42" s="374"/>
      <c r="CD42" s="374"/>
      <c r="CE42" s="374"/>
      <c r="CF42" s="374"/>
      <c r="CG42" s="374"/>
      <c r="CH42" s="374"/>
      <c r="CI42" s="374"/>
      <c r="CJ42" s="374"/>
      <c r="CK42" s="374"/>
      <c r="CL42" s="374"/>
      <c r="CM42" s="374"/>
      <c r="CN42" s="167"/>
      <c r="CO42" s="375">
        <f t="shared" si="3"/>
        <v>30</v>
      </c>
      <c r="CP42" s="375"/>
      <c r="CQ42" s="374" t="str">
        <f>IF('各会計、関係団体の財政状況及び健全化判断比率'!BS15="","",'各会計、関係団体の財政状況及び健全化判断比率'!BS15)</f>
        <v>魚沼市医療公社</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新潟県後期高齢者医療広域連合（後期高齢者医療特別会計）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7" t="s">
        <v>528</v>
      </c>
      <c r="D34" s="1187"/>
      <c r="E34" s="1188"/>
      <c r="F34" s="32">
        <v>5.09</v>
      </c>
      <c r="G34" s="33">
        <v>8.5399999999999991</v>
      </c>
      <c r="H34" s="33">
        <v>12.17</v>
      </c>
      <c r="I34" s="33">
        <v>12.74</v>
      </c>
      <c r="J34" s="34">
        <v>8.11</v>
      </c>
      <c r="K34" s="22"/>
      <c r="L34" s="22"/>
      <c r="M34" s="22"/>
      <c r="N34" s="22"/>
      <c r="O34" s="22"/>
      <c r="P34" s="22"/>
    </row>
    <row r="35" spans="1:16" ht="39" customHeight="1">
      <c r="A35" s="22"/>
      <c r="B35" s="35"/>
      <c r="C35" s="1181" t="s">
        <v>529</v>
      </c>
      <c r="D35" s="1182"/>
      <c r="E35" s="1183"/>
      <c r="F35" s="36">
        <v>4.67</v>
      </c>
      <c r="G35" s="37">
        <v>5.26</v>
      </c>
      <c r="H35" s="37">
        <v>5.77</v>
      </c>
      <c r="I35" s="37">
        <v>6.35</v>
      </c>
      <c r="J35" s="38">
        <v>6.9</v>
      </c>
      <c r="K35" s="22"/>
      <c r="L35" s="22"/>
      <c r="M35" s="22"/>
      <c r="N35" s="22"/>
      <c r="O35" s="22"/>
      <c r="P35" s="22"/>
    </row>
    <row r="36" spans="1:16" ht="39" customHeight="1">
      <c r="A36" s="22"/>
      <c r="B36" s="35"/>
      <c r="C36" s="1181" t="s">
        <v>530</v>
      </c>
      <c r="D36" s="1182"/>
      <c r="E36" s="1183"/>
      <c r="F36" s="36">
        <v>1.67</v>
      </c>
      <c r="G36" s="37">
        <v>1.86</v>
      </c>
      <c r="H36" s="37">
        <v>2.69</v>
      </c>
      <c r="I36" s="37">
        <v>3.27</v>
      </c>
      <c r="J36" s="38">
        <v>3.93</v>
      </c>
      <c r="K36" s="22"/>
      <c r="L36" s="22"/>
      <c r="M36" s="22"/>
      <c r="N36" s="22"/>
      <c r="O36" s="22"/>
      <c r="P36" s="22"/>
    </row>
    <row r="37" spans="1:16" ht="39" customHeight="1">
      <c r="A37" s="22"/>
      <c r="B37" s="35"/>
      <c r="C37" s="1181" t="s">
        <v>531</v>
      </c>
      <c r="D37" s="1182"/>
      <c r="E37" s="1183"/>
      <c r="F37" s="36">
        <v>1.89</v>
      </c>
      <c r="G37" s="37">
        <v>2.23</v>
      </c>
      <c r="H37" s="37">
        <v>2.23</v>
      </c>
      <c r="I37" s="37">
        <v>2.35</v>
      </c>
      <c r="J37" s="38">
        <v>2.73</v>
      </c>
      <c r="K37" s="22"/>
      <c r="L37" s="22"/>
      <c r="M37" s="22"/>
      <c r="N37" s="22"/>
      <c r="O37" s="22"/>
      <c r="P37" s="22"/>
    </row>
    <row r="38" spans="1:16" ht="39" customHeight="1">
      <c r="A38" s="22"/>
      <c r="B38" s="35"/>
      <c r="C38" s="1181" t="s">
        <v>532</v>
      </c>
      <c r="D38" s="1182"/>
      <c r="E38" s="1183"/>
      <c r="F38" s="36">
        <v>0.66</v>
      </c>
      <c r="G38" s="37">
        <v>0.41</v>
      </c>
      <c r="H38" s="37">
        <v>1.42</v>
      </c>
      <c r="I38" s="37">
        <v>0.83</v>
      </c>
      <c r="J38" s="38">
        <v>1.32</v>
      </c>
      <c r="K38" s="22"/>
      <c r="L38" s="22"/>
      <c r="M38" s="22"/>
      <c r="N38" s="22"/>
      <c r="O38" s="22"/>
      <c r="P38" s="22"/>
    </row>
    <row r="39" spans="1:16" ht="39" customHeight="1">
      <c r="A39" s="22"/>
      <c r="B39" s="35"/>
      <c r="C39" s="1181" t="s">
        <v>533</v>
      </c>
      <c r="D39" s="1182"/>
      <c r="E39" s="1183"/>
      <c r="F39" s="36">
        <v>0.12</v>
      </c>
      <c r="G39" s="37">
        <v>0.14000000000000001</v>
      </c>
      <c r="H39" s="37">
        <v>0.68</v>
      </c>
      <c r="I39" s="37">
        <v>0.4</v>
      </c>
      <c r="J39" s="38">
        <v>0.91</v>
      </c>
      <c r="K39" s="22"/>
      <c r="L39" s="22"/>
      <c r="M39" s="22"/>
      <c r="N39" s="22"/>
      <c r="O39" s="22"/>
      <c r="P39" s="22"/>
    </row>
    <row r="40" spans="1:16" ht="39" customHeight="1">
      <c r="A40" s="22"/>
      <c r="B40" s="35"/>
      <c r="C40" s="1181" t="s">
        <v>534</v>
      </c>
      <c r="D40" s="1182"/>
      <c r="E40" s="1183"/>
      <c r="F40" s="36">
        <v>1.33</v>
      </c>
      <c r="G40" s="37">
        <v>0.5</v>
      </c>
      <c r="H40" s="37">
        <v>1.35</v>
      </c>
      <c r="I40" s="37">
        <v>0.44</v>
      </c>
      <c r="J40" s="38">
        <v>0.53</v>
      </c>
      <c r="K40" s="22"/>
      <c r="L40" s="22"/>
      <c r="M40" s="22"/>
      <c r="N40" s="22"/>
      <c r="O40" s="22"/>
      <c r="P40" s="22"/>
    </row>
    <row r="41" spans="1:16" ht="39" customHeight="1">
      <c r="A41" s="22"/>
      <c r="B41" s="35"/>
      <c r="C41" s="1181" t="s">
        <v>535</v>
      </c>
      <c r="D41" s="1182"/>
      <c r="E41" s="1183"/>
      <c r="F41" s="36">
        <v>0.02</v>
      </c>
      <c r="G41" s="37">
        <v>0.03</v>
      </c>
      <c r="H41" s="37">
        <v>0.02</v>
      </c>
      <c r="I41" s="37">
        <v>0.02</v>
      </c>
      <c r="J41" s="38">
        <v>0.03</v>
      </c>
      <c r="K41" s="22"/>
      <c r="L41" s="22"/>
      <c r="M41" s="22"/>
      <c r="N41" s="22"/>
      <c r="O41" s="22"/>
      <c r="P41" s="22"/>
    </row>
    <row r="42" spans="1:16" ht="39" customHeight="1">
      <c r="A42" s="22"/>
      <c r="B42" s="39"/>
      <c r="C42" s="1181" t="s">
        <v>536</v>
      </c>
      <c r="D42" s="1182"/>
      <c r="E42" s="1183"/>
      <c r="F42" s="36" t="s">
        <v>483</v>
      </c>
      <c r="G42" s="37" t="s">
        <v>483</v>
      </c>
      <c r="H42" s="37" t="s">
        <v>483</v>
      </c>
      <c r="I42" s="37" t="s">
        <v>483</v>
      </c>
      <c r="J42" s="38" t="s">
        <v>483</v>
      </c>
      <c r="K42" s="22"/>
      <c r="L42" s="22"/>
      <c r="M42" s="22"/>
      <c r="N42" s="22"/>
      <c r="O42" s="22"/>
      <c r="P42" s="22"/>
    </row>
    <row r="43" spans="1:16" ht="39" customHeight="1" thickBot="1">
      <c r="A43" s="22"/>
      <c r="B43" s="40"/>
      <c r="C43" s="1184" t="s">
        <v>537</v>
      </c>
      <c r="D43" s="1185"/>
      <c r="E43" s="1186"/>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7" t="s">
        <v>11</v>
      </c>
      <c r="C45" s="1198"/>
      <c r="D45" s="58"/>
      <c r="E45" s="1203" t="s">
        <v>12</v>
      </c>
      <c r="F45" s="1203"/>
      <c r="G45" s="1203"/>
      <c r="H45" s="1203"/>
      <c r="I45" s="1203"/>
      <c r="J45" s="1204"/>
      <c r="K45" s="59">
        <v>3458</v>
      </c>
      <c r="L45" s="60">
        <v>3606</v>
      </c>
      <c r="M45" s="60">
        <v>3481</v>
      </c>
      <c r="N45" s="60">
        <v>3295</v>
      </c>
      <c r="O45" s="61">
        <v>2953</v>
      </c>
      <c r="P45" s="48"/>
      <c r="Q45" s="48"/>
      <c r="R45" s="48"/>
      <c r="S45" s="48"/>
      <c r="T45" s="48"/>
      <c r="U45" s="48"/>
    </row>
    <row r="46" spans="1:21" ht="30.75" customHeight="1">
      <c r="A46" s="48"/>
      <c r="B46" s="1199"/>
      <c r="C46" s="1200"/>
      <c r="D46" s="62"/>
      <c r="E46" s="1191" t="s">
        <v>13</v>
      </c>
      <c r="F46" s="1191"/>
      <c r="G46" s="1191"/>
      <c r="H46" s="1191"/>
      <c r="I46" s="1191"/>
      <c r="J46" s="1192"/>
      <c r="K46" s="63" t="s">
        <v>483</v>
      </c>
      <c r="L46" s="64" t="s">
        <v>483</v>
      </c>
      <c r="M46" s="64" t="s">
        <v>483</v>
      </c>
      <c r="N46" s="64" t="s">
        <v>483</v>
      </c>
      <c r="O46" s="65" t="s">
        <v>483</v>
      </c>
      <c r="P46" s="48"/>
      <c r="Q46" s="48"/>
      <c r="R46" s="48"/>
      <c r="S46" s="48"/>
      <c r="T46" s="48"/>
      <c r="U46" s="48"/>
    </row>
    <row r="47" spans="1:21" ht="30.75" customHeight="1">
      <c r="A47" s="48"/>
      <c r="B47" s="1199"/>
      <c r="C47" s="1200"/>
      <c r="D47" s="62"/>
      <c r="E47" s="1191" t="s">
        <v>14</v>
      </c>
      <c r="F47" s="1191"/>
      <c r="G47" s="1191"/>
      <c r="H47" s="1191"/>
      <c r="I47" s="1191"/>
      <c r="J47" s="1192"/>
      <c r="K47" s="63" t="s">
        <v>483</v>
      </c>
      <c r="L47" s="64" t="s">
        <v>483</v>
      </c>
      <c r="M47" s="64" t="s">
        <v>483</v>
      </c>
      <c r="N47" s="64" t="s">
        <v>483</v>
      </c>
      <c r="O47" s="65" t="s">
        <v>483</v>
      </c>
      <c r="P47" s="48"/>
      <c r="Q47" s="48"/>
      <c r="R47" s="48"/>
      <c r="S47" s="48"/>
      <c r="T47" s="48"/>
      <c r="U47" s="48"/>
    </row>
    <row r="48" spans="1:21" ht="30.75" customHeight="1">
      <c r="A48" s="48"/>
      <c r="B48" s="1199"/>
      <c r="C48" s="1200"/>
      <c r="D48" s="62"/>
      <c r="E48" s="1191" t="s">
        <v>15</v>
      </c>
      <c r="F48" s="1191"/>
      <c r="G48" s="1191"/>
      <c r="H48" s="1191"/>
      <c r="I48" s="1191"/>
      <c r="J48" s="1192"/>
      <c r="K48" s="63">
        <v>1088</v>
      </c>
      <c r="L48" s="64">
        <v>1089</v>
      </c>
      <c r="M48" s="64">
        <v>1095</v>
      </c>
      <c r="N48" s="64">
        <v>1034</v>
      </c>
      <c r="O48" s="65">
        <v>1023</v>
      </c>
      <c r="P48" s="48"/>
      <c r="Q48" s="48"/>
      <c r="R48" s="48"/>
      <c r="S48" s="48"/>
      <c r="T48" s="48"/>
      <c r="U48" s="48"/>
    </row>
    <row r="49" spans="1:21" ht="30.75" customHeight="1">
      <c r="A49" s="48"/>
      <c r="B49" s="1199"/>
      <c r="C49" s="1200"/>
      <c r="D49" s="62"/>
      <c r="E49" s="1191" t="s">
        <v>16</v>
      </c>
      <c r="F49" s="1191"/>
      <c r="G49" s="1191"/>
      <c r="H49" s="1191"/>
      <c r="I49" s="1191"/>
      <c r="J49" s="1192"/>
      <c r="K49" s="63" t="s">
        <v>483</v>
      </c>
      <c r="L49" s="64" t="s">
        <v>483</v>
      </c>
      <c r="M49" s="64" t="s">
        <v>483</v>
      </c>
      <c r="N49" s="64" t="s">
        <v>483</v>
      </c>
      <c r="O49" s="65" t="s">
        <v>483</v>
      </c>
      <c r="P49" s="48"/>
      <c r="Q49" s="48"/>
      <c r="R49" s="48"/>
      <c r="S49" s="48"/>
      <c r="T49" s="48"/>
      <c r="U49" s="48"/>
    </row>
    <row r="50" spans="1:21" ht="30.75" customHeight="1">
      <c r="A50" s="48"/>
      <c r="B50" s="1199"/>
      <c r="C50" s="1200"/>
      <c r="D50" s="62"/>
      <c r="E50" s="1191" t="s">
        <v>17</v>
      </c>
      <c r="F50" s="1191"/>
      <c r="G50" s="1191"/>
      <c r="H50" s="1191"/>
      <c r="I50" s="1191"/>
      <c r="J50" s="1192"/>
      <c r="K50" s="63">
        <v>138</v>
      </c>
      <c r="L50" s="64">
        <v>120</v>
      </c>
      <c r="M50" s="64">
        <v>110</v>
      </c>
      <c r="N50" s="64">
        <v>88</v>
      </c>
      <c r="O50" s="65">
        <v>79</v>
      </c>
      <c r="P50" s="48"/>
      <c r="Q50" s="48"/>
      <c r="R50" s="48"/>
      <c r="S50" s="48"/>
      <c r="T50" s="48"/>
      <c r="U50" s="48"/>
    </row>
    <row r="51" spans="1:21" ht="30.75" customHeight="1">
      <c r="A51" s="48"/>
      <c r="B51" s="1201"/>
      <c r="C51" s="1202"/>
      <c r="D51" s="66"/>
      <c r="E51" s="1191" t="s">
        <v>18</v>
      </c>
      <c r="F51" s="1191"/>
      <c r="G51" s="1191"/>
      <c r="H51" s="1191"/>
      <c r="I51" s="1191"/>
      <c r="J51" s="1192"/>
      <c r="K51" s="63" t="s">
        <v>483</v>
      </c>
      <c r="L51" s="64" t="s">
        <v>483</v>
      </c>
      <c r="M51" s="64" t="s">
        <v>483</v>
      </c>
      <c r="N51" s="64" t="s">
        <v>483</v>
      </c>
      <c r="O51" s="65" t="s">
        <v>483</v>
      </c>
      <c r="P51" s="48"/>
      <c r="Q51" s="48"/>
      <c r="R51" s="48"/>
      <c r="S51" s="48"/>
      <c r="T51" s="48"/>
      <c r="U51" s="48"/>
    </row>
    <row r="52" spans="1:21" ht="30.75" customHeight="1">
      <c r="A52" s="48"/>
      <c r="B52" s="1189" t="s">
        <v>19</v>
      </c>
      <c r="C52" s="1190"/>
      <c r="D52" s="66"/>
      <c r="E52" s="1191" t="s">
        <v>20</v>
      </c>
      <c r="F52" s="1191"/>
      <c r="G52" s="1191"/>
      <c r="H52" s="1191"/>
      <c r="I52" s="1191"/>
      <c r="J52" s="1192"/>
      <c r="K52" s="63">
        <v>3216</v>
      </c>
      <c r="L52" s="64">
        <v>3347</v>
      </c>
      <c r="M52" s="64">
        <v>3377</v>
      </c>
      <c r="N52" s="64">
        <v>3380</v>
      </c>
      <c r="O52" s="65">
        <v>3270</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1468</v>
      </c>
      <c r="L53" s="69">
        <v>1468</v>
      </c>
      <c r="M53" s="69">
        <v>1309</v>
      </c>
      <c r="N53" s="69">
        <v>1037</v>
      </c>
      <c r="O53" s="70">
        <v>785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7" t="s">
        <v>24</v>
      </c>
      <c r="C41" s="1218"/>
      <c r="D41" s="81"/>
      <c r="E41" s="1219" t="s">
        <v>25</v>
      </c>
      <c r="F41" s="1219"/>
      <c r="G41" s="1219"/>
      <c r="H41" s="1220"/>
      <c r="I41" s="82">
        <v>30405</v>
      </c>
      <c r="J41" s="83">
        <v>30354</v>
      </c>
      <c r="K41" s="83">
        <v>29780</v>
      </c>
      <c r="L41" s="83">
        <v>30884</v>
      </c>
      <c r="M41" s="84">
        <v>32504</v>
      </c>
    </row>
    <row r="42" spans="2:13" ht="27.75" customHeight="1">
      <c r="B42" s="1207"/>
      <c r="C42" s="1208"/>
      <c r="D42" s="85"/>
      <c r="E42" s="1211" t="s">
        <v>26</v>
      </c>
      <c r="F42" s="1211"/>
      <c r="G42" s="1211"/>
      <c r="H42" s="1212"/>
      <c r="I42" s="86">
        <v>631</v>
      </c>
      <c r="J42" s="87">
        <v>898</v>
      </c>
      <c r="K42" s="87">
        <v>603</v>
      </c>
      <c r="L42" s="87">
        <v>88</v>
      </c>
      <c r="M42" s="88">
        <v>254</v>
      </c>
    </row>
    <row r="43" spans="2:13" ht="27.75" customHeight="1">
      <c r="B43" s="1207"/>
      <c r="C43" s="1208"/>
      <c r="D43" s="85"/>
      <c r="E43" s="1211" t="s">
        <v>27</v>
      </c>
      <c r="F43" s="1211"/>
      <c r="G43" s="1211"/>
      <c r="H43" s="1212"/>
      <c r="I43" s="86">
        <v>10594</v>
      </c>
      <c r="J43" s="87">
        <v>9232</v>
      </c>
      <c r="K43" s="87">
        <v>9674</v>
      </c>
      <c r="L43" s="87">
        <v>11578</v>
      </c>
      <c r="M43" s="88">
        <v>11612</v>
      </c>
    </row>
    <row r="44" spans="2:13" ht="27.75" customHeight="1">
      <c r="B44" s="1207"/>
      <c r="C44" s="1208"/>
      <c r="D44" s="85"/>
      <c r="E44" s="1211" t="s">
        <v>28</v>
      </c>
      <c r="F44" s="1211"/>
      <c r="G44" s="1211"/>
      <c r="H44" s="1212"/>
      <c r="I44" s="86">
        <v>28</v>
      </c>
      <c r="J44" s="87">
        <v>25</v>
      </c>
      <c r="K44" s="87">
        <v>22</v>
      </c>
      <c r="L44" s="87">
        <v>20</v>
      </c>
      <c r="M44" s="88">
        <v>190</v>
      </c>
    </row>
    <row r="45" spans="2:13" ht="27.75" customHeight="1">
      <c r="B45" s="1207"/>
      <c r="C45" s="1208"/>
      <c r="D45" s="85"/>
      <c r="E45" s="1211" t="s">
        <v>29</v>
      </c>
      <c r="F45" s="1211"/>
      <c r="G45" s="1211"/>
      <c r="H45" s="1212"/>
      <c r="I45" s="86">
        <v>4378</v>
      </c>
      <c r="J45" s="87">
        <v>4070</v>
      </c>
      <c r="K45" s="87">
        <v>3487</v>
      </c>
      <c r="L45" s="87">
        <v>3423</v>
      </c>
      <c r="M45" s="88">
        <v>3633</v>
      </c>
    </row>
    <row r="46" spans="2:13" ht="27.75" customHeight="1">
      <c r="B46" s="1207"/>
      <c r="C46" s="1208"/>
      <c r="D46" s="89"/>
      <c r="E46" s="1211" t="s">
        <v>30</v>
      </c>
      <c r="F46" s="1211"/>
      <c r="G46" s="1211"/>
      <c r="H46" s="1212"/>
      <c r="I46" s="86">
        <v>38</v>
      </c>
      <c r="J46" s="87">
        <v>34</v>
      </c>
      <c r="K46" s="87">
        <v>29</v>
      </c>
      <c r="L46" s="87" t="s">
        <v>483</v>
      </c>
      <c r="M46" s="88" t="s">
        <v>483</v>
      </c>
    </row>
    <row r="47" spans="2:13" ht="27.75" customHeight="1">
      <c r="B47" s="1207"/>
      <c r="C47" s="1208"/>
      <c r="D47" s="90"/>
      <c r="E47" s="1221" t="s">
        <v>31</v>
      </c>
      <c r="F47" s="1222"/>
      <c r="G47" s="1222"/>
      <c r="H47" s="1223"/>
      <c r="I47" s="86" t="s">
        <v>483</v>
      </c>
      <c r="J47" s="87" t="s">
        <v>483</v>
      </c>
      <c r="K47" s="87" t="s">
        <v>483</v>
      </c>
      <c r="L47" s="87" t="s">
        <v>483</v>
      </c>
      <c r="M47" s="88" t="s">
        <v>483</v>
      </c>
    </row>
    <row r="48" spans="2:13" ht="27.75" customHeight="1">
      <c r="B48" s="1207"/>
      <c r="C48" s="1208"/>
      <c r="D48" s="85"/>
      <c r="E48" s="1211" t="s">
        <v>32</v>
      </c>
      <c r="F48" s="1211"/>
      <c r="G48" s="1211"/>
      <c r="H48" s="1212"/>
      <c r="I48" s="86" t="s">
        <v>483</v>
      </c>
      <c r="J48" s="87" t="s">
        <v>483</v>
      </c>
      <c r="K48" s="87" t="s">
        <v>483</v>
      </c>
      <c r="L48" s="87" t="s">
        <v>483</v>
      </c>
      <c r="M48" s="88" t="s">
        <v>483</v>
      </c>
    </row>
    <row r="49" spans="2:13" ht="27.75" customHeight="1">
      <c r="B49" s="1209"/>
      <c r="C49" s="1210"/>
      <c r="D49" s="85"/>
      <c r="E49" s="1211" t="s">
        <v>33</v>
      </c>
      <c r="F49" s="1211"/>
      <c r="G49" s="1211"/>
      <c r="H49" s="1212"/>
      <c r="I49" s="86" t="s">
        <v>483</v>
      </c>
      <c r="J49" s="87" t="s">
        <v>483</v>
      </c>
      <c r="K49" s="87" t="s">
        <v>483</v>
      </c>
      <c r="L49" s="87" t="s">
        <v>483</v>
      </c>
      <c r="M49" s="88" t="s">
        <v>483</v>
      </c>
    </row>
    <row r="50" spans="2:13" ht="27.75" customHeight="1">
      <c r="B50" s="1205" t="s">
        <v>34</v>
      </c>
      <c r="C50" s="1206"/>
      <c r="D50" s="91"/>
      <c r="E50" s="1211" t="s">
        <v>35</v>
      </c>
      <c r="F50" s="1211"/>
      <c r="G50" s="1211"/>
      <c r="H50" s="1212"/>
      <c r="I50" s="86">
        <v>6766</v>
      </c>
      <c r="J50" s="87">
        <v>7335</v>
      </c>
      <c r="K50" s="87">
        <v>7430</v>
      </c>
      <c r="L50" s="87">
        <v>9102</v>
      </c>
      <c r="M50" s="88">
        <v>9462</v>
      </c>
    </row>
    <row r="51" spans="2:13" ht="27.75" customHeight="1">
      <c r="B51" s="1207"/>
      <c r="C51" s="1208"/>
      <c r="D51" s="85"/>
      <c r="E51" s="1211" t="s">
        <v>36</v>
      </c>
      <c r="F51" s="1211"/>
      <c r="G51" s="1211"/>
      <c r="H51" s="1212"/>
      <c r="I51" s="86">
        <v>597</v>
      </c>
      <c r="J51" s="87">
        <v>536</v>
      </c>
      <c r="K51" s="87">
        <v>537</v>
      </c>
      <c r="L51" s="87">
        <v>453</v>
      </c>
      <c r="M51" s="88">
        <v>459</v>
      </c>
    </row>
    <row r="52" spans="2:13" ht="27.75" customHeight="1">
      <c r="B52" s="1209"/>
      <c r="C52" s="1210"/>
      <c r="D52" s="85"/>
      <c r="E52" s="1211" t="s">
        <v>37</v>
      </c>
      <c r="F52" s="1211"/>
      <c r="G52" s="1211"/>
      <c r="H52" s="1212"/>
      <c r="I52" s="86">
        <v>32509</v>
      </c>
      <c r="J52" s="87">
        <v>31540</v>
      </c>
      <c r="K52" s="87">
        <v>32308</v>
      </c>
      <c r="L52" s="87">
        <v>31448</v>
      </c>
      <c r="M52" s="88">
        <v>29435</v>
      </c>
    </row>
    <row r="53" spans="2:13" ht="27.75" customHeight="1" thickBot="1">
      <c r="B53" s="1213" t="s">
        <v>21</v>
      </c>
      <c r="C53" s="1214"/>
      <c r="D53" s="92"/>
      <c r="E53" s="1215" t="s">
        <v>38</v>
      </c>
      <c r="F53" s="1215"/>
      <c r="G53" s="1215"/>
      <c r="H53" s="1216"/>
      <c r="I53" s="93">
        <v>6203</v>
      </c>
      <c r="J53" s="94">
        <v>5202</v>
      </c>
      <c r="K53" s="94">
        <v>3320</v>
      </c>
      <c r="L53" s="94">
        <v>4989</v>
      </c>
      <c r="M53" s="95">
        <v>8837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36" t="s">
        <v>562</v>
      </c>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45"/>
      <c r="H50" s="1246"/>
      <c r="I50" s="1246"/>
      <c r="J50" s="1247"/>
      <c r="K50" s="356" t="s">
        <v>522</v>
      </c>
      <c r="L50" s="356" t="s">
        <v>523</v>
      </c>
      <c r="M50" s="356" t="s">
        <v>524</v>
      </c>
      <c r="N50" s="356" t="s">
        <v>525</v>
      </c>
      <c r="O50" s="356" t="s">
        <v>526</v>
      </c>
    </row>
    <row r="51" spans="1:17">
      <c r="B51" s="250"/>
      <c r="C51" s="246"/>
      <c r="D51" s="246"/>
      <c r="E51" s="246"/>
      <c r="F51" s="246"/>
      <c r="G51" s="1248" t="s">
        <v>564</v>
      </c>
      <c r="H51" s="1249"/>
      <c r="I51" s="1254" t="s">
        <v>565</v>
      </c>
      <c r="J51" s="1254"/>
      <c r="K51" s="1258"/>
      <c r="L51" s="1258"/>
      <c r="M51" s="1258"/>
      <c r="N51" s="1224">
        <v>36.299999999999997</v>
      </c>
      <c r="O51" s="1258"/>
    </row>
    <row r="52" spans="1:17">
      <c r="B52" s="250"/>
      <c r="C52" s="246"/>
      <c r="D52" s="246"/>
      <c r="E52" s="246"/>
      <c r="F52" s="246"/>
      <c r="G52" s="1250"/>
      <c r="H52" s="1251"/>
      <c r="I52" s="1255"/>
      <c r="J52" s="1255"/>
      <c r="K52" s="1224"/>
      <c r="L52" s="1224"/>
      <c r="M52" s="1224"/>
      <c r="N52" s="1224"/>
      <c r="O52" s="1224"/>
    </row>
    <row r="53" spans="1:17">
      <c r="A53" s="357"/>
      <c r="B53" s="250"/>
      <c r="C53" s="246"/>
      <c r="D53" s="246"/>
      <c r="E53" s="246"/>
      <c r="F53" s="246"/>
      <c r="G53" s="1250"/>
      <c r="H53" s="1251"/>
      <c r="I53" s="1234" t="s">
        <v>566</v>
      </c>
      <c r="J53" s="1234"/>
      <c r="K53" s="1259"/>
      <c r="L53" s="1259"/>
      <c r="M53" s="1259"/>
      <c r="N53" s="1256">
        <v>58.6</v>
      </c>
      <c r="O53" s="1259"/>
    </row>
    <row r="54" spans="1:17">
      <c r="A54" s="357"/>
      <c r="B54" s="250"/>
      <c r="C54" s="246"/>
      <c r="D54" s="246"/>
      <c r="E54" s="246"/>
      <c r="F54" s="246"/>
      <c r="G54" s="1252"/>
      <c r="H54" s="1253"/>
      <c r="I54" s="1234"/>
      <c r="J54" s="1234"/>
      <c r="K54" s="1257"/>
      <c r="L54" s="1257"/>
      <c r="M54" s="1257"/>
      <c r="N54" s="1257"/>
      <c r="O54" s="1257"/>
    </row>
    <row r="55" spans="1:17">
      <c r="A55" s="357"/>
      <c r="B55" s="250"/>
      <c r="C55" s="246"/>
      <c r="D55" s="246"/>
      <c r="E55" s="246"/>
      <c r="F55" s="246"/>
      <c r="G55" s="1228" t="s">
        <v>567</v>
      </c>
      <c r="H55" s="1229"/>
      <c r="I55" s="1234" t="s">
        <v>565</v>
      </c>
      <c r="J55" s="1234"/>
      <c r="K55" s="1258"/>
      <c r="L55" s="1258"/>
      <c r="M55" s="1258"/>
      <c r="N55" s="1224">
        <v>32.799999999999997</v>
      </c>
      <c r="O55" s="1258"/>
    </row>
    <row r="56" spans="1:17">
      <c r="A56" s="357"/>
      <c r="B56" s="250"/>
      <c r="C56" s="246"/>
      <c r="D56" s="246"/>
      <c r="E56" s="246"/>
      <c r="F56" s="246"/>
      <c r="G56" s="1230"/>
      <c r="H56" s="1231"/>
      <c r="I56" s="1234"/>
      <c r="J56" s="1234"/>
      <c r="K56" s="1224"/>
      <c r="L56" s="1224"/>
      <c r="M56" s="1224"/>
      <c r="N56" s="1224"/>
      <c r="O56" s="1224"/>
    </row>
    <row r="57" spans="1:17" s="357" customFormat="1">
      <c r="B57" s="358"/>
      <c r="C57" s="354"/>
      <c r="D57" s="354"/>
      <c r="E57" s="354"/>
      <c r="F57" s="354"/>
      <c r="G57" s="1230"/>
      <c r="H57" s="1231"/>
      <c r="I57" s="1226" t="s">
        <v>566</v>
      </c>
      <c r="J57" s="1226"/>
      <c r="K57" s="1259"/>
      <c r="L57" s="1259"/>
      <c r="M57" s="1259"/>
      <c r="N57" s="1256">
        <v>58.6</v>
      </c>
      <c r="O57" s="1259"/>
      <c r="P57" s="359"/>
      <c r="Q57" s="358"/>
    </row>
    <row r="58" spans="1:17" s="357" customFormat="1">
      <c r="A58" s="245"/>
      <c r="B58" s="358"/>
      <c r="C58" s="354"/>
      <c r="D58" s="354"/>
      <c r="E58" s="354"/>
      <c r="F58" s="354"/>
      <c r="G58" s="1232"/>
      <c r="H58" s="1233"/>
      <c r="I58" s="1226"/>
      <c r="J58" s="1226"/>
      <c r="K58" s="1257"/>
      <c r="L58" s="1257"/>
      <c r="M58" s="1257"/>
      <c r="N58" s="1257"/>
      <c r="O58" s="125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36" t="s">
        <v>569</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5"/>
      <c r="H72" s="1246"/>
      <c r="I72" s="1246"/>
      <c r="J72" s="1247"/>
      <c r="K72" s="356" t="s">
        <v>522</v>
      </c>
      <c r="L72" s="356" t="s">
        <v>523</v>
      </c>
      <c r="M72" s="356" t="s">
        <v>524</v>
      </c>
      <c r="N72" s="356" t="s">
        <v>525</v>
      </c>
      <c r="O72" s="356" t="s">
        <v>526</v>
      </c>
    </row>
    <row r="73" spans="2:30">
      <c r="B73" s="250"/>
      <c r="C73" s="246"/>
      <c r="D73" s="246"/>
      <c r="E73" s="246"/>
      <c r="F73" s="246"/>
      <c r="G73" s="1248" t="s">
        <v>564</v>
      </c>
      <c r="H73" s="1249"/>
      <c r="I73" s="1254" t="s">
        <v>565</v>
      </c>
      <c r="J73" s="1254"/>
      <c r="K73" s="1235">
        <v>43.5</v>
      </c>
      <c r="L73" s="1235">
        <v>36.1</v>
      </c>
      <c r="M73" s="1224">
        <v>23.8</v>
      </c>
      <c r="N73" s="1224">
        <v>36.299999999999997</v>
      </c>
      <c r="O73" s="1224">
        <v>66.900000000000006</v>
      </c>
      <c r="S73" s="245">
        <v>9.9</v>
      </c>
    </row>
    <row r="74" spans="2:30">
      <c r="B74" s="250"/>
      <c r="C74" s="246"/>
      <c r="D74" s="246"/>
      <c r="E74" s="246"/>
      <c r="F74" s="246"/>
      <c r="G74" s="1250"/>
      <c r="H74" s="1251"/>
      <c r="I74" s="1255"/>
      <c r="J74" s="1255"/>
      <c r="K74" s="1235"/>
      <c r="L74" s="1235"/>
      <c r="M74" s="1224"/>
      <c r="N74" s="1224"/>
      <c r="O74" s="1224"/>
    </row>
    <row r="75" spans="2:30">
      <c r="B75" s="250"/>
      <c r="C75" s="246"/>
      <c r="D75" s="246"/>
      <c r="E75" s="246"/>
      <c r="F75" s="246"/>
      <c r="G75" s="1250"/>
      <c r="H75" s="1251"/>
      <c r="I75" s="1234" t="s">
        <v>571</v>
      </c>
      <c r="J75" s="1234"/>
      <c r="K75" s="1256">
        <v>11.4</v>
      </c>
      <c r="L75" s="1256">
        <v>10.7</v>
      </c>
      <c r="M75" s="1256">
        <v>9.9</v>
      </c>
      <c r="N75" s="1256">
        <v>9</v>
      </c>
      <c r="O75" s="1256">
        <v>7.6</v>
      </c>
      <c r="U75" s="245">
        <v>81.2</v>
      </c>
      <c r="W75" s="245">
        <v>87.2</v>
      </c>
      <c r="Y75" s="245">
        <v>99.8</v>
      </c>
      <c r="AA75" s="245">
        <v>109.5</v>
      </c>
      <c r="AC75" s="245">
        <v>115.2</v>
      </c>
    </row>
    <row r="76" spans="2:30">
      <c r="B76" s="250"/>
      <c r="C76" s="246"/>
      <c r="D76" s="246"/>
      <c r="E76" s="246"/>
      <c r="F76" s="246"/>
      <c r="G76" s="1252"/>
      <c r="H76" s="1253"/>
      <c r="I76" s="1234"/>
      <c r="J76" s="1234"/>
      <c r="K76" s="1257"/>
      <c r="L76" s="1257"/>
      <c r="M76" s="1257"/>
      <c r="N76" s="1257"/>
      <c r="O76" s="1257"/>
    </row>
    <row r="77" spans="2:30">
      <c r="B77" s="250"/>
      <c r="C77" s="246"/>
      <c r="D77" s="246"/>
      <c r="E77" s="246"/>
      <c r="F77" s="246"/>
      <c r="G77" s="1228" t="s">
        <v>567</v>
      </c>
      <c r="H77" s="1229"/>
      <c r="I77" s="1234" t="s">
        <v>565</v>
      </c>
      <c r="J77" s="1234"/>
      <c r="K77" s="1235">
        <v>64.599999999999994</v>
      </c>
      <c r="L77" s="1235">
        <v>52.8</v>
      </c>
      <c r="M77" s="1224">
        <v>48.6</v>
      </c>
      <c r="N77" s="1224">
        <v>32.799999999999997</v>
      </c>
      <c r="O77" s="1224">
        <v>54.6</v>
      </c>
      <c r="R77" s="245">
        <v>12.3</v>
      </c>
      <c r="T77" s="245">
        <v>11.1</v>
      </c>
    </row>
    <row r="78" spans="2:30">
      <c r="B78" s="250"/>
      <c r="C78" s="246"/>
      <c r="D78" s="246"/>
      <c r="E78" s="246"/>
      <c r="F78" s="246"/>
      <c r="G78" s="1230"/>
      <c r="H78" s="1231"/>
      <c r="I78" s="1234"/>
      <c r="J78" s="1234"/>
      <c r="K78" s="1235"/>
      <c r="L78" s="1235"/>
      <c r="M78" s="1224"/>
      <c r="N78" s="1224"/>
      <c r="O78" s="1224"/>
    </row>
    <row r="79" spans="2:30">
      <c r="B79" s="250"/>
      <c r="C79" s="246"/>
      <c r="D79" s="246"/>
      <c r="E79" s="246"/>
      <c r="F79" s="246"/>
      <c r="G79" s="1230"/>
      <c r="H79" s="1231"/>
      <c r="I79" s="1225" t="s">
        <v>571</v>
      </c>
      <c r="J79" s="1226"/>
      <c r="K79" s="1227">
        <v>12.4</v>
      </c>
      <c r="L79" s="1227">
        <v>11.5</v>
      </c>
      <c r="M79" s="1227">
        <v>10.4</v>
      </c>
      <c r="N79" s="1227">
        <v>9.5</v>
      </c>
      <c r="O79" s="1227">
        <v>10</v>
      </c>
      <c r="V79" s="245">
        <v>53.5</v>
      </c>
      <c r="X79" s="245">
        <v>48.2</v>
      </c>
      <c r="Z79" s="245">
        <v>34.200000000000003</v>
      </c>
      <c r="AB79" s="245">
        <v>30.3</v>
      </c>
      <c r="AD79" s="245">
        <v>28.9</v>
      </c>
    </row>
    <row r="80" spans="2:30">
      <c r="B80" s="250"/>
      <c r="C80" s="246"/>
      <c r="D80" s="246"/>
      <c r="E80" s="246"/>
      <c r="F80" s="246"/>
      <c r="G80" s="1232"/>
      <c r="H80" s="1233"/>
      <c r="I80" s="1226"/>
      <c r="J80" s="1226"/>
      <c r="K80" s="1227"/>
      <c r="L80" s="1227"/>
      <c r="M80" s="1227"/>
      <c r="N80" s="1227"/>
      <c r="O80" s="122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84015</v>
      </c>
      <c r="E3" s="118"/>
      <c r="F3" s="119">
        <v>70489</v>
      </c>
      <c r="G3" s="120"/>
      <c r="H3" s="121"/>
    </row>
    <row r="4" spans="1:8">
      <c r="A4" s="122"/>
      <c r="B4" s="123"/>
      <c r="C4" s="124"/>
      <c r="D4" s="125">
        <v>52109</v>
      </c>
      <c r="E4" s="126"/>
      <c r="F4" s="127">
        <v>37817</v>
      </c>
      <c r="G4" s="128"/>
      <c r="H4" s="129"/>
    </row>
    <row r="5" spans="1:8">
      <c r="A5" s="110" t="s">
        <v>516</v>
      </c>
      <c r="B5" s="115"/>
      <c r="C5" s="116"/>
      <c r="D5" s="117">
        <v>100418</v>
      </c>
      <c r="E5" s="118"/>
      <c r="F5" s="119">
        <v>84389</v>
      </c>
      <c r="G5" s="120"/>
      <c r="H5" s="121"/>
    </row>
    <row r="6" spans="1:8">
      <c r="A6" s="122"/>
      <c r="B6" s="123"/>
      <c r="C6" s="124"/>
      <c r="D6" s="125">
        <v>75409</v>
      </c>
      <c r="E6" s="126"/>
      <c r="F6" s="127">
        <v>44339</v>
      </c>
      <c r="G6" s="128"/>
      <c r="H6" s="129"/>
    </row>
    <row r="7" spans="1:8">
      <c r="A7" s="110" t="s">
        <v>517</v>
      </c>
      <c r="B7" s="115"/>
      <c r="C7" s="116"/>
      <c r="D7" s="117">
        <v>76008</v>
      </c>
      <c r="E7" s="118"/>
      <c r="F7" s="119">
        <v>83623</v>
      </c>
      <c r="G7" s="120"/>
      <c r="H7" s="121"/>
    </row>
    <row r="8" spans="1:8">
      <c r="A8" s="122"/>
      <c r="B8" s="123"/>
      <c r="C8" s="124"/>
      <c r="D8" s="125">
        <v>56250</v>
      </c>
      <c r="E8" s="126"/>
      <c r="F8" s="127">
        <v>48787</v>
      </c>
      <c r="G8" s="128"/>
      <c r="H8" s="129"/>
    </row>
    <row r="9" spans="1:8">
      <c r="A9" s="110" t="s">
        <v>518</v>
      </c>
      <c r="B9" s="115"/>
      <c r="C9" s="116"/>
      <c r="D9" s="117">
        <v>115204</v>
      </c>
      <c r="E9" s="118"/>
      <c r="F9" s="119">
        <v>87974</v>
      </c>
      <c r="G9" s="120"/>
      <c r="H9" s="121"/>
    </row>
    <row r="10" spans="1:8">
      <c r="A10" s="122"/>
      <c r="B10" s="123"/>
      <c r="C10" s="124"/>
      <c r="D10" s="125">
        <v>80108</v>
      </c>
      <c r="E10" s="126"/>
      <c r="F10" s="127">
        <v>48183</v>
      </c>
      <c r="G10" s="128"/>
      <c r="H10" s="129"/>
    </row>
    <row r="11" spans="1:8">
      <c r="A11" s="110" t="s">
        <v>519</v>
      </c>
      <c r="B11" s="115"/>
      <c r="C11" s="116"/>
      <c r="D11" s="117">
        <v>162615</v>
      </c>
      <c r="E11" s="118"/>
      <c r="F11" s="119">
        <v>83280</v>
      </c>
      <c r="G11" s="120"/>
      <c r="H11" s="121"/>
    </row>
    <row r="12" spans="1:8">
      <c r="A12" s="122"/>
      <c r="B12" s="123"/>
      <c r="C12" s="130"/>
      <c r="D12" s="125">
        <v>65846</v>
      </c>
      <c r="E12" s="126"/>
      <c r="F12" s="127">
        <v>43123</v>
      </c>
      <c r="G12" s="128"/>
      <c r="H12" s="129"/>
    </row>
    <row r="13" spans="1:8">
      <c r="A13" s="110"/>
      <c r="B13" s="115"/>
      <c r="C13" s="131"/>
      <c r="D13" s="132">
        <v>107652</v>
      </c>
      <c r="E13" s="133"/>
      <c r="F13" s="134">
        <v>81951</v>
      </c>
      <c r="G13" s="135"/>
      <c r="H13" s="121"/>
    </row>
    <row r="14" spans="1:8">
      <c r="A14" s="122"/>
      <c r="B14" s="123"/>
      <c r="C14" s="124"/>
      <c r="D14" s="125">
        <v>65944</v>
      </c>
      <c r="E14" s="126"/>
      <c r="F14" s="127">
        <v>44450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5.0999999999999996</v>
      </c>
      <c r="C19" s="136">
        <f>ROUND(VALUE(SUBSTITUTE(実質収支比率等に係る経年分析!G$48,"▲","-")),2)</f>
        <v>8.4499999999999993</v>
      </c>
      <c r="D19" s="136">
        <f>ROUND(VALUE(SUBSTITUTE(実質収支比率等に係る経年分析!H$48,"▲","-")),2)</f>
        <v>12.09</v>
      </c>
      <c r="E19" s="136">
        <f>ROUND(VALUE(SUBSTITUTE(実質収支比率等に係る経年分析!I$48,"▲","-")),2)</f>
        <v>12.69</v>
      </c>
      <c r="F19" s="136">
        <f>ROUND(VALUE(SUBSTITUTE(実質収支比率等に係る経年分析!J$48,"▲","-")),2)</f>
        <v>7.81</v>
      </c>
    </row>
    <row r="20" spans="1:11">
      <c r="A20" s="136" t="s">
        <v>43</v>
      </c>
      <c r="B20" s="136">
        <f>ROUND(VALUE(SUBSTITUTE(実質収支比率等に係る経年分析!F$47,"▲","-")),2)</f>
        <v>22.58</v>
      </c>
      <c r="C20" s="136">
        <f>ROUND(VALUE(SUBSTITUTE(実質収支比率等に係る経年分析!G$47,"▲","-")),2)</f>
        <v>25.01</v>
      </c>
      <c r="D20" s="136">
        <f>ROUND(VALUE(SUBSTITUTE(実質収支比率等に係る経年分析!H$47,"▲","-")),2)</f>
        <v>25.72</v>
      </c>
      <c r="E20" s="136">
        <f>ROUND(VALUE(SUBSTITUTE(実質収支比率等に係る経年分析!I$47,"▲","-")),2)</f>
        <v>33.340000000000003</v>
      </c>
      <c r="F20" s="136">
        <f>ROUND(VALUE(SUBSTITUTE(実質収支比率等に係る経年分析!J$47,"▲","-")),2)</f>
        <v>35.700000000000003</v>
      </c>
    </row>
    <row r="21" spans="1:11">
      <c r="A21" s="136" t="s">
        <v>44</v>
      </c>
      <c r="B21" s="136">
        <f>IF(ISNUMBER(VALUE(SUBSTITUTE(実質収支比率等に係る経年分析!F$49,"▲","-"))),ROUND(VALUE(SUBSTITUTE(実質収支比率等に係る経年分析!F$49,"▲","-")),2),NA())</f>
        <v>4.32</v>
      </c>
      <c r="C21" s="136">
        <f>IF(ISNUMBER(VALUE(SUBSTITUTE(実質収支比率等に係る経年分析!G$49,"▲","-"))),ROUND(VALUE(SUBSTITUTE(実質収支比率等に係る経年分析!G$49,"▲","-")),2),NA())</f>
        <v>6.15</v>
      </c>
      <c r="D21" s="136">
        <f>IF(ISNUMBER(VALUE(SUBSTITUTE(実質収支比率等に係る経年分析!H$49,"▲","-"))),ROUND(VALUE(SUBSTITUTE(実質収支比率等に係る経年分析!H$49,"▲","-")),2),NA())</f>
        <v>3.52</v>
      </c>
      <c r="E21" s="136">
        <f>IF(ISNUMBER(VALUE(SUBSTITUTE(実質収支比率等に係る経年分析!I$49,"▲","-"))),ROUND(VALUE(SUBSTITUTE(実質収支比率等に係る経年分析!I$49,"▲","-")),2),NA())</f>
        <v>7.88</v>
      </c>
      <c r="F21" s="136">
        <f>IF(ISNUMBER(VALUE(SUBSTITUTE(実質収支比率等に係る経年分析!J$49,"▲","-"))),ROUND(VALUE(SUBSTITUTE(実質収支比率等に係る経年分析!J$49,"▲","-")),2),NA())</f>
        <v>-4.3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国民健康保険特別会計事業勘定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1.33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1.35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0.44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0.53</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0.91</v>
      </c>
    </row>
    <row r="32" spans="1:11">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1.32</v>
      </c>
    </row>
    <row r="33" spans="1:16">
      <c r="A33" s="137" t="str">
        <f>IF(連結実質赤字比率に係る赤字・黒字の構成分析!C$37="",NA(),連結実質赤字比率に係る赤字・黒字の構成分析!C$37)</f>
        <v>ガス事業会計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2.73</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3.93</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8.5399999999999991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3216</v>
      </c>
      <c r="E42" s="138"/>
      <c r="F42" s="138"/>
      <c r="G42" s="138">
        <f>'実質公債費比率（分子）の構造'!L$52</f>
        <v>3347</v>
      </c>
      <c r="H42" s="138"/>
      <c r="I42" s="138"/>
      <c r="J42" s="138">
        <f>'実質公債費比率（分子）の構造'!M$52</f>
        <v>3377</v>
      </c>
      <c r="K42" s="138"/>
      <c r="L42" s="138"/>
      <c r="M42" s="138">
        <f>'実質公債費比率（分子）の構造'!N$52</f>
        <v>3380</v>
      </c>
      <c r="N42" s="138"/>
      <c r="O42" s="138"/>
      <c r="P42" s="138">
        <f>'実質公債費比率（分子）の構造'!O$52</f>
        <v>3270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138</v>
      </c>
      <c r="C44" s="138"/>
      <c r="D44" s="138"/>
      <c r="E44" s="138">
        <f>'実質公債費比率（分子）の構造'!L$50</f>
        <v>120</v>
      </c>
      <c r="F44" s="138"/>
      <c r="G44" s="138"/>
      <c r="H44" s="138">
        <f>'実質公債費比率（分子）の構造'!M$50</f>
        <v>110</v>
      </c>
      <c r="I44" s="138"/>
      <c r="J44" s="138"/>
      <c r="K44" s="138">
        <f>'実質公債費比率（分子）の構造'!N$50</f>
        <v>88</v>
      </c>
      <c r="L44" s="138"/>
      <c r="M44" s="138"/>
      <c r="N44" s="138">
        <f>'実質公債費比率（分子）の構造'!O$50</f>
        <v>79</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1088</v>
      </c>
      <c r="C46" s="138"/>
      <c r="D46" s="138"/>
      <c r="E46" s="138">
        <f>'実質公債費比率（分子）の構造'!L$48</f>
        <v>1089</v>
      </c>
      <c r="F46" s="138"/>
      <c r="G46" s="138"/>
      <c r="H46" s="138">
        <f>'実質公債費比率（分子）の構造'!M$48</f>
        <v>1095</v>
      </c>
      <c r="I46" s="138"/>
      <c r="J46" s="138"/>
      <c r="K46" s="138">
        <f>'実質公債費比率（分子）の構造'!N$48</f>
        <v>1034</v>
      </c>
      <c r="L46" s="138"/>
      <c r="M46" s="138"/>
      <c r="N46" s="138">
        <f>'実質公債費比率（分子）の構造'!O$48</f>
        <v>1023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3458</v>
      </c>
      <c r="C49" s="138"/>
      <c r="D49" s="138"/>
      <c r="E49" s="138">
        <f>'実質公債費比率（分子）の構造'!L$45</f>
        <v>3606</v>
      </c>
      <c r="F49" s="138"/>
      <c r="G49" s="138"/>
      <c r="H49" s="138">
        <f>'実質公債費比率（分子）の構造'!M$45</f>
        <v>3481</v>
      </c>
      <c r="I49" s="138"/>
      <c r="J49" s="138"/>
      <c r="K49" s="138">
        <f>'実質公債費比率（分子）の構造'!N$45</f>
        <v>3295</v>
      </c>
      <c r="L49" s="138"/>
      <c r="M49" s="138"/>
      <c r="N49" s="138">
        <f>'実質公債費比率（分子）の構造'!O$45</f>
        <v>2953</v>
      </c>
      <c r="O49" s="138"/>
      <c r="P49" s="138"/>
    </row>
    <row r="50" spans="1:16">
      <c r="A50" s="138" t="s">
        <v>59</v>
      </c>
      <c r="B50" s="138" t="e">
        <f>NA()</f>
        <v>#N/A</v>
      </c>
      <c r="C50" s="138">
        <f>IF(ISNUMBER('実質公債費比率（分子）の構造'!K$53),'実質公債費比率（分子）の構造'!K$53,NA())</f>
        <v>1468</v>
      </c>
      <c r="D50" s="138" t="e">
        <f>NA()</f>
        <v>#N/A</v>
      </c>
      <c r="E50" s="138" t="e">
        <f>NA()</f>
        <v>#N/A</v>
      </c>
      <c r="F50" s="138">
        <f>IF(ISNUMBER('実質公債費比率（分子）の構造'!L$53),'実質公債費比率（分子）の構造'!L$53,NA())</f>
        <v>1468</v>
      </c>
      <c r="G50" s="138" t="e">
        <f>NA()</f>
        <v>#N/A</v>
      </c>
      <c r="H50" s="138" t="e">
        <f>NA()</f>
        <v>#N/A</v>
      </c>
      <c r="I50" s="138">
        <f>IF(ISNUMBER('実質公債費比率（分子）の構造'!M$53),'実質公債費比率（分子）の構造'!M$53,NA())</f>
        <v>1309</v>
      </c>
      <c r="J50" s="138" t="e">
        <f>NA()</f>
        <v>#N/A</v>
      </c>
      <c r="K50" s="138" t="e">
        <f>NA()</f>
        <v>#N/A</v>
      </c>
      <c r="L50" s="138">
        <f>IF(ISNUMBER('実質公債費比率（分子）の構造'!N$53),'実質公債費比率（分子）の構造'!N$53,NA())</f>
        <v>1037</v>
      </c>
      <c r="M50" s="138" t="e">
        <f>NA()</f>
        <v>#N/A</v>
      </c>
      <c r="N50" s="138" t="e">
        <f>NA()</f>
        <v>#N/A</v>
      </c>
      <c r="O50" s="138">
        <f>IF(ISNUMBER('実質公債費比率（分子）の構造'!O$53),'実質公債費比率（分子）の構造'!O$53,NA())</f>
        <v>785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32509</v>
      </c>
      <c r="E56" s="137"/>
      <c r="F56" s="137"/>
      <c r="G56" s="137">
        <f>'将来負担比率（分子）の構造'!J$52</f>
        <v>31540</v>
      </c>
      <c r="H56" s="137"/>
      <c r="I56" s="137"/>
      <c r="J56" s="137">
        <f>'将来負担比率（分子）の構造'!K$52</f>
        <v>32308</v>
      </c>
      <c r="K56" s="137"/>
      <c r="L56" s="137"/>
      <c r="M56" s="137">
        <f>'将来負担比率（分子）の構造'!L$52</f>
        <v>31448</v>
      </c>
      <c r="N56" s="137"/>
      <c r="O56" s="137"/>
      <c r="P56" s="137">
        <f>'将来負担比率（分子）の構造'!M$52</f>
        <v>29435</v>
      </c>
    </row>
    <row r="57" spans="1:16">
      <c r="A57" s="137" t="s">
        <v>36</v>
      </c>
      <c r="B57" s="137"/>
      <c r="C57" s="137"/>
      <c r="D57" s="137">
        <f>'将来負担比率（分子）の構造'!I$51</f>
        <v>597</v>
      </c>
      <c r="E57" s="137"/>
      <c r="F57" s="137"/>
      <c r="G57" s="137">
        <f>'将来負担比率（分子）の構造'!J$51</f>
        <v>536</v>
      </c>
      <c r="H57" s="137"/>
      <c r="I57" s="137"/>
      <c r="J57" s="137">
        <f>'将来負担比率（分子）の構造'!K$51</f>
        <v>537</v>
      </c>
      <c r="K57" s="137"/>
      <c r="L57" s="137"/>
      <c r="M57" s="137">
        <f>'将来負担比率（分子）の構造'!L$51</f>
        <v>453</v>
      </c>
      <c r="N57" s="137"/>
      <c r="O57" s="137"/>
      <c r="P57" s="137">
        <f>'将来負担比率（分子）の構造'!M$51</f>
        <v>459</v>
      </c>
    </row>
    <row r="58" spans="1:16">
      <c r="A58" s="137" t="s">
        <v>35</v>
      </c>
      <c r="B58" s="137"/>
      <c r="C58" s="137"/>
      <c r="D58" s="137">
        <f>'将来負担比率（分子）の構造'!I$50</f>
        <v>6766</v>
      </c>
      <c r="E58" s="137"/>
      <c r="F58" s="137"/>
      <c r="G58" s="137">
        <f>'将来負担比率（分子）の構造'!J$50</f>
        <v>7335</v>
      </c>
      <c r="H58" s="137"/>
      <c r="I58" s="137"/>
      <c r="J58" s="137">
        <f>'将来負担比率（分子）の構造'!K$50</f>
        <v>7430</v>
      </c>
      <c r="K58" s="137"/>
      <c r="L58" s="137"/>
      <c r="M58" s="137">
        <f>'将来負担比率（分子）の構造'!L$50</f>
        <v>9102</v>
      </c>
      <c r="N58" s="137"/>
      <c r="O58" s="137"/>
      <c r="P58" s="137">
        <f>'将来負担比率（分子）の構造'!M$50</f>
        <v>9462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38</v>
      </c>
      <c r="C61" s="137"/>
      <c r="D61" s="137"/>
      <c r="E61" s="137">
        <f>'将来負担比率（分子）の構造'!J$46</f>
        <v>34</v>
      </c>
      <c r="F61" s="137"/>
      <c r="G61" s="137"/>
      <c r="H61" s="137">
        <f>'将来負担比率（分子）の構造'!K$46</f>
        <v>29</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4378</v>
      </c>
      <c r="C62" s="137"/>
      <c r="D62" s="137"/>
      <c r="E62" s="137">
        <f>'将来負担比率（分子）の構造'!J$45</f>
        <v>4070</v>
      </c>
      <c r="F62" s="137"/>
      <c r="G62" s="137"/>
      <c r="H62" s="137">
        <f>'将来負担比率（分子）の構造'!K$45</f>
        <v>3487</v>
      </c>
      <c r="I62" s="137"/>
      <c r="J62" s="137"/>
      <c r="K62" s="137">
        <f>'将来負担比率（分子）の構造'!L$45</f>
        <v>3423</v>
      </c>
      <c r="L62" s="137"/>
      <c r="M62" s="137"/>
      <c r="N62" s="137">
        <f>'将来負担比率（分子）の構造'!M$45</f>
        <v>3633</v>
      </c>
      <c r="O62" s="137"/>
      <c r="P62" s="137"/>
    </row>
    <row r="63" spans="1:16">
      <c r="A63" s="137" t="s">
        <v>28</v>
      </c>
      <c r="B63" s="137">
        <f>'将来負担比率（分子）の構造'!I$44</f>
        <v>28</v>
      </c>
      <c r="C63" s="137"/>
      <c r="D63" s="137"/>
      <c r="E63" s="137">
        <f>'将来負担比率（分子）の構造'!J$44</f>
        <v>25</v>
      </c>
      <c r="F63" s="137"/>
      <c r="G63" s="137"/>
      <c r="H63" s="137">
        <f>'将来負担比率（分子）の構造'!K$44</f>
        <v>22</v>
      </c>
      <c r="I63" s="137"/>
      <c r="J63" s="137"/>
      <c r="K63" s="137">
        <f>'将来負担比率（分子）の構造'!L$44</f>
        <v>20</v>
      </c>
      <c r="L63" s="137"/>
      <c r="M63" s="137"/>
      <c r="N63" s="137">
        <f>'将来負担比率（分子）の構造'!M$44</f>
        <v>190</v>
      </c>
      <c r="O63" s="137"/>
      <c r="P63" s="137"/>
    </row>
    <row r="64" spans="1:16">
      <c r="A64" s="137" t="s">
        <v>27</v>
      </c>
      <c r="B64" s="137">
        <f>'将来負担比率（分子）の構造'!I$43</f>
        <v>10594</v>
      </c>
      <c r="C64" s="137"/>
      <c r="D64" s="137"/>
      <c r="E64" s="137">
        <f>'将来負担比率（分子）の構造'!J$43</f>
        <v>9232</v>
      </c>
      <c r="F64" s="137"/>
      <c r="G64" s="137"/>
      <c r="H64" s="137">
        <f>'将来負担比率（分子）の構造'!K$43</f>
        <v>9674</v>
      </c>
      <c r="I64" s="137"/>
      <c r="J64" s="137"/>
      <c r="K64" s="137">
        <f>'将来負担比率（分子）の構造'!L$43</f>
        <v>11578</v>
      </c>
      <c r="L64" s="137"/>
      <c r="M64" s="137"/>
      <c r="N64" s="137">
        <f>'将来負担比率（分子）の構造'!M$43</f>
        <v>11612</v>
      </c>
      <c r="O64" s="137"/>
      <c r="P64" s="137"/>
    </row>
    <row r="65" spans="1:16">
      <c r="A65" s="137" t="s">
        <v>26</v>
      </c>
      <c r="B65" s="137">
        <f>'将来負担比率（分子）の構造'!I$42</f>
        <v>631</v>
      </c>
      <c r="C65" s="137"/>
      <c r="D65" s="137"/>
      <c r="E65" s="137">
        <f>'将来負担比率（分子）の構造'!J$42</f>
        <v>898</v>
      </c>
      <c r="F65" s="137"/>
      <c r="G65" s="137"/>
      <c r="H65" s="137">
        <f>'将来負担比率（分子）の構造'!K$42</f>
        <v>603</v>
      </c>
      <c r="I65" s="137"/>
      <c r="J65" s="137"/>
      <c r="K65" s="137">
        <f>'将来負担比率（分子）の構造'!L$42</f>
        <v>88</v>
      </c>
      <c r="L65" s="137"/>
      <c r="M65" s="137"/>
      <c r="N65" s="137">
        <f>'将来負担比率（分子）の構造'!M$42</f>
        <v>254</v>
      </c>
      <c r="O65" s="137"/>
      <c r="P65" s="137"/>
    </row>
    <row r="66" spans="1:16">
      <c r="A66" s="137" t="s">
        <v>25</v>
      </c>
      <c r="B66" s="137">
        <f>'将来負担比率（分子）の構造'!I$41</f>
        <v>30405</v>
      </c>
      <c r="C66" s="137"/>
      <c r="D66" s="137"/>
      <c r="E66" s="137">
        <f>'将来負担比率（分子）の構造'!J$41</f>
        <v>30354</v>
      </c>
      <c r="F66" s="137"/>
      <c r="G66" s="137"/>
      <c r="H66" s="137">
        <f>'将来負担比率（分子）の構造'!K$41</f>
        <v>29780</v>
      </c>
      <c r="I66" s="137"/>
      <c r="J66" s="137"/>
      <c r="K66" s="137">
        <f>'将来負担比率（分子）の構造'!L$41</f>
        <v>30884</v>
      </c>
      <c r="L66" s="137"/>
      <c r="M66" s="137"/>
      <c r="N66" s="137">
        <f>'将来負担比率（分子）の構造'!M$41</f>
        <v>32504</v>
      </c>
      <c r="O66" s="137"/>
      <c r="P66" s="137"/>
    </row>
    <row r="67" spans="1:16">
      <c r="A67" s="137" t="s">
        <v>63</v>
      </c>
      <c r="B67" s="137" t="e">
        <f>NA()</f>
        <v>#N/A</v>
      </c>
      <c r="C67" s="137">
        <f>IF(ISNUMBER('将来負担比率（分子）の構造'!I$53), IF('将来負担比率（分子）の構造'!I$53 &lt; 0, 0, '将来負担比率（分子）の構造'!I$53), NA())</f>
        <v>6203</v>
      </c>
      <c r="D67" s="137" t="e">
        <f>NA()</f>
        <v>#N/A</v>
      </c>
      <c r="E67" s="137" t="e">
        <f>NA()</f>
        <v>#N/A</v>
      </c>
      <c r="F67" s="137">
        <f>IF(ISNUMBER('将来負担比率（分子）の構造'!J$53), IF('将来負担比率（分子）の構造'!J$53 &lt; 0, 0, '将来負担比率（分子）の構造'!J$53), NA())</f>
        <v>5202</v>
      </c>
      <c r="G67" s="137" t="e">
        <f>NA()</f>
        <v>#N/A</v>
      </c>
      <c r="H67" s="137" t="e">
        <f>NA()</f>
        <v>#N/A</v>
      </c>
      <c r="I67" s="137">
        <f>IF(ISNUMBER('将来負担比率（分子）の構造'!K$53), IF('将来負担比率（分子）の構造'!K$53 &lt; 0, 0, '将来負担比率（分子）の構造'!K$53), NA())</f>
        <v>3320</v>
      </c>
      <c r="J67" s="137" t="e">
        <f>NA()</f>
        <v>#N/A</v>
      </c>
      <c r="K67" s="137" t="e">
        <f>NA()</f>
        <v>#N/A</v>
      </c>
      <c r="L67" s="137">
        <f>IF(ISNUMBER('将来負担比率（分子）の構造'!L$53), IF('将来負担比率（分子）の構造'!L$53 &lt; 0, 0, '将来負担比率（分子）の構造'!L$53), NA())</f>
        <v>4989</v>
      </c>
      <c r="M67" s="137" t="e">
        <f>NA()</f>
        <v>#N/A</v>
      </c>
      <c r="N67" s="137" t="e">
        <f>NA()</f>
        <v>#N/A</v>
      </c>
      <c r="O67" s="137">
        <f>IF(ISNUMBER('将来負担比率（分子）の構造'!M$53), IF('将来負担比率（分子）の構造'!M$53 &lt; 0, 0, '将来負担比率（分子）の構造'!M$53), NA())</f>
        <v>8837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4029014</v>
      </c>
      <c r="S5" s="671"/>
      <c r="T5" s="671"/>
      <c r="U5" s="671"/>
      <c r="V5" s="671"/>
      <c r="W5" s="671"/>
      <c r="X5" s="671"/>
      <c r="Y5" s="718"/>
      <c r="Z5" s="731">
        <v>13.4</v>
      </c>
      <c r="AA5" s="731"/>
      <c r="AB5" s="731"/>
      <c r="AC5" s="731"/>
      <c r="AD5" s="732">
        <v>4029014</v>
      </c>
      <c r="AE5" s="732"/>
      <c r="AF5" s="732"/>
      <c r="AG5" s="732"/>
      <c r="AH5" s="732"/>
      <c r="AI5" s="732"/>
      <c r="AJ5" s="732"/>
      <c r="AK5" s="732"/>
      <c r="AL5" s="719">
        <v>25.5</v>
      </c>
      <c r="AM5" s="688"/>
      <c r="AN5" s="688"/>
      <c r="AO5" s="720"/>
      <c r="AP5" s="707" t="s">
        <v>208</v>
      </c>
      <c r="AQ5" s="708"/>
      <c r="AR5" s="708"/>
      <c r="AS5" s="708"/>
      <c r="AT5" s="708"/>
      <c r="AU5" s="708"/>
      <c r="AV5" s="708"/>
      <c r="AW5" s="708"/>
      <c r="AX5" s="708"/>
      <c r="AY5" s="708"/>
      <c r="AZ5" s="708"/>
      <c r="BA5" s="708"/>
      <c r="BB5" s="708"/>
      <c r="BC5" s="708"/>
      <c r="BD5" s="708"/>
      <c r="BE5" s="708"/>
      <c r="BF5" s="709"/>
      <c r="BG5" s="620">
        <v>3990838</v>
      </c>
      <c r="BH5" s="621"/>
      <c r="BI5" s="621"/>
      <c r="BJ5" s="621"/>
      <c r="BK5" s="621"/>
      <c r="BL5" s="621"/>
      <c r="BM5" s="621"/>
      <c r="BN5" s="622"/>
      <c r="BO5" s="673">
        <v>99.1</v>
      </c>
      <c r="BP5" s="673"/>
      <c r="BQ5" s="673"/>
      <c r="BR5" s="673"/>
      <c r="BS5" s="674">
        <v>23368</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223562</v>
      </c>
      <c r="S6" s="621"/>
      <c r="T6" s="621"/>
      <c r="U6" s="621"/>
      <c r="V6" s="621"/>
      <c r="W6" s="621"/>
      <c r="X6" s="621"/>
      <c r="Y6" s="622"/>
      <c r="Z6" s="673">
        <v>0.7</v>
      </c>
      <c r="AA6" s="673"/>
      <c r="AB6" s="673"/>
      <c r="AC6" s="673"/>
      <c r="AD6" s="674">
        <v>223562</v>
      </c>
      <c r="AE6" s="674"/>
      <c r="AF6" s="674"/>
      <c r="AG6" s="674"/>
      <c r="AH6" s="674"/>
      <c r="AI6" s="674"/>
      <c r="AJ6" s="674"/>
      <c r="AK6" s="674"/>
      <c r="AL6" s="643">
        <v>1.4</v>
      </c>
      <c r="AM6" s="675"/>
      <c r="AN6" s="675"/>
      <c r="AO6" s="676"/>
      <c r="AP6" s="617" t="s">
        <v>213</v>
      </c>
      <c r="AQ6" s="618"/>
      <c r="AR6" s="618"/>
      <c r="AS6" s="618"/>
      <c r="AT6" s="618"/>
      <c r="AU6" s="618"/>
      <c r="AV6" s="618"/>
      <c r="AW6" s="618"/>
      <c r="AX6" s="618"/>
      <c r="AY6" s="618"/>
      <c r="AZ6" s="618"/>
      <c r="BA6" s="618"/>
      <c r="BB6" s="618"/>
      <c r="BC6" s="618"/>
      <c r="BD6" s="618"/>
      <c r="BE6" s="618"/>
      <c r="BF6" s="619"/>
      <c r="BG6" s="620">
        <v>3990838</v>
      </c>
      <c r="BH6" s="621"/>
      <c r="BI6" s="621"/>
      <c r="BJ6" s="621"/>
      <c r="BK6" s="621"/>
      <c r="BL6" s="621"/>
      <c r="BM6" s="621"/>
      <c r="BN6" s="622"/>
      <c r="BO6" s="673">
        <v>99.1</v>
      </c>
      <c r="BP6" s="673"/>
      <c r="BQ6" s="673"/>
      <c r="BR6" s="673"/>
      <c r="BS6" s="674">
        <v>23368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180013</v>
      </c>
      <c r="CS6" s="621"/>
      <c r="CT6" s="621"/>
      <c r="CU6" s="621"/>
      <c r="CV6" s="621"/>
      <c r="CW6" s="621"/>
      <c r="CX6" s="621"/>
      <c r="CY6" s="622"/>
      <c r="CZ6" s="673">
        <v>0.6</v>
      </c>
      <c r="DA6" s="673"/>
      <c r="DB6" s="673"/>
      <c r="DC6" s="673"/>
      <c r="DD6" s="626" t="s">
        <v>215</v>
      </c>
      <c r="DE6" s="621"/>
      <c r="DF6" s="621"/>
      <c r="DG6" s="621"/>
      <c r="DH6" s="621"/>
      <c r="DI6" s="621"/>
      <c r="DJ6" s="621"/>
      <c r="DK6" s="621"/>
      <c r="DL6" s="621"/>
      <c r="DM6" s="621"/>
      <c r="DN6" s="621"/>
      <c r="DO6" s="621"/>
      <c r="DP6" s="622"/>
      <c r="DQ6" s="626">
        <v>180013</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3332</v>
      </c>
      <c r="S7" s="621"/>
      <c r="T7" s="621"/>
      <c r="U7" s="621"/>
      <c r="V7" s="621"/>
      <c r="W7" s="621"/>
      <c r="X7" s="621"/>
      <c r="Y7" s="622"/>
      <c r="Z7" s="673">
        <v>0</v>
      </c>
      <c r="AA7" s="673"/>
      <c r="AB7" s="673"/>
      <c r="AC7" s="673"/>
      <c r="AD7" s="674">
        <v>3332</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1553184</v>
      </c>
      <c r="BH7" s="621"/>
      <c r="BI7" s="621"/>
      <c r="BJ7" s="621"/>
      <c r="BK7" s="621"/>
      <c r="BL7" s="621"/>
      <c r="BM7" s="621"/>
      <c r="BN7" s="622"/>
      <c r="BO7" s="673">
        <v>38.5</v>
      </c>
      <c r="BP7" s="673"/>
      <c r="BQ7" s="673"/>
      <c r="BR7" s="673"/>
      <c r="BS7" s="674">
        <v>23368</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3410505</v>
      </c>
      <c r="CS7" s="621"/>
      <c r="CT7" s="621"/>
      <c r="CU7" s="621"/>
      <c r="CV7" s="621"/>
      <c r="CW7" s="621"/>
      <c r="CX7" s="621"/>
      <c r="CY7" s="622"/>
      <c r="CZ7" s="673">
        <v>11.9</v>
      </c>
      <c r="DA7" s="673"/>
      <c r="DB7" s="673"/>
      <c r="DC7" s="673"/>
      <c r="DD7" s="626">
        <v>309288</v>
      </c>
      <c r="DE7" s="621"/>
      <c r="DF7" s="621"/>
      <c r="DG7" s="621"/>
      <c r="DH7" s="621"/>
      <c r="DI7" s="621"/>
      <c r="DJ7" s="621"/>
      <c r="DK7" s="621"/>
      <c r="DL7" s="621"/>
      <c r="DM7" s="621"/>
      <c r="DN7" s="621"/>
      <c r="DO7" s="621"/>
      <c r="DP7" s="622"/>
      <c r="DQ7" s="626">
        <v>2583556</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10175</v>
      </c>
      <c r="S8" s="621"/>
      <c r="T8" s="621"/>
      <c r="U8" s="621"/>
      <c r="V8" s="621"/>
      <c r="W8" s="621"/>
      <c r="X8" s="621"/>
      <c r="Y8" s="622"/>
      <c r="Z8" s="673">
        <v>0</v>
      </c>
      <c r="AA8" s="673"/>
      <c r="AB8" s="673"/>
      <c r="AC8" s="673"/>
      <c r="AD8" s="674">
        <v>10175</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64962</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6284467</v>
      </c>
      <c r="CS8" s="621"/>
      <c r="CT8" s="621"/>
      <c r="CU8" s="621"/>
      <c r="CV8" s="621"/>
      <c r="CW8" s="621"/>
      <c r="CX8" s="621"/>
      <c r="CY8" s="622"/>
      <c r="CZ8" s="673">
        <v>21.9</v>
      </c>
      <c r="DA8" s="673"/>
      <c r="DB8" s="673"/>
      <c r="DC8" s="673"/>
      <c r="DD8" s="626">
        <v>515769</v>
      </c>
      <c r="DE8" s="621"/>
      <c r="DF8" s="621"/>
      <c r="DG8" s="621"/>
      <c r="DH8" s="621"/>
      <c r="DI8" s="621"/>
      <c r="DJ8" s="621"/>
      <c r="DK8" s="621"/>
      <c r="DL8" s="621"/>
      <c r="DM8" s="621"/>
      <c r="DN8" s="621"/>
      <c r="DO8" s="621"/>
      <c r="DP8" s="622"/>
      <c r="DQ8" s="626">
        <v>3481779</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5941</v>
      </c>
      <c r="S9" s="621"/>
      <c r="T9" s="621"/>
      <c r="U9" s="621"/>
      <c r="V9" s="621"/>
      <c r="W9" s="621"/>
      <c r="X9" s="621"/>
      <c r="Y9" s="622"/>
      <c r="Z9" s="673">
        <v>0</v>
      </c>
      <c r="AA9" s="673"/>
      <c r="AB9" s="673"/>
      <c r="AC9" s="673"/>
      <c r="AD9" s="674">
        <v>5941</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1279372</v>
      </c>
      <c r="BH9" s="621"/>
      <c r="BI9" s="621"/>
      <c r="BJ9" s="621"/>
      <c r="BK9" s="621"/>
      <c r="BL9" s="621"/>
      <c r="BM9" s="621"/>
      <c r="BN9" s="622"/>
      <c r="BO9" s="673">
        <v>31.8</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2457202</v>
      </c>
      <c r="CS9" s="621"/>
      <c r="CT9" s="621"/>
      <c r="CU9" s="621"/>
      <c r="CV9" s="621"/>
      <c r="CW9" s="621"/>
      <c r="CX9" s="621"/>
      <c r="CY9" s="622"/>
      <c r="CZ9" s="673">
        <v>8.6</v>
      </c>
      <c r="DA9" s="673"/>
      <c r="DB9" s="673"/>
      <c r="DC9" s="673"/>
      <c r="DD9" s="626">
        <v>179136</v>
      </c>
      <c r="DE9" s="621"/>
      <c r="DF9" s="621"/>
      <c r="DG9" s="621"/>
      <c r="DH9" s="621"/>
      <c r="DI9" s="621"/>
      <c r="DJ9" s="621"/>
      <c r="DK9" s="621"/>
      <c r="DL9" s="621"/>
      <c r="DM9" s="621"/>
      <c r="DN9" s="621"/>
      <c r="DO9" s="621"/>
      <c r="DP9" s="622"/>
      <c r="DQ9" s="626">
        <v>1945144</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644971</v>
      </c>
      <c r="S10" s="621"/>
      <c r="T10" s="621"/>
      <c r="U10" s="621"/>
      <c r="V10" s="621"/>
      <c r="W10" s="621"/>
      <c r="X10" s="621"/>
      <c r="Y10" s="622"/>
      <c r="Z10" s="673">
        <v>2.1</v>
      </c>
      <c r="AA10" s="673"/>
      <c r="AB10" s="673"/>
      <c r="AC10" s="673"/>
      <c r="AD10" s="674">
        <v>644971</v>
      </c>
      <c r="AE10" s="674"/>
      <c r="AF10" s="674"/>
      <c r="AG10" s="674"/>
      <c r="AH10" s="674"/>
      <c r="AI10" s="674"/>
      <c r="AJ10" s="674"/>
      <c r="AK10" s="674"/>
      <c r="AL10" s="643">
        <v>4.0999999999999996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91224</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63378</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13378</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6876</v>
      </c>
      <c r="S11" s="621"/>
      <c r="T11" s="621"/>
      <c r="U11" s="621"/>
      <c r="V11" s="621"/>
      <c r="W11" s="621"/>
      <c r="X11" s="621"/>
      <c r="Y11" s="622"/>
      <c r="Z11" s="673">
        <v>0</v>
      </c>
      <c r="AA11" s="673"/>
      <c r="AB11" s="673"/>
      <c r="AC11" s="673"/>
      <c r="AD11" s="674">
        <v>6876</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117626</v>
      </c>
      <c r="BH11" s="621"/>
      <c r="BI11" s="621"/>
      <c r="BJ11" s="621"/>
      <c r="BK11" s="621"/>
      <c r="BL11" s="621"/>
      <c r="BM11" s="621"/>
      <c r="BN11" s="622"/>
      <c r="BO11" s="673">
        <v>2.9</v>
      </c>
      <c r="BP11" s="673"/>
      <c r="BQ11" s="673"/>
      <c r="BR11" s="673"/>
      <c r="BS11" s="626">
        <v>23368</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1457133</v>
      </c>
      <c r="CS11" s="621"/>
      <c r="CT11" s="621"/>
      <c r="CU11" s="621"/>
      <c r="CV11" s="621"/>
      <c r="CW11" s="621"/>
      <c r="CX11" s="621"/>
      <c r="CY11" s="622"/>
      <c r="CZ11" s="673">
        <v>5.0999999999999996</v>
      </c>
      <c r="DA11" s="673"/>
      <c r="DB11" s="673"/>
      <c r="DC11" s="673"/>
      <c r="DD11" s="626">
        <v>498233</v>
      </c>
      <c r="DE11" s="621"/>
      <c r="DF11" s="621"/>
      <c r="DG11" s="621"/>
      <c r="DH11" s="621"/>
      <c r="DI11" s="621"/>
      <c r="DJ11" s="621"/>
      <c r="DK11" s="621"/>
      <c r="DL11" s="621"/>
      <c r="DM11" s="621"/>
      <c r="DN11" s="621"/>
      <c r="DO11" s="621"/>
      <c r="DP11" s="622"/>
      <c r="DQ11" s="626">
        <v>819249</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2064021</v>
      </c>
      <c r="BH12" s="621"/>
      <c r="BI12" s="621"/>
      <c r="BJ12" s="621"/>
      <c r="BK12" s="621"/>
      <c r="BL12" s="621"/>
      <c r="BM12" s="621"/>
      <c r="BN12" s="622"/>
      <c r="BO12" s="673">
        <v>51.2</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2119225</v>
      </c>
      <c r="CS12" s="621"/>
      <c r="CT12" s="621"/>
      <c r="CU12" s="621"/>
      <c r="CV12" s="621"/>
      <c r="CW12" s="621"/>
      <c r="CX12" s="621"/>
      <c r="CY12" s="622"/>
      <c r="CZ12" s="673">
        <v>7.4</v>
      </c>
      <c r="DA12" s="673"/>
      <c r="DB12" s="673"/>
      <c r="DC12" s="673"/>
      <c r="DD12" s="626">
        <v>247844</v>
      </c>
      <c r="DE12" s="621"/>
      <c r="DF12" s="621"/>
      <c r="DG12" s="621"/>
      <c r="DH12" s="621"/>
      <c r="DI12" s="621"/>
      <c r="DJ12" s="621"/>
      <c r="DK12" s="621"/>
      <c r="DL12" s="621"/>
      <c r="DM12" s="621"/>
      <c r="DN12" s="621"/>
      <c r="DO12" s="621"/>
      <c r="DP12" s="622"/>
      <c r="DQ12" s="626">
        <v>1584650</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39244</v>
      </c>
      <c r="S13" s="621"/>
      <c r="T13" s="621"/>
      <c r="U13" s="621"/>
      <c r="V13" s="621"/>
      <c r="W13" s="621"/>
      <c r="X13" s="621"/>
      <c r="Y13" s="622"/>
      <c r="Z13" s="673">
        <v>0.1</v>
      </c>
      <c r="AA13" s="673"/>
      <c r="AB13" s="673"/>
      <c r="AC13" s="673"/>
      <c r="AD13" s="674">
        <v>39244</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2043107</v>
      </c>
      <c r="BH13" s="621"/>
      <c r="BI13" s="621"/>
      <c r="BJ13" s="621"/>
      <c r="BK13" s="621"/>
      <c r="BL13" s="621"/>
      <c r="BM13" s="621"/>
      <c r="BN13" s="622"/>
      <c r="BO13" s="673">
        <v>50.7</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3828608</v>
      </c>
      <c r="CS13" s="621"/>
      <c r="CT13" s="621"/>
      <c r="CU13" s="621"/>
      <c r="CV13" s="621"/>
      <c r="CW13" s="621"/>
      <c r="CX13" s="621"/>
      <c r="CY13" s="622"/>
      <c r="CZ13" s="673">
        <v>13.4</v>
      </c>
      <c r="DA13" s="673"/>
      <c r="DB13" s="673"/>
      <c r="DC13" s="673"/>
      <c r="DD13" s="626">
        <v>672359</v>
      </c>
      <c r="DE13" s="621"/>
      <c r="DF13" s="621"/>
      <c r="DG13" s="621"/>
      <c r="DH13" s="621"/>
      <c r="DI13" s="621"/>
      <c r="DJ13" s="621"/>
      <c r="DK13" s="621"/>
      <c r="DL13" s="621"/>
      <c r="DM13" s="621"/>
      <c r="DN13" s="621"/>
      <c r="DO13" s="621"/>
      <c r="DP13" s="622"/>
      <c r="DQ13" s="626">
        <v>3352249</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121033</v>
      </c>
      <c r="BH14" s="621"/>
      <c r="BI14" s="621"/>
      <c r="BJ14" s="621"/>
      <c r="BK14" s="621"/>
      <c r="BL14" s="621"/>
      <c r="BM14" s="621"/>
      <c r="BN14" s="622"/>
      <c r="BO14" s="673">
        <v>3</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1192341</v>
      </c>
      <c r="CS14" s="621"/>
      <c r="CT14" s="621"/>
      <c r="CU14" s="621"/>
      <c r="CV14" s="621"/>
      <c r="CW14" s="621"/>
      <c r="CX14" s="621"/>
      <c r="CY14" s="622"/>
      <c r="CZ14" s="673">
        <v>4.2</v>
      </c>
      <c r="DA14" s="673"/>
      <c r="DB14" s="673"/>
      <c r="DC14" s="673"/>
      <c r="DD14" s="626">
        <v>442733</v>
      </c>
      <c r="DE14" s="621"/>
      <c r="DF14" s="621"/>
      <c r="DG14" s="621"/>
      <c r="DH14" s="621"/>
      <c r="DI14" s="621"/>
      <c r="DJ14" s="621"/>
      <c r="DK14" s="621"/>
      <c r="DL14" s="621"/>
      <c r="DM14" s="621"/>
      <c r="DN14" s="621"/>
      <c r="DO14" s="621"/>
      <c r="DP14" s="622"/>
      <c r="DQ14" s="626">
        <v>789367</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13923</v>
      </c>
      <c r="S15" s="621"/>
      <c r="T15" s="621"/>
      <c r="U15" s="621"/>
      <c r="V15" s="621"/>
      <c r="W15" s="621"/>
      <c r="X15" s="621"/>
      <c r="Y15" s="622"/>
      <c r="Z15" s="673">
        <v>0</v>
      </c>
      <c r="AA15" s="673"/>
      <c r="AB15" s="673"/>
      <c r="AC15" s="673"/>
      <c r="AD15" s="674">
        <v>13923</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252600</v>
      </c>
      <c r="BH15" s="621"/>
      <c r="BI15" s="621"/>
      <c r="BJ15" s="621"/>
      <c r="BK15" s="621"/>
      <c r="BL15" s="621"/>
      <c r="BM15" s="621"/>
      <c r="BN15" s="622"/>
      <c r="BO15" s="673">
        <v>6.3</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4690434</v>
      </c>
      <c r="CS15" s="621"/>
      <c r="CT15" s="621"/>
      <c r="CU15" s="621"/>
      <c r="CV15" s="621"/>
      <c r="CW15" s="621"/>
      <c r="CX15" s="621"/>
      <c r="CY15" s="622"/>
      <c r="CZ15" s="673">
        <v>16.399999999999999</v>
      </c>
      <c r="DA15" s="673"/>
      <c r="DB15" s="673"/>
      <c r="DC15" s="673"/>
      <c r="DD15" s="626">
        <v>3233187</v>
      </c>
      <c r="DE15" s="621"/>
      <c r="DF15" s="621"/>
      <c r="DG15" s="621"/>
      <c r="DH15" s="621"/>
      <c r="DI15" s="621"/>
      <c r="DJ15" s="621"/>
      <c r="DK15" s="621"/>
      <c r="DL15" s="621"/>
      <c r="DM15" s="621"/>
      <c r="DN15" s="621"/>
      <c r="DO15" s="621"/>
      <c r="DP15" s="622"/>
      <c r="DQ15" s="626">
        <v>1565376</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12094851</v>
      </c>
      <c r="S16" s="621"/>
      <c r="T16" s="621"/>
      <c r="U16" s="621"/>
      <c r="V16" s="621"/>
      <c r="W16" s="621"/>
      <c r="X16" s="621"/>
      <c r="Y16" s="622"/>
      <c r="Z16" s="673">
        <v>40.200000000000003</v>
      </c>
      <c r="AA16" s="673"/>
      <c r="AB16" s="673"/>
      <c r="AC16" s="673"/>
      <c r="AD16" s="674">
        <v>10804560</v>
      </c>
      <c r="AE16" s="674"/>
      <c r="AF16" s="674"/>
      <c r="AG16" s="674"/>
      <c r="AH16" s="674"/>
      <c r="AI16" s="674"/>
      <c r="AJ16" s="674"/>
      <c r="AK16" s="674"/>
      <c r="AL16" s="643">
        <v>68.400000000000006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10804560</v>
      </c>
      <c r="S17" s="621"/>
      <c r="T17" s="621"/>
      <c r="U17" s="621"/>
      <c r="V17" s="621"/>
      <c r="W17" s="621"/>
      <c r="X17" s="621"/>
      <c r="Y17" s="622"/>
      <c r="Z17" s="673">
        <v>35.9</v>
      </c>
      <c r="AA17" s="673"/>
      <c r="AB17" s="673"/>
      <c r="AC17" s="673"/>
      <c r="AD17" s="674">
        <v>10804560</v>
      </c>
      <c r="AE17" s="674"/>
      <c r="AF17" s="674"/>
      <c r="AG17" s="674"/>
      <c r="AH17" s="674"/>
      <c r="AI17" s="674"/>
      <c r="AJ17" s="674"/>
      <c r="AK17" s="674"/>
      <c r="AL17" s="643">
        <v>68.400000000000006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2953063</v>
      </c>
      <c r="CS17" s="621"/>
      <c r="CT17" s="621"/>
      <c r="CU17" s="621"/>
      <c r="CV17" s="621"/>
      <c r="CW17" s="621"/>
      <c r="CX17" s="621"/>
      <c r="CY17" s="622"/>
      <c r="CZ17" s="673">
        <v>10.3</v>
      </c>
      <c r="DA17" s="673"/>
      <c r="DB17" s="673"/>
      <c r="DC17" s="673"/>
      <c r="DD17" s="626" t="s">
        <v>112</v>
      </c>
      <c r="DE17" s="621"/>
      <c r="DF17" s="621"/>
      <c r="DG17" s="621"/>
      <c r="DH17" s="621"/>
      <c r="DI17" s="621"/>
      <c r="DJ17" s="621"/>
      <c r="DK17" s="621"/>
      <c r="DL17" s="621"/>
      <c r="DM17" s="621"/>
      <c r="DN17" s="621"/>
      <c r="DO17" s="621"/>
      <c r="DP17" s="622"/>
      <c r="DQ17" s="626">
        <v>2878686</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1290291</v>
      </c>
      <c r="S18" s="621"/>
      <c r="T18" s="621"/>
      <c r="U18" s="621"/>
      <c r="V18" s="621"/>
      <c r="W18" s="621"/>
      <c r="X18" s="621"/>
      <c r="Y18" s="622"/>
      <c r="Z18" s="673">
        <v>4.3</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38176</v>
      </c>
      <c r="BH19" s="621"/>
      <c r="BI19" s="621"/>
      <c r="BJ19" s="621"/>
      <c r="BK19" s="621"/>
      <c r="BL19" s="621"/>
      <c r="BM19" s="621"/>
      <c r="BN19" s="622"/>
      <c r="BO19" s="673">
        <v>0.9</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17071889</v>
      </c>
      <c r="S20" s="621"/>
      <c r="T20" s="621"/>
      <c r="U20" s="621"/>
      <c r="V20" s="621"/>
      <c r="W20" s="621"/>
      <c r="X20" s="621"/>
      <c r="Y20" s="622"/>
      <c r="Z20" s="673">
        <v>56.7</v>
      </c>
      <c r="AA20" s="673"/>
      <c r="AB20" s="673"/>
      <c r="AC20" s="673"/>
      <c r="AD20" s="674">
        <v>15781598</v>
      </c>
      <c r="AE20" s="674"/>
      <c r="AF20" s="674"/>
      <c r="AG20" s="674"/>
      <c r="AH20" s="674"/>
      <c r="AI20" s="674"/>
      <c r="AJ20" s="674"/>
      <c r="AK20" s="674"/>
      <c r="AL20" s="643">
        <v>99.9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38176</v>
      </c>
      <c r="BH20" s="621"/>
      <c r="BI20" s="621"/>
      <c r="BJ20" s="621"/>
      <c r="BK20" s="621"/>
      <c r="BL20" s="621"/>
      <c r="BM20" s="621"/>
      <c r="BN20" s="622"/>
      <c r="BO20" s="673">
        <v>0.9</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28636369</v>
      </c>
      <c r="CS20" s="621"/>
      <c r="CT20" s="621"/>
      <c r="CU20" s="621"/>
      <c r="CV20" s="621"/>
      <c r="CW20" s="621"/>
      <c r="CX20" s="621"/>
      <c r="CY20" s="622"/>
      <c r="CZ20" s="673">
        <v>100</v>
      </c>
      <c r="DA20" s="673"/>
      <c r="DB20" s="673"/>
      <c r="DC20" s="673"/>
      <c r="DD20" s="626">
        <v>6098549</v>
      </c>
      <c r="DE20" s="621"/>
      <c r="DF20" s="621"/>
      <c r="DG20" s="621"/>
      <c r="DH20" s="621"/>
      <c r="DI20" s="621"/>
      <c r="DJ20" s="621"/>
      <c r="DK20" s="621"/>
      <c r="DL20" s="621"/>
      <c r="DM20" s="621"/>
      <c r="DN20" s="621"/>
      <c r="DO20" s="621"/>
      <c r="DP20" s="622"/>
      <c r="DQ20" s="626">
        <v>19193447</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4375</v>
      </c>
      <c r="S21" s="621"/>
      <c r="T21" s="621"/>
      <c r="U21" s="621"/>
      <c r="V21" s="621"/>
      <c r="W21" s="621"/>
      <c r="X21" s="621"/>
      <c r="Y21" s="622"/>
      <c r="Z21" s="673">
        <v>0</v>
      </c>
      <c r="AA21" s="673"/>
      <c r="AB21" s="673"/>
      <c r="AC21" s="673"/>
      <c r="AD21" s="674">
        <v>4375</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38176</v>
      </c>
      <c r="BH21" s="621"/>
      <c r="BI21" s="621"/>
      <c r="BJ21" s="621"/>
      <c r="BK21" s="621"/>
      <c r="BL21" s="621"/>
      <c r="BM21" s="621"/>
      <c r="BN21" s="622"/>
      <c r="BO21" s="673">
        <v>0.9</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157909</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432109</v>
      </c>
      <c r="S23" s="621"/>
      <c r="T23" s="621"/>
      <c r="U23" s="621"/>
      <c r="V23" s="621"/>
      <c r="W23" s="621"/>
      <c r="X23" s="621"/>
      <c r="Y23" s="622"/>
      <c r="Z23" s="673">
        <v>1.4</v>
      </c>
      <c r="AA23" s="673"/>
      <c r="AB23" s="673"/>
      <c r="AC23" s="673"/>
      <c r="AD23" s="674">
        <v>5099</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214069</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9393742</v>
      </c>
      <c r="CS24" s="671"/>
      <c r="CT24" s="671"/>
      <c r="CU24" s="671"/>
      <c r="CV24" s="671"/>
      <c r="CW24" s="671"/>
      <c r="CX24" s="671"/>
      <c r="CY24" s="718"/>
      <c r="CZ24" s="722">
        <v>32.799999999999997</v>
      </c>
      <c r="DA24" s="723"/>
      <c r="DB24" s="723"/>
      <c r="DC24" s="724"/>
      <c r="DD24" s="717">
        <v>7415246</v>
      </c>
      <c r="DE24" s="671"/>
      <c r="DF24" s="671"/>
      <c r="DG24" s="671"/>
      <c r="DH24" s="671"/>
      <c r="DI24" s="671"/>
      <c r="DJ24" s="671"/>
      <c r="DK24" s="718"/>
      <c r="DL24" s="717">
        <v>7413322</v>
      </c>
      <c r="DM24" s="671"/>
      <c r="DN24" s="671"/>
      <c r="DO24" s="671"/>
      <c r="DP24" s="671"/>
      <c r="DQ24" s="671"/>
      <c r="DR24" s="671"/>
      <c r="DS24" s="671"/>
      <c r="DT24" s="671"/>
      <c r="DU24" s="671"/>
      <c r="DV24" s="718"/>
      <c r="DW24" s="719">
        <v>45</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2128288</v>
      </c>
      <c r="S25" s="621"/>
      <c r="T25" s="621"/>
      <c r="U25" s="621"/>
      <c r="V25" s="621"/>
      <c r="W25" s="621"/>
      <c r="X25" s="621"/>
      <c r="Y25" s="622"/>
      <c r="Z25" s="673">
        <v>7.1</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3758536</v>
      </c>
      <c r="CS25" s="639"/>
      <c r="CT25" s="639"/>
      <c r="CU25" s="639"/>
      <c r="CV25" s="639"/>
      <c r="CW25" s="639"/>
      <c r="CX25" s="639"/>
      <c r="CY25" s="640"/>
      <c r="CZ25" s="623">
        <v>13.1</v>
      </c>
      <c r="DA25" s="641"/>
      <c r="DB25" s="641"/>
      <c r="DC25" s="642"/>
      <c r="DD25" s="626">
        <v>3516797</v>
      </c>
      <c r="DE25" s="639"/>
      <c r="DF25" s="639"/>
      <c r="DG25" s="639"/>
      <c r="DH25" s="639"/>
      <c r="DI25" s="639"/>
      <c r="DJ25" s="639"/>
      <c r="DK25" s="640"/>
      <c r="DL25" s="626">
        <v>3516032</v>
      </c>
      <c r="DM25" s="639"/>
      <c r="DN25" s="639"/>
      <c r="DO25" s="639"/>
      <c r="DP25" s="639"/>
      <c r="DQ25" s="639"/>
      <c r="DR25" s="639"/>
      <c r="DS25" s="639"/>
      <c r="DT25" s="639"/>
      <c r="DU25" s="639"/>
      <c r="DV25" s="640"/>
      <c r="DW25" s="643">
        <v>21.3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2568979</v>
      </c>
      <c r="CS26" s="621"/>
      <c r="CT26" s="621"/>
      <c r="CU26" s="621"/>
      <c r="CV26" s="621"/>
      <c r="CW26" s="621"/>
      <c r="CX26" s="621"/>
      <c r="CY26" s="622"/>
      <c r="CZ26" s="623">
        <v>9</v>
      </c>
      <c r="DA26" s="641"/>
      <c r="DB26" s="641"/>
      <c r="DC26" s="642"/>
      <c r="DD26" s="626">
        <v>2334154</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1446781</v>
      </c>
      <c r="S27" s="621"/>
      <c r="T27" s="621"/>
      <c r="U27" s="621"/>
      <c r="V27" s="621"/>
      <c r="W27" s="621"/>
      <c r="X27" s="621"/>
      <c r="Y27" s="622"/>
      <c r="Z27" s="673">
        <v>4.8</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4029014</v>
      </c>
      <c r="BH27" s="621"/>
      <c r="BI27" s="621"/>
      <c r="BJ27" s="621"/>
      <c r="BK27" s="621"/>
      <c r="BL27" s="621"/>
      <c r="BM27" s="621"/>
      <c r="BN27" s="622"/>
      <c r="BO27" s="673">
        <v>100</v>
      </c>
      <c r="BP27" s="673"/>
      <c r="BQ27" s="673"/>
      <c r="BR27" s="673"/>
      <c r="BS27" s="626">
        <v>23368</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2682143</v>
      </c>
      <c r="CS27" s="639"/>
      <c r="CT27" s="639"/>
      <c r="CU27" s="639"/>
      <c r="CV27" s="639"/>
      <c r="CW27" s="639"/>
      <c r="CX27" s="639"/>
      <c r="CY27" s="640"/>
      <c r="CZ27" s="623">
        <v>9.4</v>
      </c>
      <c r="DA27" s="641"/>
      <c r="DB27" s="641"/>
      <c r="DC27" s="642"/>
      <c r="DD27" s="626">
        <v>1019763</v>
      </c>
      <c r="DE27" s="639"/>
      <c r="DF27" s="639"/>
      <c r="DG27" s="639"/>
      <c r="DH27" s="639"/>
      <c r="DI27" s="639"/>
      <c r="DJ27" s="639"/>
      <c r="DK27" s="640"/>
      <c r="DL27" s="626">
        <v>1018604</v>
      </c>
      <c r="DM27" s="639"/>
      <c r="DN27" s="639"/>
      <c r="DO27" s="639"/>
      <c r="DP27" s="639"/>
      <c r="DQ27" s="639"/>
      <c r="DR27" s="639"/>
      <c r="DS27" s="639"/>
      <c r="DT27" s="639"/>
      <c r="DU27" s="639"/>
      <c r="DV27" s="640"/>
      <c r="DW27" s="643">
        <v>6.2</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84144</v>
      </c>
      <c r="S28" s="621"/>
      <c r="T28" s="621"/>
      <c r="U28" s="621"/>
      <c r="V28" s="621"/>
      <c r="W28" s="621"/>
      <c r="X28" s="621"/>
      <c r="Y28" s="622"/>
      <c r="Z28" s="673">
        <v>0.3</v>
      </c>
      <c r="AA28" s="673"/>
      <c r="AB28" s="673"/>
      <c r="AC28" s="673"/>
      <c r="AD28" s="674">
        <v>250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2953063</v>
      </c>
      <c r="CS28" s="621"/>
      <c r="CT28" s="621"/>
      <c r="CU28" s="621"/>
      <c r="CV28" s="621"/>
      <c r="CW28" s="621"/>
      <c r="CX28" s="621"/>
      <c r="CY28" s="622"/>
      <c r="CZ28" s="623">
        <v>10.3</v>
      </c>
      <c r="DA28" s="641"/>
      <c r="DB28" s="641"/>
      <c r="DC28" s="642"/>
      <c r="DD28" s="626">
        <v>2878686</v>
      </c>
      <c r="DE28" s="621"/>
      <c r="DF28" s="621"/>
      <c r="DG28" s="621"/>
      <c r="DH28" s="621"/>
      <c r="DI28" s="621"/>
      <c r="DJ28" s="621"/>
      <c r="DK28" s="622"/>
      <c r="DL28" s="626">
        <v>2878686</v>
      </c>
      <c r="DM28" s="621"/>
      <c r="DN28" s="621"/>
      <c r="DO28" s="621"/>
      <c r="DP28" s="621"/>
      <c r="DQ28" s="621"/>
      <c r="DR28" s="621"/>
      <c r="DS28" s="621"/>
      <c r="DT28" s="621"/>
      <c r="DU28" s="621"/>
      <c r="DV28" s="622"/>
      <c r="DW28" s="643">
        <v>17.5</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423425</v>
      </c>
      <c r="S29" s="621"/>
      <c r="T29" s="621"/>
      <c r="U29" s="621"/>
      <c r="V29" s="621"/>
      <c r="W29" s="621"/>
      <c r="X29" s="621"/>
      <c r="Y29" s="622"/>
      <c r="Z29" s="673">
        <v>1.4</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2953063</v>
      </c>
      <c r="CS29" s="639"/>
      <c r="CT29" s="639"/>
      <c r="CU29" s="639"/>
      <c r="CV29" s="639"/>
      <c r="CW29" s="639"/>
      <c r="CX29" s="639"/>
      <c r="CY29" s="640"/>
      <c r="CZ29" s="623">
        <v>10.3</v>
      </c>
      <c r="DA29" s="641"/>
      <c r="DB29" s="641"/>
      <c r="DC29" s="642"/>
      <c r="DD29" s="626">
        <v>2878686</v>
      </c>
      <c r="DE29" s="639"/>
      <c r="DF29" s="639"/>
      <c r="DG29" s="639"/>
      <c r="DH29" s="639"/>
      <c r="DI29" s="639"/>
      <c r="DJ29" s="639"/>
      <c r="DK29" s="640"/>
      <c r="DL29" s="626">
        <v>2878686</v>
      </c>
      <c r="DM29" s="639"/>
      <c r="DN29" s="639"/>
      <c r="DO29" s="639"/>
      <c r="DP29" s="639"/>
      <c r="DQ29" s="639"/>
      <c r="DR29" s="639"/>
      <c r="DS29" s="639"/>
      <c r="DT29" s="639"/>
      <c r="DU29" s="639"/>
      <c r="DV29" s="640"/>
      <c r="DW29" s="643">
        <v>17.5</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305902</v>
      </c>
      <c r="S30" s="621"/>
      <c r="T30" s="621"/>
      <c r="U30" s="621"/>
      <c r="V30" s="621"/>
      <c r="W30" s="621"/>
      <c r="X30" s="621"/>
      <c r="Y30" s="622"/>
      <c r="Z30" s="673">
        <v>1</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98.8</v>
      </c>
      <c r="BH30" s="687"/>
      <c r="BI30" s="687"/>
      <c r="BJ30" s="687"/>
      <c r="BK30" s="687"/>
      <c r="BL30" s="687"/>
      <c r="BM30" s="688">
        <v>94.1</v>
      </c>
      <c r="BN30" s="687"/>
      <c r="BO30" s="687"/>
      <c r="BP30" s="687"/>
      <c r="BQ30" s="689"/>
      <c r="BR30" s="686">
        <v>98.7</v>
      </c>
      <c r="BS30" s="687"/>
      <c r="BT30" s="687"/>
      <c r="BU30" s="687"/>
      <c r="BV30" s="687"/>
      <c r="BW30" s="687"/>
      <c r="BX30" s="688">
        <v>93.4</v>
      </c>
      <c r="BY30" s="687"/>
      <c r="BZ30" s="687"/>
      <c r="CA30" s="687"/>
      <c r="CB30" s="689"/>
      <c r="CD30" s="692"/>
      <c r="CE30" s="693"/>
      <c r="CF30" s="657" t="s">
        <v>291</v>
      </c>
      <c r="CG30" s="654"/>
      <c r="CH30" s="654"/>
      <c r="CI30" s="654"/>
      <c r="CJ30" s="654"/>
      <c r="CK30" s="654"/>
      <c r="CL30" s="654"/>
      <c r="CM30" s="654"/>
      <c r="CN30" s="654"/>
      <c r="CO30" s="654"/>
      <c r="CP30" s="654"/>
      <c r="CQ30" s="655"/>
      <c r="CR30" s="620">
        <v>2700781</v>
      </c>
      <c r="CS30" s="621"/>
      <c r="CT30" s="621"/>
      <c r="CU30" s="621"/>
      <c r="CV30" s="621"/>
      <c r="CW30" s="621"/>
      <c r="CX30" s="621"/>
      <c r="CY30" s="622"/>
      <c r="CZ30" s="623">
        <v>9.4</v>
      </c>
      <c r="DA30" s="641"/>
      <c r="DB30" s="641"/>
      <c r="DC30" s="642"/>
      <c r="DD30" s="626">
        <v>2626404</v>
      </c>
      <c r="DE30" s="621"/>
      <c r="DF30" s="621"/>
      <c r="DG30" s="621"/>
      <c r="DH30" s="621"/>
      <c r="DI30" s="621"/>
      <c r="DJ30" s="621"/>
      <c r="DK30" s="622"/>
      <c r="DL30" s="626">
        <v>2626404</v>
      </c>
      <c r="DM30" s="621"/>
      <c r="DN30" s="621"/>
      <c r="DO30" s="621"/>
      <c r="DP30" s="621"/>
      <c r="DQ30" s="621"/>
      <c r="DR30" s="621"/>
      <c r="DS30" s="621"/>
      <c r="DT30" s="621"/>
      <c r="DU30" s="621"/>
      <c r="DV30" s="622"/>
      <c r="DW30" s="643">
        <v>15.9</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2305324</v>
      </c>
      <c r="S31" s="621"/>
      <c r="T31" s="621"/>
      <c r="U31" s="621"/>
      <c r="V31" s="621"/>
      <c r="W31" s="621"/>
      <c r="X31" s="621"/>
      <c r="Y31" s="622"/>
      <c r="Z31" s="673">
        <v>7.7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99.2</v>
      </c>
      <c r="BH31" s="639"/>
      <c r="BI31" s="639"/>
      <c r="BJ31" s="639"/>
      <c r="BK31" s="639"/>
      <c r="BL31" s="639"/>
      <c r="BM31" s="675">
        <v>96</v>
      </c>
      <c r="BN31" s="685"/>
      <c r="BO31" s="685"/>
      <c r="BP31" s="685"/>
      <c r="BQ31" s="649"/>
      <c r="BR31" s="684">
        <v>99.1</v>
      </c>
      <c r="BS31" s="639"/>
      <c r="BT31" s="639"/>
      <c r="BU31" s="639"/>
      <c r="BV31" s="639"/>
      <c r="BW31" s="639"/>
      <c r="BX31" s="675">
        <v>95.4</v>
      </c>
      <c r="BY31" s="685"/>
      <c r="BZ31" s="685"/>
      <c r="CA31" s="685"/>
      <c r="CB31" s="649"/>
      <c r="CD31" s="692"/>
      <c r="CE31" s="693"/>
      <c r="CF31" s="657" t="s">
        <v>295</v>
      </c>
      <c r="CG31" s="654"/>
      <c r="CH31" s="654"/>
      <c r="CI31" s="654"/>
      <c r="CJ31" s="654"/>
      <c r="CK31" s="654"/>
      <c r="CL31" s="654"/>
      <c r="CM31" s="654"/>
      <c r="CN31" s="654"/>
      <c r="CO31" s="654"/>
      <c r="CP31" s="654"/>
      <c r="CQ31" s="655"/>
      <c r="CR31" s="620">
        <v>252282</v>
      </c>
      <c r="CS31" s="639"/>
      <c r="CT31" s="639"/>
      <c r="CU31" s="639"/>
      <c r="CV31" s="639"/>
      <c r="CW31" s="639"/>
      <c r="CX31" s="639"/>
      <c r="CY31" s="640"/>
      <c r="CZ31" s="623">
        <v>0.9</v>
      </c>
      <c r="DA31" s="641"/>
      <c r="DB31" s="641"/>
      <c r="DC31" s="642"/>
      <c r="DD31" s="626">
        <v>252282</v>
      </c>
      <c r="DE31" s="639"/>
      <c r="DF31" s="639"/>
      <c r="DG31" s="639"/>
      <c r="DH31" s="639"/>
      <c r="DI31" s="639"/>
      <c r="DJ31" s="639"/>
      <c r="DK31" s="640"/>
      <c r="DL31" s="626">
        <v>252282</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1209773</v>
      </c>
      <c r="S32" s="621"/>
      <c r="T32" s="621"/>
      <c r="U32" s="621"/>
      <c r="V32" s="621"/>
      <c r="W32" s="621"/>
      <c r="X32" s="621"/>
      <c r="Y32" s="622"/>
      <c r="Z32" s="673">
        <v>4</v>
      </c>
      <c r="AA32" s="673"/>
      <c r="AB32" s="673"/>
      <c r="AC32" s="673"/>
      <c r="AD32" s="674">
        <v>414</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98.4</v>
      </c>
      <c r="BH32" s="605"/>
      <c r="BI32" s="605"/>
      <c r="BJ32" s="605"/>
      <c r="BK32" s="605"/>
      <c r="BL32" s="605"/>
      <c r="BM32" s="668">
        <v>91.8</v>
      </c>
      <c r="BN32" s="605"/>
      <c r="BO32" s="605"/>
      <c r="BP32" s="605"/>
      <c r="BQ32" s="662"/>
      <c r="BR32" s="683">
        <v>98.2</v>
      </c>
      <c r="BS32" s="605"/>
      <c r="BT32" s="605"/>
      <c r="BU32" s="605"/>
      <c r="BV32" s="605"/>
      <c r="BW32" s="605"/>
      <c r="BX32" s="668">
        <v>91.1</v>
      </c>
      <c r="BY32" s="605"/>
      <c r="BZ32" s="605"/>
      <c r="CA32" s="605"/>
      <c r="CB32" s="662"/>
      <c r="CD32" s="694"/>
      <c r="CE32" s="695"/>
      <c r="CF32" s="657" t="s">
        <v>298</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4321100</v>
      </c>
      <c r="S33" s="621"/>
      <c r="T33" s="621"/>
      <c r="U33" s="621"/>
      <c r="V33" s="621"/>
      <c r="W33" s="621"/>
      <c r="X33" s="621"/>
      <c r="Y33" s="622"/>
      <c r="Z33" s="673">
        <v>14.4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13144078</v>
      </c>
      <c r="CS33" s="639"/>
      <c r="CT33" s="639"/>
      <c r="CU33" s="639"/>
      <c r="CV33" s="639"/>
      <c r="CW33" s="639"/>
      <c r="CX33" s="639"/>
      <c r="CY33" s="640"/>
      <c r="CZ33" s="623">
        <v>45.9</v>
      </c>
      <c r="DA33" s="641"/>
      <c r="DB33" s="641"/>
      <c r="DC33" s="642"/>
      <c r="DD33" s="626">
        <v>9872082</v>
      </c>
      <c r="DE33" s="639"/>
      <c r="DF33" s="639"/>
      <c r="DG33" s="639"/>
      <c r="DH33" s="639"/>
      <c r="DI33" s="639"/>
      <c r="DJ33" s="639"/>
      <c r="DK33" s="640"/>
      <c r="DL33" s="626">
        <v>7051526</v>
      </c>
      <c r="DM33" s="639"/>
      <c r="DN33" s="639"/>
      <c r="DO33" s="639"/>
      <c r="DP33" s="639"/>
      <c r="DQ33" s="639"/>
      <c r="DR33" s="639"/>
      <c r="DS33" s="639"/>
      <c r="DT33" s="639"/>
      <c r="DU33" s="639"/>
      <c r="DV33" s="640"/>
      <c r="DW33" s="643">
        <v>42.8</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3829540</v>
      </c>
      <c r="CS34" s="621"/>
      <c r="CT34" s="621"/>
      <c r="CU34" s="621"/>
      <c r="CV34" s="621"/>
      <c r="CW34" s="621"/>
      <c r="CX34" s="621"/>
      <c r="CY34" s="622"/>
      <c r="CZ34" s="623">
        <v>13.4</v>
      </c>
      <c r="DA34" s="641"/>
      <c r="DB34" s="641"/>
      <c r="DC34" s="642"/>
      <c r="DD34" s="626">
        <v>2613417</v>
      </c>
      <c r="DE34" s="621"/>
      <c r="DF34" s="621"/>
      <c r="DG34" s="621"/>
      <c r="DH34" s="621"/>
      <c r="DI34" s="621"/>
      <c r="DJ34" s="621"/>
      <c r="DK34" s="622"/>
      <c r="DL34" s="626">
        <v>2296450</v>
      </c>
      <c r="DM34" s="621"/>
      <c r="DN34" s="621"/>
      <c r="DO34" s="621"/>
      <c r="DP34" s="621"/>
      <c r="DQ34" s="621"/>
      <c r="DR34" s="621"/>
      <c r="DS34" s="621"/>
      <c r="DT34" s="621"/>
      <c r="DU34" s="621"/>
      <c r="DV34" s="622"/>
      <c r="DW34" s="643">
        <v>13.9</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682900</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4713521</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88130</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1865353</v>
      </c>
      <c r="CS35" s="639"/>
      <c r="CT35" s="639"/>
      <c r="CU35" s="639"/>
      <c r="CV35" s="639"/>
      <c r="CW35" s="639"/>
      <c r="CX35" s="639"/>
      <c r="CY35" s="640"/>
      <c r="CZ35" s="623">
        <v>6.5</v>
      </c>
      <c r="DA35" s="641"/>
      <c r="DB35" s="641"/>
      <c r="DC35" s="642"/>
      <c r="DD35" s="626">
        <v>1618973</v>
      </c>
      <c r="DE35" s="639"/>
      <c r="DF35" s="639"/>
      <c r="DG35" s="639"/>
      <c r="DH35" s="639"/>
      <c r="DI35" s="639"/>
      <c r="DJ35" s="639"/>
      <c r="DK35" s="640"/>
      <c r="DL35" s="626">
        <v>1587642</v>
      </c>
      <c r="DM35" s="639"/>
      <c r="DN35" s="639"/>
      <c r="DO35" s="639"/>
      <c r="DP35" s="639"/>
      <c r="DQ35" s="639"/>
      <c r="DR35" s="639"/>
      <c r="DS35" s="639"/>
      <c r="DT35" s="639"/>
      <c r="DU35" s="639"/>
      <c r="DV35" s="640"/>
      <c r="DW35" s="643">
        <v>9.6</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30105088</v>
      </c>
      <c r="S36" s="661"/>
      <c r="T36" s="661"/>
      <c r="U36" s="661"/>
      <c r="V36" s="661"/>
      <c r="W36" s="661"/>
      <c r="X36" s="661"/>
      <c r="Y36" s="664"/>
      <c r="Z36" s="665">
        <v>100</v>
      </c>
      <c r="AA36" s="665"/>
      <c r="AB36" s="665"/>
      <c r="AC36" s="665"/>
      <c r="AD36" s="666">
        <v>15791736</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1608000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51707</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2953500</v>
      </c>
      <c r="CS36" s="621"/>
      <c r="CT36" s="621"/>
      <c r="CU36" s="621"/>
      <c r="CV36" s="621"/>
      <c r="CW36" s="621"/>
      <c r="CX36" s="621"/>
      <c r="CY36" s="622"/>
      <c r="CZ36" s="623">
        <v>10.3</v>
      </c>
      <c r="DA36" s="641"/>
      <c r="DB36" s="641"/>
      <c r="DC36" s="642"/>
      <c r="DD36" s="626">
        <v>2425442</v>
      </c>
      <c r="DE36" s="621"/>
      <c r="DF36" s="621"/>
      <c r="DG36" s="621"/>
      <c r="DH36" s="621"/>
      <c r="DI36" s="621"/>
      <c r="DJ36" s="621"/>
      <c r="DK36" s="622"/>
      <c r="DL36" s="626">
        <v>2024073</v>
      </c>
      <c r="DM36" s="621"/>
      <c r="DN36" s="621"/>
      <c r="DO36" s="621"/>
      <c r="DP36" s="621"/>
      <c r="DQ36" s="621"/>
      <c r="DR36" s="621"/>
      <c r="DS36" s="621"/>
      <c r="DT36" s="621"/>
      <c r="DU36" s="621"/>
      <c r="DV36" s="622"/>
      <c r="DW36" s="643">
        <v>12.3</v>
      </c>
      <c r="DX36" s="644"/>
      <c r="DY36" s="644"/>
      <c r="DZ36" s="644"/>
      <c r="EA36" s="644"/>
      <c r="EB36" s="644"/>
      <c r="EC36" s="645"/>
    </row>
    <row r="37" spans="2:133" ht="11.25" customHeight="1">
      <c r="AQ37" s="646" t="s">
        <v>313</v>
      </c>
      <c r="AR37" s="647"/>
      <c r="AS37" s="647"/>
      <c r="AT37" s="647"/>
      <c r="AU37" s="647"/>
      <c r="AV37" s="647"/>
      <c r="AW37" s="647"/>
      <c r="AX37" s="647"/>
      <c r="AY37" s="648"/>
      <c r="AZ37" s="620">
        <v>803100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5311</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42842</v>
      </c>
      <c r="CS37" s="639"/>
      <c r="CT37" s="639"/>
      <c r="CU37" s="639"/>
      <c r="CV37" s="639"/>
      <c r="CW37" s="639"/>
      <c r="CX37" s="639"/>
      <c r="CY37" s="640"/>
      <c r="CZ37" s="623">
        <v>0.1</v>
      </c>
      <c r="DA37" s="641"/>
      <c r="DB37" s="641"/>
      <c r="DC37" s="642"/>
      <c r="DD37" s="626">
        <v>42842</v>
      </c>
      <c r="DE37" s="639"/>
      <c r="DF37" s="639"/>
      <c r="DG37" s="639"/>
      <c r="DH37" s="639"/>
      <c r="DI37" s="639"/>
      <c r="DJ37" s="639"/>
      <c r="DK37" s="640"/>
      <c r="DL37" s="626">
        <v>42842</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316</v>
      </c>
      <c r="AR38" s="647"/>
      <c r="AS38" s="647"/>
      <c r="AT38" s="647"/>
      <c r="AU38" s="647"/>
      <c r="AV38" s="647"/>
      <c r="AW38" s="647"/>
      <c r="AX38" s="647"/>
      <c r="AY38" s="648"/>
      <c r="AZ38" s="620">
        <v>738385</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8941</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2250107</v>
      </c>
      <c r="CS38" s="621"/>
      <c r="CT38" s="621"/>
      <c r="CU38" s="621"/>
      <c r="CV38" s="621"/>
      <c r="CW38" s="621"/>
      <c r="CX38" s="621"/>
      <c r="CY38" s="622"/>
      <c r="CZ38" s="623">
        <v>7.9</v>
      </c>
      <c r="DA38" s="641"/>
      <c r="DB38" s="641"/>
      <c r="DC38" s="642"/>
      <c r="DD38" s="626">
        <v>2002717</v>
      </c>
      <c r="DE38" s="621"/>
      <c r="DF38" s="621"/>
      <c r="DG38" s="621"/>
      <c r="DH38" s="621"/>
      <c r="DI38" s="621"/>
      <c r="DJ38" s="621"/>
      <c r="DK38" s="622"/>
      <c r="DL38" s="626">
        <v>1143114</v>
      </c>
      <c r="DM38" s="621"/>
      <c r="DN38" s="621"/>
      <c r="DO38" s="621"/>
      <c r="DP38" s="621"/>
      <c r="DQ38" s="621"/>
      <c r="DR38" s="621"/>
      <c r="DS38" s="621"/>
      <c r="DT38" s="621"/>
      <c r="DU38" s="621"/>
      <c r="DV38" s="622"/>
      <c r="DW38" s="643">
        <v>6.9</v>
      </c>
      <c r="DX38" s="644"/>
      <c r="DY38" s="644"/>
      <c r="DZ38" s="644"/>
      <c r="EA38" s="644"/>
      <c r="EB38" s="644"/>
      <c r="EC38" s="645"/>
    </row>
    <row r="39" spans="2:133" ht="11.25" customHeight="1">
      <c r="AQ39" s="646" t="s">
        <v>319</v>
      </c>
      <c r="AR39" s="647"/>
      <c r="AS39" s="647"/>
      <c r="AT39" s="647"/>
      <c r="AU39" s="647"/>
      <c r="AV39" s="647"/>
      <c r="AW39" s="647"/>
      <c r="AX39" s="647"/>
      <c r="AY39" s="648"/>
      <c r="AZ39" s="620">
        <v>117029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94</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957537</v>
      </c>
      <c r="CS39" s="639"/>
      <c r="CT39" s="639"/>
      <c r="CU39" s="639"/>
      <c r="CV39" s="639"/>
      <c r="CW39" s="639"/>
      <c r="CX39" s="639"/>
      <c r="CY39" s="640"/>
      <c r="CZ39" s="623">
        <v>3.3</v>
      </c>
      <c r="DA39" s="641"/>
      <c r="DB39" s="641"/>
      <c r="DC39" s="642"/>
      <c r="DD39" s="626">
        <v>455492</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313209</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102</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1288041</v>
      </c>
      <c r="CS40" s="621"/>
      <c r="CT40" s="621"/>
      <c r="CU40" s="621"/>
      <c r="CV40" s="621"/>
      <c r="CW40" s="621"/>
      <c r="CX40" s="621"/>
      <c r="CY40" s="622"/>
      <c r="CZ40" s="623">
        <v>4.5</v>
      </c>
      <c r="DA40" s="641"/>
      <c r="DB40" s="641"/>
      <c r="DC40" s="642"/>
      <c r="DD40" s="626">
        <v>756041</v>
      </c>
      <c r="DE40" s="621"/>
      <c r="DF40" s="621"/>
      <c r="DG40" s="621"/>
      <c r="DH40" s="621"/>
      <c r="DI40" s="621"/>
      <c r="DJ40" s="621"/>
      <c r="DK40" s="622"/>
      <c r="DL40" s="626">
        <v>247</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1133798</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277</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6098549</v>
      </c>
      <c r="CS42" s="621"/>
      <c r="CT42" s="621"/>
      <c r="CU42" s="621"/>
      <c r="CV42" s="621"/>
      <c r="CW42" s="621"/>
      <c r="CX42" s="621"/>
      <c r="CY42" s="622"/>
      <c r="CZ42" s="623">
        <v>21.3</v>
      </c>
      <c r="DA42" s="624"/>
      <c r="DB42" s="624"/>
      <c r="DC42" s="625"/>
      <c r="DD42" s="626">
        <v>1906119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102407</v>
      </c>
      <c r="CS43" s="639"/>
      <c r="CT43" s="639"/>
      <c r="CU43" s="639"/>
      <c r="CV43" s="639"/>
      <c r="CW43" s="639"/>
      <c r="CX43" s="639"/>
      <c r="CY43" s="640"/>
      <c r="CZ43" s="623">
        <v>0.4</v>
      </c>
      <c r="DA43" s="641"/>
      <c r="DB43" s="641"/>
      <c r="DC43" s="642"/>
      <c r="DD43" s="626">
        <v>102407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6098549</v>
      </c>
      <c r="CS44" s="621"/>
      <c r="CT44" s="621"/>
      <c r="CU44" s="621"/>
      <c r="CV44" s="621"/>
      <c r="CW44" s="621"/>
      <c r="CX44" s="621"/>
      <c r="CY44" s="622"/>
      <c r="CZ44" s="623">
        <v>21.3</v>
      </c>
      <c r="DA44" s="624"/>
      <c r="DB44" s="624"/>
      <c r="DC44" s="625"/>
      <c r="DD44" s="626">
        <v>1906119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3472357</v>
      </c>
      <c r="CS45" s="639"/>
      <c r="CT45" s="639"/>
      <c r="CU45" s="639"/>
      <c r="CV45" s="639"/>
      <c r="CW45" s="639"/>
      <c r="CX45" s="639"/>
      <c r="CY45" s="640"/>
      <c r="CZ45" s="623">
        <v>12.1</v>
      </c>
      <c r="DA45" s="641"/>
      <c r="DB45" s="641"/>
      <c r="DC45" s="642"/>
      <c r="DD45" s="626">
        <v>235535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2469410</v>
      </c>
      <c r="CS46" s="621"/>
      <c r="CT46" s="621"/>
      <c r="CU46" s="621"/>
      <c r="CV46" s="621"/>
      <c r="CW46" s="621"/>
      <c r="CX46" s="621"/>
      <c r="CY46" s="622"/>
      <c r="CZ46" s="623">
        <v>8.6</v>
      </c>
      <c r="DA46" s="624"/>
      <c r="DB46" s="624"/>
      <c r="DC46" s="625"/>
      <c r="DD46" s="626">
        <v>1531062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28636369</v>
      </c>
      <c r="CS49" s="605"/>
      <c r="CT49" s="605"/>
      <c r="CU49" s="605"/>
      <c r="CV49" s="605"/>
      <c r="CW49" s="605"/>
      <c r="CX49" s="605"/>
      <c r="CY49" s="606"/>
      <c r="CZ49" s="607">
        <v>100</v>
      </c>
      <c r="DA49" s="608"/>
      <c r="DB49" s="608"/>
      <c r="DC49" s="609"/>
      <c r="DD49" s="610">
        <v>19193447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343</v>
      </c>
      <c r="DK2" s="1143"/>
      <c r="DL2" s="1143"/>
      <c r="DM2" s="1143"/>
      <c r="DN2" s="1143"/>
      <c r="DO2" s="1144"/>
      <c r="DP2" s="202"/>
      <c r="DQ2" s="1142" t="s">
        <v>344</v>
      </c>
      <c r="DR2" s="1143"/>
      <c r="DS2" s="1143"/>
      <c r="DT2" s="1143"/>
      <c r="DU2" s="1143"/>
      <c r="DV2" s="1143"/>
      <c r="DW2" s="1143"/>
      <c r="DX2" s="1143"/>
      <c r="DY2" s="1143"/>
      <c r="DZ2" s="114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5" t="s">
        <v>345</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5"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30" t="s">
        <v>361</v>
      </c>
      <c r="DH5" s="1131"/>
      <c r="DI5" s="1131"/>
      <c r="DJ5" s="1131"/>
      <c r="DK5" s="1132"/>
      <c r="DL5" s="1130" t="s">
        <v>362</v>
      </c>
      <c r="DM5" s="1131"/>
      <c r="DN5" s="1131"/>
      <c r="DO5" s="1131"/>
      <c r="DP5" s="1132"/>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6"/>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3"/>
      <c r="DH6" s="1134"/>
      <c r="DI6" s="1134"/>
      <c r="DJ6" s="1134"/>
      <c r="DK6" s="1135"/>
      <c r="DL6" s="1133"/>
      <c r="DM6" s="1134"/>
      <c r="DN6" s="1134"/>
      <c r="DO6" s="1134"/>
      <c r="DP6" s="1135"/>
      <c r="DQ6" s="1033"/>
      <c r="DR6" s="1034"/>
      <c r="DS6" s="1034"/>
      <c r="DT6" s="1034"/>
      <c r="DU6" s="1035"/>
      <c r="DV6" s="1033"/>
      <c r="DW6" s="1034"/>
      <c r="DX6" s="1034"/>
      <c r="DY6" s="1034"/>
      <c r="DZ6" s="1047"/>
      <c r="EA6" s="207"/>
    </row>
    <row r="7" spans="1:131" s="208" customFormat="1" ht="26.25" customHeight="1" thickTop="1">
      <c r="A7" s="211">
        <v>1</v>
      </c>
      <c r="B7" s="1082" t="s">
        <v>364</v>
      </c>
      <c r="C7" s="1083"/>
      <c r="D7" s="1083"/>
      <c r="E7" s="1083"/>
      <c r="F7" s="1083"/>
      <c r="G7" s="1083"/>
      <c r="H7" s="1083"/>
      <c r="I7" s="1083"/>
      <c r="J7" s="1083"/>
      <c r="K7" s="1083"/>
      <c r="L7" s="1083"/>
      <c r="M7" s="1083"/>
      <c r="N7" s="1083"/>
      <c r="O7" s="1083"/>
      <c r="P7" s="1084"/>
      <c r="Q7" s="1136">
        <v>30049</v>
      </c>
      <c r="R7" s="1137"/>
      <c r="S7" s="1137"/>
      <c r="T7" s="1137"/>
      <c r="U7" s="1137"/>
      <c r="V7" s="1137">
        <v>28580</v>
      </c>
      <c r="W7" s="1137"/>
      <c r="X7" s="1137"/>
      <c r="Y7" s="1137"/>
      <c r="Z7" s="1137"/>
      <c r="AA7" s="1137">
        <v>1469</v>
      </c>
      <c r="AB7" s="1137"/>
      <c r="AC7" s="1137"/>
      <c r="AD7" s="1137"/>
      <c r="AE7" s="1138"/>
      <c r="AF7" s="1139">
        <v>1330</v>
      </c>
      <c r="AG7" s="1140"/>
      <c r="AH7" s="1140"/>
      <c r="AI7" s="1140"/>
      <c r="AJ7" s="1141"/>
      <c r="AK7" s="1123" t="s">
        <v>538</v>
      </c>
      <c r="AL7" s="1124"/>
      <c r="AM7" s="1124"/>
      <c r="AN7" s="1124"/>
      <c r="AO7" s="1124"/>
      <c r="AP7" s="1124">
        <v>32504</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550</v>
      </c>
      <c r="BT7" s="1128"/>
      <c r="BU7" s="1128"/>
      <c r="BV7" s="1128"/>
      <c r="BW7" s="1128"/>
      <c r="BX7" s="1128"/>
      <c r="BY7" s="1128"/>
      <c r="BZ7" s="1128"/>
      <c r="CA7" s="1128"/>
      <c r="CB7" s="1128"/>
      <c r="CC7" s="1128"/>
      <c r="CD7" s="1128"/>
      <c r="CE7" s="1128"/>
      <c r="CF7" s="1128"/>
      <c r="CG7" s="1129"/>
      <c r="CH7" s="1120">
        <v>4</v>
      </c>
      <c r="CI7" s="1121"/>
      <c r="CJ7" s="1121"/>
      <c r="CK7" s="1121"/>
      <c r="CL7" s="1122"/>
      <c r="CM7" s="1120">
        <v>27</v>
      </c>
      <c r="CN7" s="1121"/>
      <c r="CO7" s="1121"/>
      <c r="CP7" s="1121"/>
      <c r="CQ7" s="1122"/>
      <c r="CR7" s="1120">
        <v>5</v>
      </c>
      <c r="CS7" s="1121"/>
      <c r="CT7" s="1121"/>
      <c r="CU7" s="1121"/>
      <c r="CV7" s="1122"/>
      <c r="CW7" s="1120" t="s">
        <v>538</v>
      </c>
      <c r="CX7" s="1121"/>
      <c r="CY7" s="1121"/>
      <c r="CZ7" s="1121"/>
      <c r="DA7" s="1122"/>
      <c r="DB7" s="1120" t="s">
        <v>538</v>
      </c>
      <c r="DC7" s="1121"/>
      <c r="DD7" s="1121"/>
      <c r="DE7" s="1121"/>
      <c r="DF7" s="1122"/>
      <c r="DG7" s="1120" t="s">
        <v>538</v>
      </c>
      <c r="DH7" s="1121"/>
      <c r="DI7" s="1121"/>
      <c r="DJ7" s="1121"/>
      <c r="DK7" s="1122"/>
      <c r="DL7" s="1120" t="s">
        <v>538</v>
      </c>
      <c r="DM7" s="1121"/>
      <c r="DN7" s="1121"/>
      <c r="DO7" s="1121"/>
      <c r="DP7" s="1122"/>
      <c r="DQ7" s="1120" t="s">
        <v>538</v>
      </c>
      <c r="DR7" s="1121"/>
      <c r="DS7" s="1121"/>
      <c r="DT7" s="1121"/>
      <c r="DU7" s="1122"/>
      <c r="DV7" s="1147"/>
      <c r="DW7" s="1148"/>
      <c r="DX7" s="1148"/>
      <c r="DY7" s="1148"/>
      <c r="DZ7" s="1149"/>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34</v>
      </c>
      <c r="R8" s="1073"/>
      <c r="S8" s="1073"/>
      <c r="T8" s="1073"/>
      <c r="U8" s="1073"/>
      <c r="V8" s="1073">
        <v>34</v>
      </c>
      <c r="W8" s="1073"/>
      <c r="X8" s="1073"/>
      <c r="Y8" s="1073"/>
      <c r="Z8" s="1073"/>
      <c r="AA8" s="1073">
        <v>0</v>
      </c>
      <c r="AB8" s="1073"/>
      <c r="AC8" s="1073"/>
      <c r="AD8" s="1073"/>
      <c r="AE8" s="1074"/>
      <c r="AF8" s="1048">
        <v>0</v>
      </c>
      <c r="AG8" s="1049"/>
      <c r="AH8" s="1049"/>
      <c r="AI8" s="1049"/>
      <c r="AJ8" s="1050"/>
      <c r="AK8" s="1118" t="s">
        <v>538</v>
      </c>
      <c r="AL8" s="1119"/>
      <c r="AM8" s="1119"/>
      <c r="AN8" s="1119"/>
      <c r="AO8" s="1119"/>
      <c r="AP8" s="1119" t="s">
        <v>538</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3" t="s">
        <v>551</v>
      </c>
      <c r="BT8" s="1044"/>
      <c r="BU8" s="1044"/>
      <c r="BV8" s="1044"/>
      <c r="BW8" s="1044"/>
      <c r="BX8" s="1044"/>
      <c r="BY8" s="1044"/>
      <c r="BZ8" s="1044"/>
      <c r="CA8" s="1044"/>
      <c r="CB8" s="1044"/>
      <c r="CC8" s="1044"/>
      <c r="CD8" s="1044"/>
      <c r="CE8" s="1044"/>
      <c r="CF8" s="1044"/>
      <c r="CG8" s="1045"/>
      <c r="CH8" s="1018">
        <v>-2</v>
      </c>
      <c r="CI8" s="1019"/>
      <c r="CJ8" s="1019"/>
      <c r="CK8" s="1019"/>
      <c r="CL8" s="1020"/>
      <c r="CM8" s="1018">
        <v>15</v>
      </c>
      <c r="CN8" s="1019"/>
      <c r="CO8" s="1019"/>
      <c r="CP8" s="1019"/>
      <c r="CQ8" s="1020"/>
      <c r="CR8" s="1018">
        <v>5</v>
      </c>
      <c r="CS8" s="1019"/>
      <c r="CT8" s="1019"/>
      <c r="CU8" s="1019"/>
      <c r="CV8" s="1020"/>
      <c r="CW8" s="1018" t="s">
        <v>538</v>
      </c>
      <c r="CX8" s="1019"/>
      <c r="CY8" s="1019"/>
      <c r="CZ8" s="1019"/>
      <c r="DA8" s="1020"/>
      <c r="DB8" s="1018" t="s">
        <v>538</v>
      </c>
      <c r="DC8" s="1019"/>
      <c r="DD8" s="1019"/>
      <c r="DE8" s="1019"/>
      <c r="DF8" s="1020"/>
      <c r="DG8" s="1018" t="s">
        <v>538</v>
      </c>
      <c r="DH8" s="1019"/>
      <c r="DI8" s="1019"/>
      <c r="DJ8" s="1019"/>
      <c r="DK8" s="1020"/>
      <c r="DL8" s="1018" t="s">
        <v>538</v>
      </c>
      <c r="DM8" s="1019"/>
      <c r="DN8" s="1019"/>
      <c r="DO8" s="1019"/>
      <c r="DP8" s="1020"/>
      <c r="DQ8" s="1018" t="s">
        <v>538</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3" t="s">
        <v>552</v>
      </c>
      <c r="BT9" s="1044"/>
      <c r="BU9" s="1044"/>
      <c r="BV9" s="1044"/>
      <c r="BW9" s="1044"/>
      <c r="BX9" s="1044"/>
      <c r="BY9" s="1044"/>
      <c r="BZ9" s="1044"/>
      <c r="CA9" s="1044"/>
      <c r="CB9" s="1044"/>
      <c r="CC9" s="1044"/>
      <c r="CD9" s="1044"/>
      <c r="CE9" s="1044"/>
      <c r="CF9" s="1044"/>
      <c r="CG9" s="1045"/>
      <c r="CH9" s="1018">
        <v>1</v>
      </c>
      <c r="CI9" s="1019"/>
      <c r="CJ9" s="1019"/>
      <c r="CK9" s="1019"/>
      <c r="CL9" s="1020"/>
      <c r="CM9" s="1018">
        <v>83</v>
      </c>
      <c r="CN9" s="1019"/>
      <c r="CO9" s="1019"/>
      <c r="CP9" s="1019"/>
      <c r="CQ9" s="1020"/>
      <c r="CR9" s="1018">
        <v>25</v>
      </c>
      <c r="CS9" s="1019"/>
      <c r="CT9" s="1019"/>
      <c r="CU9" s="1019"/>
      <c r="CV9" s="1020"/>
      <c r="CW9" s="1018" t="s">
        <v>538</v>
      </c>
      <c r="CX9" s="1019"/>
      <c r="CY9" s="1019"/>
      <c r="CZ9" s="1019"/>
      <c r="DA9" s="1020"/>
      <c r="DB9" s="1018" t="s">
        <v>538</v>
      </c>
      <c r="DC9" s="1019"/>
      <c r="DD9" s="1019"/>
      <c r="DE9" s="1019"/>
      <c r="DF9" s="1020"/>
      <c r="DG9" s="1018" t="s">
        <v>538</v>
      </c>
      <c r="DH9" s="1019"/>
      <c r="DI9" s="1019"/>
      <c r="DJ9" s="1019"/>
      <c r="DK9" s="1020"/>
      <c r="DL9" s="1018" t="s">
        <v>538</v>
      </c>
      <c r="DM9" s="1019"/>
      <c r="DN9" s="1019"/>
      <c r="DO9" s="1019"/>
      <c r="DP9" s="1020"/>
      <c r="DQ9" s="1018" t="s">
        <v>538</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3" t="s">
        <v>553</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4</v>
      </c>
      <c r="CN10" s="1019"/>
      <c r="CO10" s="1019"/>
      <c r="CP10" s="1019"/>
      <c r="CQ10" s="1020"/>
      <c r="CR10" s="1018">
        <v>7</v>
      </c>
      <c r="CS10" s="1019"/>
      <c r="CT10" s="1019"/>
      <c r="CU10" s="1019"/>
      <c r="CV10" s="1020"/>
      <c r="CW10" s="1018" t="s">
        <v>538</v>
      </c>
      <c r="CX10" s="1019"/>
      <c r="CY10" s="1019"/>
      <c r="CZ10" s="1019"/>
      <c r="DA10" s="1020"/>
      <c r="DB10" s="1018" t="s">
        <v>538</v>
      </c>
      <c r="DC10" s="1019"/>
      <c r="DD10" s="1019"/>
      <c r="DE10" s="1019"/>
      <c r="DF10" s="1020"/>
      <c r="DG10" s="1018" t="s">
        <v>538</v>
      </c>
      <c r="DH10" s="1019"/>
      <c r="DI10" s="1019"/>
      <c r="DJ10" s="1019"/>
      <c r="DK10" s="1020"/>
      <c r="DL10" s="1018" t="s">
        <v>538</v>
      </c>
      <c r="DM10" s="1019"/>
      <c r="DN10" s="1019"/>
      <c r="DO10" s="1019"/>
      <c r="DP10" s="1020"/>
      <c r="DQ10" s="1018" t="s">
        <v>538</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3" t="s">
        <v>554</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15</v>
      </c>
      <c r="CN11" s="1019"/>
      <c r="CO11" s="1019"/>
      <c r="CP11" s="1019"/>
      <c r="CQ11" s="1020"/>
      <c r="CR11" s="1018">
        <v>90</v>
      </c>
      <c r="CS11" s="1019"/>
      <c r="CT11" s="1019"/>
      <c r="CU11" s="1019"/>
      <c r="CV11" s="1020"/>
      <c r="CW11" s="1018" t="s">
        <v>538</v>
      </c>
      <c r="CX11" s="1019"/>
      <c r="CY11" s="1019"/>
      <c r="CZ11" s="1019"/>
      <c r="DA11" s="1020"/>
      <c r="DB11" s="1018" t="s">
        <v>538</v>
      </c>
      <c r="DC11" s="1019"/>
      <c r="DD11" s="1019"/>
      <c r="DE11" s="1019"/>
      <c r="DF11" s="1020"/>
      <c r="DG11" s="1018" t="s">
        <v>538</v>
      </c>
      <c r="DH11" s="1019"/>
      <c r="DI11" s="1019"/>
      <c r="DJ11" s="1019"/>
      <c r="DK11" s="1020"/>
      <c r="DL11" s="1018" t="s">
        <v>538</v>
      </c>
      <c r="DM11" s="1019"/>
      <c r="DN11" s="1019"/>
      <c r="DO11" s="1019"/>
      <c r="DP11" s="1020"/>
      <c r="DQ11" s="1018" t="s">
        <v>538</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3" t="s">
        <v>558</v>
      </c>
      <c r="BT12" s="1044"/>
      <c r="BU12" s="1044"/>
      <c r="BV12" s="1044"/>
      <c r="BW12" s="1044"/>
      <c r="BX12" s="1044"/>
      <c r="BY12" s="1044"/>
      <c r="BZ12" s="1044"/>
      <c r="CA12" s="1044"/>
      <c r="CB12" s="1044"/>
      <c r="CC12" s="1044"/>
      <c r="CD12" s="1044"/>
      <c r="CE12" s="1044"/>
      <c r="CF12" s="1044"/>
      <c r="CG12" s="1045"/>
      <c r="CH12" s="1018">
        <v>7</v>
      </c>
      <c r="CI12" s="1019"/>
      <c r="CJ12" s="1019"/>
      <c r="CK12" s="1019"/>
      <c r="CL12" s="1020"/>
      <c r="CM12" s="1018">
        <v>107</v>
      </c>
      <c r="CN12" s="1019"/>
      <c r="CO12" s="1019"/>
      <c r="CP12" s="1019"/>
      <c r="CQ12" s="1020"/>
      <c r="CR12" s="1018">
        <v>51</v>
      </c>
      <c r="CS12" s="1019"/>
      <c r="CT12" s="1019"/>
      <c r="CU12" s="1019"/>
      <c r="CV12" s="1020"/>
      <c r="CW12" s="1018">
        <v>15</v>
      </c>
      <c r="CX12" s="1019"/>
      <c r="CY12" s="1019"/>
      <c r="CZ12" s="1019"/>
      <c r="DA12" s="1020"/>
      <c r="DB12" s="1018" t="s">
        <v>538</v>
      </c>
      <c r="DC12" s="1019"/>
      <c r="DD12" s="1019"/>
      <c r="DE12" s="1019"/>
      <c r="DF12" s="1020"/>
      <c r="DG12" s="1018" t="s">
        <v>538</v>
      </c>
      <c r="DH12" s="1019"/>
      <c r="DI12" s="1019"/>
      <c r="DJ12" s="1019"/>
      <c r="DK12" s="1020"/>
      <c r="DL12" s="1018" t="s">
        <v>538</v>
      </c>
      <c r="DM12" s="1019"/>
      <c r="DN12" s="1019"/>
      <c r="DO12" s="1019"/>
      <c r="DP12" s="1020"/>
      <c r="DQ12" s="1018" t="s">
        <v>538</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3" t="s">
        <v>555</v>
      </c>
      <c r="BT13" s="1044"/>
      <c r="BU13" s="1044"/>
      <c r="BV13" s="1044"/>
      <c r="BW13" s="1044"/>
      <c r="BX13" s="1044"/>
      <c r="BY13" s="1044"/>
      <c r="BZ13" s="1044"/>
      <c r="CA13" s="1044"/>
      <c r="CB13" s="1044"/>
      <c r="CC13" s="1044"/>
      <c r="CD13" s="1044"/>
      <c r="CE13" s="1044"/>
      <c r="CF13" s="1044"/>
      <c r="CG13" s="1045"/>
      <c r="CH13" s="1018">
        <v>0</v>
      </c>
      <c r="CI13" s="1019"/>
      <c r="CJ13" s="1019"/>
      <c r="CK13" s="1019"/>
      <c r="CL13" s="1020"/>
      <c r="CM13" s="1018">
        <v>-4</v>
      </c>
      <c r="CN13" s="1019"/>
      <c r="CO13" s="1019"/>
      <c r="CP13" s="1019"/>
      <c r="CQ13" s="1020"/>
      <c r="CR13" s="1018">
        <v>10</v>
      </c>
      <c r="CS13" s="1019"/>
      <c r="CT13" s="1019"/>
      <c r="CU13" s="1019"/>
      <c r="CV13" s="1020"/>
      <c r="CW13" s="1018" t="s">
        <v>538</v>
      </c>
      <c r="CX13" s="1019"/>
      <c r="CY13" s="1019"/>
      <c r="CZ13" s="1019"/>
      <c r="DA13" s="1020"/>
      <c r="DB13" s="1018" t="s">
        <v>538</v>
      </c>
      <c r="DC13" s="1019"/>
      <c r="DD13" s="1019"/>
      <c r="DE13" s="1019"/>
      <c r="DF13" s="1020"/>
      <c r="DG13" s="1018" t="s">
        <v>538</v>
      </c>
      <c r="DH13" s="1019"/>
      <c r="DI13" s="1019"/>
      <c r="DJ13" s="1019"/>
      <c r="DK13" s="1020"/>
      <c r="DL13" s="1018" t="s">
        <v>538</v>
      </c>
      <c r="DM13" s="1019"/>
      <c r="DN13" s="1019"/>
      <c r="DO13" s="1019"/>
      <c r="DP13" s="1020"/>
      <c r="DQ13" s="1018" t="s">
        <v>538</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3" t="s">
        <v>556</v>
      </c>
      <c r="BT14" s="1044"/>
      <c r="BU14" s="1044"/>
      <c r="BV14" s="1044"/>
      <c r="BW14" s="1044"/>
      <c r="BX14" s="1044"/>
      <c r="BY14" s="1044"/>
      <c r="BZ14" s="1044"/>
      <c r="CA14" s="1044"/>
      <c r="CB14" s="1044"/>
      <c r="CC14" s="1044"/>
      <c r="CD14" s="1044"/>
      <c r="CE14" s="1044"/>
      <c r="CF14" s="1044"/>
      <c r="CG14" s="1045"/>
      <c r="CH14" s="1018">
        <v>1</v>
      </c>
      <c r="CI14" s="1019"/>
      <c r="CJ14" s="1019"/>
      <c r="CK14" s="1019"/>
      <c r="CL14" s="1020"/>
      <c r="CM14" s="1018">
        <v>11</v>
      </c>
      <c r="CN14" s="1019"/>
      <c r="CO14" s="1019"/>
      <c r="CP14" s="1019"/>
      <c r="CQ14" s="1020"/>
      <c r="CR14" s="1018">
        <v>16</v>
      </c>
      <c r="CS14" s="1019"/>
      <c r="CT14" s="1019"/>
      <c r="CU14" s="1019"/>
      <c r="CV14" s="1020"/>
      <c r="CW14" s="1018">
        <v>7</v>
      </c>
      <c r="CX14" s="1019"/>
      <c r="CY14" s="1019"/>
      <c r="CZ14" s="1019"/>
      <c r="DA14" s="1020"/>
      <c r="DB14" s="1018" t="s">
        <v>538</v>
      </c>
      <c r="DC14" s="1019"/>
      <c r="DD14" s="1019"/>
      <c r="DE14" s="1019"/>
      <c r="DF14" s="1020"/>
      <c r="DG14" s="1018" t="s">
        <v>538</v>
      </c>
      <c r="DH14" s="1019"/>
      <c r="DI14" s="1019"/>
      <c r="DJ14" s="1019"/>
      <c r="DK14" s="1020"/>
      <c r="DL14" s="1018" t="s">
        <v>538</v>
      </c>
      <c r="DM14" s="1019"/>
      <c r="DN14" s="1019"/>
      <c r="DO14" s="1019"/>
      <c r="DP14" s="1020"/>
      <c r="DQ14" s="1018" t="s">
        <v>538</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3" t="s">
        <v>557</v>
      </c>
      <c r="BT15" s="1044"/>
      <c r="BU15" s="1044"/>
      <c r="BV15" s="1044"/>
      <c r="BW15" s="1044"/>
      <c r="BX15" s="1044"/>
      <c r="BY15" s="1044"/>
      <c r="BZ15" s="1044"/>
      <c r="CA15" s="1044"/>
      <c r="CB15" s="1044"/>
      <c r="CC15" s="1044"/>
      <c r="CD15" s="1044"/>
      <c r="CE15" s="1044"/>
      <c r="CF15" s="1044"/>
      <c r="CG15" s="1045"/>
      <c r="CH15" s="1018">
        <v>34</v>
      </c>
      <c r="CI15" s="1019"/>
      <c r="CJ15" s="1019"/>
      <c r="CK15" s="1019"/>
      <c r="CL15" s="1020"/>
      <c r="CM15" s="1018">
        <v>11</v>
      </c>
      <c r="CN15" s="1019"/>
      <c r="CO15" s="1019"/>
      <c r="CP15" s="1019"/>
      <c r="CQ15" s="1020"/>
      <c r="CR15" s="1018">
        <v>7</v>
      </c>
      <c r="CS15" s="1019"/>
      <c r="CT15" s="1019"/>
      <c r="CU15" s="1019"/>
      <c r="CV15" s="1020"/>
      <c r="CW15" s="1018">
        <v>575</v>
      </c>
      <c r="CX15" s="1019"/>
      <c r="CY15" s="1019"/>
      <c r="CZ15" s="1019"/>
      <c r="DA15" s="1020"/>
      <c r="DB15" s="1018" t="s">
        <v>538</v>
      </c>
      <c r="DC15" s="1019"/>
      <c r="DD15" s="1019"/>
      <c r="DE15" s="1019"/>
      <c r="DF15" s="1020"/>
      <c r="DG15" s="1018" t="s">
        <v>538</v>
      </c>
      <c r="DH15" s="1019"/>
      <c r="DI15" s="1019"/>
      <c r="DJ15" s="1019"/>
      <c r="DK15" s="1020"/>
      <c r="DL15" s="1018" t="s">
        <v>538</v>
      </c>
      <c r="DM15" s="1019"/>
      <c r="DN15" s="1019"/>
      <c r="DO15" s="1019"/>
      <c r="DP15" s="1020"/>
      <c r="DQ15" s="1018" t="s">
        <v>538</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3"/>
      <c r="R22" s="1114"/>
      <c r="S22" s="1114"/>
      <c r="T22" s="1114"/>
      <c r="U22" s="1114"/>
      <c r="V22" s="1114"/>
      <c r="W22" s="1114"/>
      <c r="X22" s="1114"/>
      <c r="Y22" s="1114"/>
      <c r="Z22" s="1114"/>
      <c r="AA22" s="1114"/>
      <c r="AB22" s="1114"/>
      <c r="AC22" s="1114"/>
      <c r="AD22" s="1114"/>
      <c r="AE22" s="1115"/>
      <c r="AF22" s="1048"/>
      <c r="AG22" s="1049"/>
      <c r="AH22" s="1049"/>
      <c r="AI22" s="1049"/>
      <c r="AJ22" s="1050"/>
      <c r="AK22" s="1109"/>
      <c r="AL22" s="1110"/>
      <c r="AM22" s="1110"/>
      <c r="AN22" s="1110"/>
      <c r="AO22" s="1110"/>
      <c r="AP22" s="1110"/>
      <c r="AQ22" s="1110"/>
      <c r="AR22" s="1110"/>
      <c r="AS22" s="1110"/>
      <c r="AT22" s="1110"/>
      <c r="AU22" s="1111"/>
      <c r="AV22" s="1111"/>
      <c r="AW22" s="1111"/>
      <c r="AX22" s="1111"/>
      <c r="AY22" s="1112"/>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100">
        <v>30105</v>
      </c>
      <c r="R23" s="1101"/>
      <c r="S23" s="1101"/>
      <c r="T23" s="1101"/>
      <c r="U23" s="1101"/>
      <c r="V23" s="1101">
        <v>28636</v>
      </c>
      <c r="W23" s="1101"/>
      <c r="X23" s="1101"/>
      <c r="Y23" s="1101"/>
      <c r="Z23" s="1101"/>
      <c r="AA23" s="1101">
        <v>1469</v>
      </c>
      <c r="AB23" s="1101"/>
      <c r="AC23" s="1101"/>
      <c r="AD23" s="1101"/>
      <c r="AE23" s="1102"/>
      <c r="AF23" s="1103">
        <v>1330</v>
      </c>
      <c r="AG23" s="1101"/>
      <c r="AH23" s="1101"/>
      <c r="AI23" s="1101"/>
      <c r="AJ23" s="1104"/>
      <c r="AK23" s="1105"/>
      <c r="AL23" s="1106"/>
      <c r="AM23" s="1106"/>
      <c r="AN23" s="1106"/>
      <c r="AO23" s="1106"/>
      <c r="AP23" s="1101">
        <v>32504</v>
      </c>
      <c r="AQ23" s="1101"/>
      <c r="AR23" s="1101"/>
      <c r="AS23" s="1101"/>
      <c r="AT23" s="1101"/>
      <c r="AU23" s="1107"/>
      <c r="AV23" s="1107"/>
      <c r="AW23" s="1107"/>
      <c r="AX23" s="1107"/>
      <c r="AY23" s="1108"/>
      <c r="AZ23" s="1097" t="s">
        <v>112</v>
      </c>
      <c r="BA23" s="1098"/>
      <c r="BB23" s="1098"/>
      <c r="BC23" s="1098"/>
      <c r="BD23" s="1099"/>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6" t="s">
        <v>369</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5" t="s">
        <v>370</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91" t="s">
        <v>374</v>
      </c>
      <c r="AG26" s="1037"/>
      <c r="AH26" s="1037"/>
      <c r="AI26" s="1037"/>
      <c r="AJ26" s="1092"/>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3"/>
      <c r="AG27" s="1040"/>
      <c r="AH27" s="1040"/>
      <c r="AI27" s="1040"/>
      <c r="AJ27" s="1094"/>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82" t="s">
        <v>379</v>
      </c>
      <c r="C28" s="1083"/>
      <c r="D28" s="1083"/>
      <c r="E28" s="1083"/>
      <c r="F28" s="1083"/>
      <c r="G28" s="1083"/>
      <c r="H28" s="1083"/>
      <c r="I28" s="1083"/>
      <c r="J28" s="1083"/>
      <c r="K28" s="1083"/>
      <c r="L28" s="1083"/>
      <c r="M28" s="1083"/>
      <c r="N28" s="1083"/>
      <c r="O28" s="1083"/>
      <c r="P28" s="1084"/>
      <c r="Q28" s="1085">
        <v>4357</v>
      </c>
      <c r="R28" s="1086"/>
      <c r="S28" s="1086"/>
      <c r="T28" s="1086"/>
      <c r="U28" s="1086"/>
      <c r="V28" s="1086">
        <v>4269</v>
      </c>
      <c r="W28" s="1086"/>
      <c r="X28" s="1086"/>
      <c r="Y28" s="1086"/>
      <c r="Z28" s="1086"/>
      <c r="AA28" s="1086">
        <v>88</v>
      </c>
      <c r="AB28" s="1086"/>
      <c r="AC28" s="1086"/>
      <c r="AD28" s="1086"/>
      <c r="AE28" s="1087"/>
      <c r="AF28" s="1088">
        <v>88</v>
      </c>
      <c r="AG28" s="1086"/>
      <c r="AH28" s="1086"/>
      <c r="AI28" s="1086"/>
      <c r="AJ28" s="1089"/>
      <c r="AK28" s="1090">
        <v>282</v>
      </c>
      <c r="AL28" s="1078"/>
      <c r="AM28" s="1078"/>
      <c r="AN28" s="1078"/>
      <c r="AO28" s="1078"/>
      <c r="AP28" s="1078" t="s">
        <v>538</v>
      </c>
      <c r="AQ28" s="1078"/>
      <c r="AR28" s="1078"/>
      <c r="AS28" s="1078"/>
      <c r="AT28" s="1078"/>
      <c r="AU28" s="1078" t="s">
        <v>538</v>
      </c>
      <c r="AV28" s="1078"/>
      <c r="AW28" s="1078"/>
      <c r="AX28" s="1078"/>
      <c r="AY28" s="1078"/>
      <c r="AZ28" s="1079" t="s">
        <v>538</v>
      </c>
      <c r="BA28" s="1079"/>
      <c r="BB28" s="1079"/>
      <c r="BC28" s="1079"/>
      <c r="BD28" s="1079"/>
      <c r="BE28" s="1080"/>
      <c r="BF28" s="1080"/>
      <c r="BG28" s="1080"/>
      <c r="BH28" s="1080"/>
      <c r="BI28" s="1081"/>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138</v>
      </c>
      <c r="R29" s="1073"/>
      <c r="S29" s="1073"/>
      <c r="T29" s="1073"/>
      <c r="U29" s="1073"/>
      <c r="V29" s="1073">
        <v>138</v>
      </c>
      <c r="W29" s="1073"/>
      <c r="X29" s="1073"/>
      <c r="Y29" s="1073"/>
      <c r="Z29" s="1073"/>
      <c r="AA29" s="1073">
        <v>0</v>
      </c>
      <c r="AB29" s="1073"/>
      <c r="AC29" s="1073"/>
      <c r="AD29" s="1073"/>
      <c r="AE29" s="1074"/>
      <c r="AF29" s="1048">
        <v>0</v>
      </c>
      <c r="AG29" s="1049"/>
      <c r="AH29" s="1049"/>
      <c r="AI29" s="1049"/>
      <c r="AJ29" s="1050"/>
      <c r="AK29" s="1009">
        <v>31</v>
      </c>
      <c r="AL29" s="1000"/>
      <c r="AM29" s="1000"/>
      <c r="AN29" s="1000"/>
      <c r="AO29" s="1000"/>
      <c r="AP29" s="1010" t="s">
        <v>538</v>
      </c>
      <c r="AQ29" s="1008"/>
      <c r="AR29" s="1008"/>
      <c r="AS29" s="1008"/>
      <c r="AT29" s="1009"/>
      <c r="AU29" s="1010" t="s">
        <v>538</v>
      </c>
      <c r="AV29" s="1008"/>
      <c r="AW29" s="1008"/>
      <c r="AX29" s="1008"/>
      <c r="AY29" s="1009"/>
      <c r="AZ29" s="1075" t="s">
        <v>538</v>
      </c>
      <c r="BA29" s="1076"/>
      <c r="BB29" s="1076"/>
      <c r="BC29" s="1076"/>
      <c r="BD29" s="1077"/>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4609</v>
      </c>
      <c r="R30" s="1073"/>
      <c r="S30" s="1073"/>
      <c r="T30" s="1073"/>
      <c r="U30" s="1073"/>
      <c r="V30" s="1073">
        <v>4459</v>
      </c>
      <c r="W30" s="1073"/>
      <c r="X30" s="1073"/>
      <c r="Y30" s="1073"/>
      <c r="Z30" s="1073"/>
      <c r="AA30" s="1073">
        <v>149</v>
      </c>
      <c r="AB30" s="1073"/>
      <c r="AC30" s="1073"/>
      <c r="AD30" s="1073"/>
      <c r="AE30" s="1074"/>
      <c r="AF30" s="1048">
        <v>149</v>
      </c>
      <c r="AG30" s="1049"/>
      <c r="AH30" s="1049"/>
      <c r="AI30" s="1049"/>
      <c r="AJ30" s="1050"/>
      <c r="AK30" s="1009">
        <v>625</v>
      </c>
      <c r="AL30" s="1000"/>
      <c r="AM30" s="1000"/>
      <c r="AN30" s="1000"/>
      <c r="AO30" s="1000"/>
      <c r="AP30" s="1000" t="s">
        <v>538</v>
      </c>
      <c r="AQ30" s="1000"/>
      <c r="AR30" s="1000"/>
      <c r="AS30" s="1000"/>
      <c r="AT30" s="1000"/>
      <c r="AU30" s="1000" t="s">
        <v>538</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715</v>
      </c>
      <c r="R31" s="1073"/>
      <c r="S31" s="1073"/>
      <c r="T31" s="1073"/>
      <c r="U31" s="1073"/>
      <c r="V31" s="1073">
        <v>710</v>
      </c>
      <c r="W31" s="1073"/>
      <c r="X31" s="1073"/>
      <c r="Y31" s="1073"/>
      <c r="Z31" s="1073"/>
      <c r="AA31" s="1073">
        <v>5</v>
      </c>
      <c r="AB31" s="1073"/>
      <c r="AC31" s="1073"/>
      <c r="AD31" s="1073"/>
      <c r="AE31" s="1074"/>
      <c r="AF31" s="1048">
        <v>5</v>
      </c>
      <c r="AG31" s="1049"/>
      <c r="AH31" s="1049"/>
      <c r="AI31" s="1049"/>
      <c r="AJ31" s="1050"/>
      <c r="AK31" s="1009">
        <v>478</v>
      </c>
      <c r="AL31" s="1000"/>
      <c r="AM31" s="1000"/>
      <c r="AN31" s="1000"/>
      <c r="AO31" s="1000"/>
      <c r="AP31" s="1000" t="s">
        <v>538</v>
      </c>
      <c r="AQ31" s="1000"/>
      <c r="AR31" s="1000"/>
      <c r="AS31" s="1000"/>
      <c r="AT31" s="1000"/>
      <c r="AU31" s="1000" t="s">
        <v>538</v>
      </c>
      <c r="AV31" s="1000"/>
      <c r="AW31" s="1000"/>
      <c r="AX31" s="1000"/>
      <c r="AY31" s="1000"/>
      <c r="AZ31" s="1071" t="s">
        <v>538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713</v>
      </c>
      <c r="R32" s="1073"/>
      <c r="S32" s="1073"/>
      <c r="T32" s="1073"/>
      <c r="U32" s="1073"/>
      <c r="V32" s="1073">
        <v>986</v>
      </c>
      <c r="W32" s="1073"/>
      <c r="X32" s="1073"/>
      <c r="Y32" s="1073"/>
      <c r="Z32" s="1073"/>
      <c r="AA32" s="1073">
        <v>-273</v>
      </c>
      <c r="AB32" s="1073"/>
      <c r="AC32" s="1073"/>
      <c r="AD32" s="1073"/>
      <c r="AE32" s="1074"/>
      <c r="AF32" s="1048">
        <v>217</v>
      </c>
      <c r="AG32" s="1049"/>
      <c r="AH32" s="1049"/>
      <c r="AI32" s="1049"/>
      <c r="AJ32" s="1050"/>
      <c r="AK32" s="1009">
        <v>647</v>
      </c>
      <c r="AL32" s="1000"/>
      <c r="AM32" s="1000"/>
      <c r="AN32" s="1000"/>
      <c r="AO32" s="1000"/>
      <c r="AP32" s="1000">
        <v>4613</v>
      </c>
      <c r="AQ32" s="1000"/>
      <c r="AR32" s="1000"/>
      <c r="AS32" s="1000"/>
      <c r="AT32" s="1000"/>
      <c r="AU32" s="1000">
        <v>4590</v>
      </c>
      <c r="AV32" s="1000"/>
      <c r="AW32" s="1000"/>
      <c r="AX32" s="1000"/>
      <c r="AY32" s="1000"/>
      <c r="AZ32" s="1071" t="s">
        <v>538</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1035</v>
      </c>
      <c r="R33" s="1073"/>
      <c r="S33" s="1073"/>
      <c r="T33" s="1073"/>
      <c r="U33" s="1073"/>
      <c r="V33" s="1073">
        <v>968</v>
      </c>
      <c r="W33" s="1073"/>
      <c r="X33" s="1073"/>
      <c r="Y33" s="1073"/>
      <c r="Z33" s="1073"/>
      <c r="AA33" s="1073">
        <v>67</v>
      </c>
      <c r="AB33" s="1073"/>
      <c r="AC33" s="1073"/>
      <c r="AD33" s="1073"/>
      <c r="AE33" s="1074"/>
      <c r="AF33" s="1048">
        <v>448</v>
      </c>
      <c r="AG33" s="1049"/>
      <c r="AH33" s="1049"/>
      <c r="AI33" s="1049"/>
      <c r="AJ33" s="1050"/>
      <c r="AK33" s="1009" t="s">
        <v>538</v>
      </c>
      <c r="AL33" s="1000"/>
      <c r="AM33" s="1000"/>
      <c r="AN33" s="1000"/>
      <c r="AO33" s="1000"/>
      <c r="AP33" s="1000">
        <v>369</v>
      </c>
      <c r="AQ33" s="1000"/>
      <c r="AR33" s="1000"/>
      <c r="AS33" s="1000"/>
      <c r="AT33" s="1000"/>
      <c r="AU33" s="1000" t="s">
        <v>538</v>
      </c>
      <c r="AV33" s="1000"/>
      <c r="AW33" s="1000"/>
      <c r="AX33" s="1000"/>
      <c r="AY33" s="1000"/>
      <c r="AZ33" s="1071" t="s">
        <v>538</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808</v>
      </c>
      <c r="R34" s="1073"/>
      <c r="S34" s="1073"/>
      <c r="T34" s="1073"/>
      <c r="U34" s="1073"/>
      <c r="V34" s="1073">
        <v>745</v>
      </c>
      <c r="W34" s="1073"/>
      <c r="X34" s="1073"/>
      <c r="Y34" s="1073"/>
      <c r="Z34" s="1073"/>
      <c r="AA34" s="1073">
        <v>63</v>
      </c>
      <c r="AB34" s="1073"/>
      <c r="AC34" s="1073"/>
      <c r="AD34" s="1073"/>
      <c r="AE34" s="1074"/>
      <c r="AF34" s="1048">
        <v>1131</v>
      </c>
      <c r="AG34" s="1049"/>
      <c r="AH34" s="1049"/>
      <c r="AI34" s="1049"/>
      <c r="AJ34" s="1050"/>
      <c r="AK34" s="1009">
        <v>24</v>
      </c>
      <c r="AL34" s="1000"/>
      <c r="AM34" s="1000"/>
      <c r="AN34" s="1000"/>
      <c r="AO34" s="1000"/>
      <c r="AP34" s="1000">
        <v>3158</v>
      </c>
      <c r="AQ34" s="1000"/>
      <c r="AR34" s="1000"/>
      <c r="AS34" s="1000"/>
      <c r="AT34" s="1000"/>
      <c r="AU34" s="1000">
        <v>562</v>
      </c>
      <c r="AV34" s="1000"/>
      <c r="AW34" s="1000"/>
      <c r="AX34" s="1000"/>
      <c r="AY34" s="1000"/>
      <c r="AZ34" s="1071" t="s">
        <v>538</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387</v>
      </c>
      <c r="C35" s="1067"/>
      <c r="D35" s="1067"/>
      <c r="E35" s="1067"/>
      <c r="F35" s="1067"/>
      <c r="G35" s="1067"/>
      <c r="H35" s="1067"/>
      <c r="I35" s="1067"/>
      <c r="J35" s="1067"/>
      <c r="K35" s="1067"/>
      <c r="L35" s="1067"/>
      <c r="M35" s="1067"/>
      <c r="N35" s="1067"/>
      <c r="O35" s="1067"/>
      <c r="P35" s="1068"/>
      <c r="Q35" s="1072">
        <v>2479</v>
      </c>
      <c r="R35" s="1073"/>
      <c r="S35" s="1073"/>
      <c r="T35" s="1073"/>
      <c r="U35" s="1073"/>
      <c r="V35" s="1073">
        <v>2334</v>
      </c>
      <c r="W35" s="1073"/>
      <c r="X35" s="1073"/>
      <c r="Y35" s="1073"/>
      <c r="Z35" s="1073"/>
      <c r="AA35" s="1073">
        <v>145</v>
      </c>
      <c r="AB35" s="1073"/>
      <c r="AC35" s="1073"/>
      <c r="AD35" s="1073"/>
      <c r="AE35" s="1074"/>
      <c r="AF35" s="1048">
        <v>645</v>
      </c>
      <c r="AG35" s="1049"/>
      <c r="AH35" s="1049"/>
      <c r="AI35" s="1049"/>
      <c r="AJ35" s="1050"/>
      <c r="AK35" s="1009">
        <v>928</v>
      </c>
      <c r="AL35" s="1000"/>
      <c r="AM35" s="1000"/>
      <c r="AN35" s="1000"/>
      <c r="AO35" s="1000"/>
      <c r="AP35" s="1000">
        <v>11962</v>
      </c>
      <c r="AQ35" s="1000"/>
      <c r="AR35" s="1000"/>
      <c r="AS35" s="1000"/>
      <c r="AT35" s="1000"/>
      <c r="AU35" s="1000">
        <v>6460</v>
      </c>
      <c r="AV35" s="1000"/>
      <c r="AW35" s="1000"/>
      <c r="AX35" s="1000"/>
      <c r="AY35" s="1000"/>
      <c r="AZ35" s="1071" t="s">
        <v>538</v>
      </c>
      <c r="BA35" s="1071"/>
      <c r="BB35" s="1071"/>
      <c r="BC35" s="1071"/>
      <c r="BD35" s="1071"/>
      <c r="BE35" s="1061" t="s">
        <v>384</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388</v>
      </c>
      <c r="C36" s="1067"/>
      <c r="D36" s="1067"/>
      <c r="E36" s="1067"/>
      <c r="F36" s="1067"/>
      <c r="G36" s="1067"/>
      <c r="H36" s="1067"/>
      <c r="I36" s="1067"/>
      <c r="J36" s="1067"/>
      <c r="K36" s="1067"/>
      <c r="L36" s="1067"/>
      <c r="M36" s="1067"/>
      <c r="N36" s="1067"/>
      <c r="O36" s="1067"/>
      <c r="P36" s="1068"/>
      <c r="Q36" s="1072">
        <v>804</v>
      </c>
      <c r="R36" s="1073"/>
      <c r="S36" s="1073"/>
      <c r="T36" s="1073"/>
      <c r="U36" s="1073"/>
      <c r="V36" s="1073">
        <v>803</v>
      </c>
      <c r="W36" s="1073"/>
      <c r="X36" s="1073"/>
      <c r="Y36" s="1073"/>
      <c r="Z36" s="1073"/>
      <c r="AA36" s="1073">
        <v>1</v>
      </c>
      <c r="AB36" s="1073"/>
      <c r="AC36" s="1073"/>
      <c r="AD36" s="1073"/>
      <c r="AE36" s="1074"/>
      <c r="AF36" s="1048">
        <v>1</v>
      </c>
      <c r="AG36" s="1049"/>
      <c r="AH36" s="1049"/>
      <c r="AI36" s="1049"/>
      <c r="AJ36" s="1050"/>
      <c r="AK36" s="1009">
        <v>0</v>
      </c>
      <c r="AL36" s="1000"/>
      <c r="AM36" s="1000"/>
      <c r="AN36" s="1000"/>
      <c r="AO36" s="1000"/>
      <c r="AP36" s="1000" t="s">
        <v>539</v>
      </c>
      <c r="AQ36" s="1000"/>
      <c r="AR36" s="1000"/>
      <c r="AS36" s="1000"/>
      <c r="AT36" s="1000"/>
      <c r="AU36" s="1000" t="s">
        <v>538</v>
      </c>
      <c r="AV36" s="1000"/>
      <c r="AW36" s="1000"/>
      <c r="AX36" s="1000"/>
      <c r="AY36" s="1000"/>
      <c r="AZ36" s="1071" t="s">
        <v>538</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2685</v>
      </c>
      <c r="AG63" s="988"/>
      <c r="AH63" s="988"/>
      <c r="AI63" s="988"/>
      <c r="AJ63" s="1059"/>
      <c r="AK63" s="1060"/>
      <c r="AL63" s="992"/>
      <c r="AM63" s="992"/>
      <c r="AN63" s="992"/>
      <c r="AO63" s="992"/>
      <c r="AP63" s="988">
        <v>20102</v>
      </c>
      <c r="AQ63" s="988"/>
      <c r="AR63" s="988"/>
      <c r="AS63" s="988"/>
      <c r="AT63" s="988"/>
      <c r="AU63" s="988">
        <v>11612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863</v>
      </c>
      <c r="R68" s="1011"/>
      <c r="S68" s="1011"/>
      <c r="T68" s="1011"/>
      <c r="U68" s="1011"/>
      <c r="V68" s="1011">
        <v>771</v>
      </c>
      <c r="W68" s="1011"/>
      <c r="X68" s="1011"/>
      <c r="Y68" s="1011"/>
      <c r="Z68" s="1011"/>
      <c r="AA68" s="1011">
        <v>92</v>
      </c>
      <c r="AB68" s="1011"/>
      <c r="AC68" s="1011"/>
      <c r="AD68" s="1011"/>
      <c r="AE68" s="1011"/>
      <c r="AF68" s="1011">
        <v>92</v>
      </c>
      <c r="AG68" s="1011"/>
      <c r="AH68" s="1011"/>
      <c r="AI68" s="1011"/>
      <c r="AJ68" s="1011"/>
      <c r="AK68" s="1011" t="s">
        <v>538</v>
      </c>
      <c r="AL68" s="1011"/>
      <c r="AM68" s="1011"/>
      <c r="AN68" s="1011"/>
      <c r="AO68" s="1011"/>
      <c r="AP68" s="1011">
        <v>629</v>
      </c>
      <c r="AQ68" s="1011"/>
      <c r="AR68" s="1011"/>
      <c r="AS68" s="1011"/>
      <c r="AT68" s="1011"/>
      <c r="AU68" s="1011">
        <v>17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305</v>
      </c>
      <c r="R69" s="1000"/>
      <c r="S69" s="1000"/>
      <c r="T69" s="1000"/>
      <c r="U69" s="1000"/>
      <c r="V69" s="1000">
        <v>278</v>
      </c>
      <c r="W69" s="1000"/>
      <c r="X69" s="1000"/>
      <c r="Y69" s="1000"/>
      <c r="Z69" s="1000"/>
      <c r="AA69" s="1000">
        <v>27</v>
      </c>
      <c r="AB69" s="1000"/>
      <c r="AC69" s="1000"/>
      <c r="AD69" s="1000"/>
      <c r="AE69" s="1000"/>
      <c r="AF69" s="1000">
        <v>27</v>
      </c>
      <c r="AG69" s="1000"/>
      <c r="AH69" s="1000"/>
      <c r="AI69" s="1000"/>
      <c r="AJ69" s="1000"/>
      <c r="AK69" s="1000">
        <v>13</v>
      </c>
      <c r="AL69" s="1000"/>
      <c r="AM69" s="1000"/>
      <c r="AN69" s="1000"/>
      <c r="AO69" s="1000"/>
      <c r="AP69" s="1000">
        <v>648</v>
      </c>
      <c r="AQ69" s="1000"/>
      <c r="AR69" s="1000"/>
      <c r="AS69" s="1000"/>
      <c r="AT69" s="1000"/>
      <c r="AU69" s="1000">
        <v>174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417</v>
      </c>
      <c r="R70" s="1000"/>
      <c r="S70" s="1000"/>
      <c r="T70" s="1000"/>
      <c r="U70" s="1000"/>
      <c r="V70" s="1000">
        <v>365</v>
      </c>
      <c r="W70" s="1000"/>
      <c r="X70" s="1000"/>
      <c r="Y70" s="1000"/>
      <c r="Z70" s="1000"/>
      <c r="AA70" s="1000">
        <v>52</v>
      </c>
      <c r="AB70" s="1000"/>
      <c r="AC70" s="1000"/>
      <c r="AD70" s="1000"/>
      <c r="AE70" s="1000"/>
      <c r="AF70" s="1000">
        <v>52</v>
      </c>
      <c r="AG70" s="1000"/>
      <c r="AH70" s="1000"/>
      <c r="AI70" s="1000"/>
      <c r="AJ70" s="1000"/>
      <c r="AK70" s="1000">
        <v>83</v>
      </c>
      <c r="AL70" s="1000"/>
      <c r="AM70" s="1000"/>
      <c r="AN70" s="1000"/>
      <c r="AO70" s="1000"/>
      <c r="AP70" s="1000" t="s">
        <v>538</v>
      </c>
      <c r="AQ70" s="1000"/>
      <c r="AR70" s="1000"/>
      <c r="AS70" s="1000"/>
      <c r="AT70" s="1000"/>
      <c r="AU70" s="1000" t="s">
        <v>538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5668</v>
      </c>
      <c r="R71" s="1000"/>
      <c r="S71" s="1000"/>
      <c r="T71" s="1000"/>
      <c r="U71" s="1000"/>
      <c r="V71" s="1000">
        <v>5056</v>
      </c>
      <c r="W71" s="1000"/>
      <c r="X71" s="1000"/>
      <c r="Y71" s="1000"/>
      <c r="Z71" s="1000"/>
      <c r="AA71" s="1000">
        <v>612</v>
      </c>
      <c r="AB71" s="1000"/>
      <c r="AC71" s="1000"/>
      <c r="AD71" s="1000"/>
      <c r="AE71" s="1000"/>
      <c r="AF71" s="1000">
        <v>612</v>
      </c>
      <c r="AG71" s="1000"/>
      <c r="AH71" s="1000"/>
      <c r="AI71" s="1000"/>
      <c r="AJ71" s="1000"/>
      <c r="AK71" s="1000" t="s">
        <v>538</v>
      </c>
      <c r="AL71" s="1000"/>
      <c r="AM71" s="1000"/>
      <c r="AN71" s="1000"/>
      <c r="AO71" s="1000"/>
      <c r="AP71" s="1000" t="s">
        <v>538</v>
      </c>
      <c r="AQ71" s="1000"/>
      <c r="AR71" s="1000"/>
      <c r="AS71" s="1000"/>
      <c r="AT71" s="1000"/>
      <c r="AU71" s="1000" t="s">
        <v>538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1602</v>
      </c>
      <c r="R72" s="1000"/>
      <c r="S72" s="1000"/>
      <c r="T72" s="1000"/>
      <c r="U72" s="1000"/>
      <c r="V72" s="1000">
        <v>1572</v>
      </c>
      <c r="W72" s="1000"/>
      <c r="X72" s="1000"/>
      <c r="Y72" s="1000"/>
      <c r="Z72" s="1000"/>
      <c r="AA72" s="1000">
        <v>31</v>
      </c>
      <c r="AB72" s="1000"/>
      <c r="AC72" s="1000"/>
      <c r="AD72" s="1000"/>
      <c r="AE72" s="1000"/>
      <c r="AF72" s="1000">
        <v>31</v>
      </c>
      <c r="AG72" s="1000"/>
      <c r="AH72" s="1000"/>
      <c r="AI72" s="1000"/>
      <c r="AJ72" s="1000"/>
      <c r="AK72" s="1000" t="s">
        <v>538</v>
      </c>
      <c r="AL72" s="1000"/>
      <c r="AM72" s="1000"/>
      <c r="AN72" s="1000"/>
      <c r="AO72" s="1000"/>
      <c r="AP72" s="1000" t="s">
        <v>538</v>
      </c>
      <c r="AQ72" s="1000"/>
      <c r="AR72" s="1000"/>
      <c r="AS72" s="1000"/>
      <c r="AT72" s="1000"/>
      <c r="AU72" s="1000" t="s">
        <v>538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12</v>
      </c>
      <c r="R73" s="1000"/>
      <c r="S73" s="1000"/>
      <c r="T73" s="1000"/>
      <c r="U73" s="1000"/>
      <c r="V73" s="1000">
        <v>11</v>
      </c>
      <c r="W73" s="1000"/>
      <c r="X73" s="1000"/>
      <c r="Y73" s="1000"/>
      <c r="Z73" s="1000"/>
      <c r="AA73" s="1000">
        <v>1</v>
      </c>
      <c r="AB73" s="1000"/>
      <c r="AC73" s="1000"/>
      <c r="AD73" s="1000"/>
      <c r="AE73" s="1000"/>
      <c r="AF73" s="1000">
        <v>1</v>
      </c>
      <c r="AG73" s="1000"/>
      <c r="AH73" s="1000"/>
      <c r="AI73" s="1000"/>
      <c r="AJ73" s="1000"/>
      <c r="AK73" s="1000" t="s">
        <v>538</v>
      </c>
      <c r="AL73" s="1000"/>
      <c r="AM73" s="1000"/>
      <c r="AN73" s="1000"/>
      <c r="AO73" s="1000"/>
      <c r="AP73" s="1000" t="s">
        <v>538</v>
      </c>
      <c r="AQ73" s="1000"/>
      <c r="AR73" s="1000"/>
      <c r="AS73" s="1000"/>
      <c r="AT73" s="1000"/>
      <c r="AU73" s="1000" t="s">
        <v>538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16</v>
      </c>
      <c r="R74" s="1000"/>
      <c r="S74" s="1000"/>
      <c r="T74" s="1000"/>
      <c r="U74" s="1000"/>
      <c r="V74" s="1000">
        <v>11</v>
      </c>
      <c r="W74" s="1000"/>
      <c r="X74" s="1000"/>
      <c r="Y74" s="1000"/>
      <c r="Z74" s="1000"/>
      <c r="AA74" s="1000">
        <v>6</v>
      </c>
      <c r="AB74" s="1000"/>
      <c r="AC74" s="1000"/>
      <c r="AD74" s="1000"/>
      <c r="AE74" s="1000"/>
      <c r="AF74" s="1000">
        <v>6</v>
      </c>
      <c r="AG74" s="1000"/>
      <c r="AH74" s="1000"/>
      <c r="AI74" s="1000"/>
      <c r="AJ74" s="1000"/>
      <c r="AK74" s="1000" t="s">
        <v>538</v>
      </c>
      <c r="AL74" s="1000"/>
      <c r="AM74" s="1000"/>
      <c r="AN74" s="1000"/>
      <c r="AO74" s="1000"/>
      <c r="AP74" s="1000" t="s">
        <v>538</v>
      </c>
      <c r="AQ74" s="1000"/>
      <c r="AR74" s="1000"/>
      <c r="AS74" s="1000"/>
      <c r="AT74" s="1000"/>
      <c r="AU74" s="1000" t="s">
        <v>538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6">
        <v>1198</v>
      </c>
      <c r="R75" s="1000"/>
      <c r="S75" s="1000"/>
      <c r="T75" s="1000"/>
      <c r="U75" s="1000"/>
      <c r="V75" s="1000">
        <v>1166</v>
      </c>
      <c r="W75" s="1000"/>
      <c r="X75" s="1000"/>
      <c r="Y75" s="1000"/>
      <c r="Z75" s="1000"/>
      <c r="AA75" s="1000">
        <v>32</v>
      </c>
      <c r="AB75" s="1000"/>
      <c r="AC75" s="1000"/>
      <c r="AD75" s="1000"/>
      <c r="AE75" s="1000"/>
      <c r="AF75" s="1000">
        <v>32</v>
      </c>
      <c r="AG75" s="1000"/>
      <c r="AH75" s="1000"/>
      <c r="AI75" s="1000"/>
      <c r="AJ75" s="1000"/>
      <c r="AK75" s="1010">
        <v>587</v>
      </c>
      <c r="AL75" s="1008"/>
      <c r="AM75" s="1008"/>
      <c r="AN75" s="1008"/>
      <c r="AO75" s="1009"/>
      <c r="AP75" s="1010" t="s">
        <v>538</v>
      </c>
      <c r="AQ75" s="1008"/>
      <c r="AR75" s="1008"/>
      <c r="AS75" s="1008"/>
      <c r="AT75" s="1009"/>
      <c r="AU75" s="1010" t="s">
        <v>538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c r="D76" s="1004"/>
      <c r="E76" s="1004"/>
      <c r="F76" s="1004"/>
      <c r="G76" s="1004"/>
      <c r="H76" s="1004"/>
      <c r="I76" s="1004"/>
      <c r="J76" s="1004"/>
      <c r="K76" s="1004"/>
      <c r="L76" s="1004"/>
      <c r="M76" s="1004"/>
      <c r="N76" s="1004"/>
      <c r="O76" s="1004"/>
      <c r="P76" s="1005"/>
      <c r="Q76" s="1007">
        <v>1008</v>
      </c>
      <c r="R76" s="1008"/>
      <c r="S76" s="1008"/>
      <c r="T76" s="1008"/>
      <c r="U76" s="1009"/>
      <c r="V76" s="1010">
        <v>960</v>
      </c>
      <c r="W76" s="1008"/>
      <c r="X76" s="1008"/>
      <c r="Y76" s="1008"/>
      <c r="Z76" s="1009"/>
      <c r="AA76" s="1010">
        <v>48</v>
      </c>
      <c r="AB76" s="1008"/>
      <c r="AC76" s="1008"/>
      <c r="AD76" s="1008"/>
      <c r="AE76" s="1009"/>
      <c r="AF76" s="1010">
        <v>48</v>
      </c>
      <c r="AG76" s="1008"/>
      <c r="AH76" s="1008"/>
      <c r="AI76" s="1008"/>
      <c r="AJ76" s="1009"/>
      <c r="AK76" s="1010" t="s">
        <v>538</v>
      </c>
      <c r="AL76" s="1008"/>
      <c r="AM76" s="1008"/>
      <c r="AN76" s="1008"/>
      <c r="AO76" s="1009"/>
      <c r="AP76" s="1010" t="s">
        <v>538</v>
      </c>
      <c r="AQ76" s="1008"/>
      <c r="AR76" s="1008"/>
      <c r="AS76" s="1008"/>
      <c r="AT76" s="1009"/>
      <c r="AU76" s="1010" t="s">
        <v>538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548</v>
      </c>
      <c r="C77" s="1004"/>
      <c r="D77" s="1004"/>
      <c r="E77" s="1004"/>
      <c r="F77" s="1004"/>
      <c r="G77" s="1004"/>
      <c r="H77" s="1004"/>
      <c r="I77" s="1004"/>
      <c r="J77" s="1004"/>
      <c r="K77" s="1004"/>
      <c r="L77" s="1004"/>
      <c r="M77" s="1004"/>
      <c r="N77" s="1004"/>
      <c r="O77" s="1004"/>
      <c r="P77" s="1005"/>
      <c r="Q77" s="1007">
        <v>264334</v>
      </c>
      <c r="R77" s="1008"/>
      <c r="S77" s="1008"/>
      <c r="T77" s="1008"/>
      <c r="U77" s="1009"/>
      <c r="V77" s="1010">
        <v>259506</v>
      </c>
      <c r="W77" s="1008"/>
      <c r="X77" s="1008"/>
      <c r="Y77" s="1008"/>
      <c r="Z77" s="1009"/>
      <c r="AA77" s="1010">
        <v>4828</v>
      </c>
      <c r="AB77" s="1008"/>
      <c r="AC77" s="1008"/>
      <c r="AD77" s="1008"/>
      <c r="AE77" s="1009"/>
      <c r="AF77" s="1010">
        <v>4828</v>
      </c>
      <c r="AG77" s="1008"/>
      <c r="AH77" s="1008"/>
      <c r="AI77" s="1008"/>
      <c r="AJ77" s="1009"/>
      <c r="AK77" s="1010">
        <v>1443</v>
      </c>
      <c r="AL77" s="1008"/>
      <c r="AM77" s="1008"/>
      <c r="AN77" s="1008"/>
      <c r="AO77" s="1009"/>
      <c r="AP77" s="1010" t="s">
        <v>538</v>
      </c>
      <c r="AQ77" s="1008"/>
      <c r="AR77" s="1008"/>
      <c r="AS77" s="1008"/>
      <c r="AT77" s="1009"/>
      <c r="AU77" s="1010" t="s">
        <v>538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5729</v>
      </c>
      <c r="AG88" s="988"/>
      <c r="AH88" s="988"/>
      <c r="AI88" s="988"/>
      <c r="AJ88" s="988"/>
      <c r="AK88" s="992"/>
      <c r="AL88" s="992"/>
      <c r="AM88" s="992"/>
      <c r="AN88" s="992"/>
      <c r="AO88" s="992"/>
      <c r="AP88" s="988">
        <v>1277</v>
      </c>
      <c r="AQ88" s="988"/>
      <c r="AR88" s="988"/>
      <c r="AS88" s="988"/>
      <c r="AT88" s="988"/>
      <c r="AU88" s="988">
        <v>190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216</v>
      </c>
      <c r="CS102" s="980"/>
      <c r="CT102" s="980"/>
      <c r="CU102" s="980"/>
      <c r="CV102" s="981"/>
      <c r="CW102" s="979">
        <v>597</v>
      </c>
      <c r="CX102" s="980"/>
      <c r="CY102" s="980"/>
      <c r="CZ102" s="980"/>
      <c r="DA102" s="981"/>
      <c r="DB102" s="979" t="s">
        <v>538</v>
      </c>
      <c r="DC102" s="980"/>
      <c r="DD102" s="980"/>
      <c r="DE102" s="980"/>
      <c r="DF102" s="981"/>
      <c r="DG102" s="979" t="s">
        <v>538</v>
      </c>
      <c r="DH102" s="980"/>
      <c r="DI102" s="980"/>
      <c r="DJ102" s="980"/>
      <c r="DK102" s="981"/>
      <c r="DL102" s="979" t="s">
        <v>538</v>
      </c>
      <c r="DM102" s="980"/>
      <c r="DN102" s="980"/>
      <c r="DO102" s="980"/>
      <c r="DP102" s="981"/>
      <c r="DQ102" s="979" t="s">
        <v>538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286</v>
      </c>
      <c r="AG109" s="923"/>
      <c r="AH109" s="923"/>
      <c r="AI109" s="923"/>
      <c r="AJ109" s="924"/>
      <c r="AK109" s="925" t="s">
        <v>285</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286</v>
      </c>
      <c r="BW109" s="923"/>
      <c r="BX109" s="923"/>
      <c r="BY109" s="923"/>
      <c r="BZ109" s="924"/>
      <c r="CA109" s="925" t="s">
        <v>285</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286</v>
      </c>
      <c r="DM109" s="923"/>
      <c r="DN109" s="923"/>
      <c r="DO109" s="923"/>
      <c r="DP109" s="924"/>
      <c r="DQ109" s="925" t="s">
        <v>285</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3481217</v>
      </c>
      <c r="AB110" s="916"/>
      <c r="AC110" s="916"/>
      <c r="AD110" s="916"/>
      <c r="AE110" s="917"/>
      <c r="AF110" s="918">
        <v>3295322</v>
      </c>
      <c r="AG110" s="916"/>
      <c r="AH110" s="916"/>
      <c r="AI110" s="916"/>
      <c r="AJ110" s="917"/>
      <c r="AK110" s="918">
        <v>2953063</v>
      </c>
      <c r="AL110" s="916"/>
      <c r="AM110" s="916"/>
      <c r="AN110" s="916"/>
      <c r="AO110" s="917"/>
      <c r="AP110" s="919">
        <v>22.4</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29779659</v>
      </c>
      <c r="BR110" s="863"/>
      <c r="BS110" s="863"/>
      <c r="BT110" s="863"/>
      <c r="BU110" s="863"/>
      <c r="BV110" s="863">
        <v>30883834</v>
      </c>
      <c r="BW110" s="863"/>
      <c r="BX110" s="863"/>
      <c r="BY110" s="863"/>
      <c r="BZ110" s="863"/>
      <c r="CA110" s="863">
        <v>32503531</v>
      </c>
      <c r="CB110" s="863"/>
      <c r="CC110" s="863"/>
      <c r="CD110" s="863"/>
      <c r="CE110" s="863"/>
      <c r="CF110" s="887">
        <v>246.3</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602899</v>
      </c>
      <c r="BR111" s="835"/>
      <c r="BS111" s="835"/>
      <c r="BT111" s="835"/>
      <c r="BU111" s="835"/>
      <c r="BV111" s="835">
        <v>87682</v>
      </c>
      <c r="BW111" s="835"/>
      <c r="BX111" s="835"/>
      <c r="BY111" s="835"/>
      <c r="BZ111" s="835"/>
      <c r="CA111" s="835">
        <v>254097</v>
      </c>
      <c r="CB111" s="835"/>
      <c r="CC111" s="835"/>
      <c r="CD111" s="835"/>
      <c r="CE111" s="835"/>
      <c r="CF111" s="896">
        <v>1.9</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414</v>
      </c>
      <c r="DH111" s="835"/>
      <c r="DI111" s="835"/>
      <c r="DJ111" s="835"/>
      <c r="DK111" s="835"/>
      <c r="DL111" s="835" t="s">
        <v>414</v>
      </c>
      <c r="DM111" s="835"/>
      <c r="DN111" s="835"/>
      <c r="DO111" s="835"/>
      <c r="DP111" s="835"/>
      <c r="DQ111" s="835" t="s">
        <v>414</v>
      </c>
      <c r="DR111" s="835"/>
      <c r="DS111" s="835"/>
      <c r="DT111" s="835"/>
      <c r="DU111" s="835"/>
      <c r="DV111" s="812" t="s">
        <v>414</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9674299</v>
      </c>
      <c r="BR112" s="835"/>
      <c r="BS112" s="835"/>
      <c r="BT112" s="835"/>
      <c r="BU112" s="835"/>
      <c r="BV112" s="835">
        <v>11577678</v>
      </c>
      <c r="BW112" s="835"/>
      <c r="BX112" s="835"/>
      <c r="BY112" s="835"/>
      <c r="BZ112" s="835"/>
      <c r="CA112" s="835">
        <v>11611974</v>
      </c>
      <c r="CB112" s="835"/>
      <c r="CC112" s="835"/>
      <c r="CD112" s="835"/>
      <c r="CE112" s="835"/>
      <c r="CF112" s="896">
        <v>88</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1095143</v>
      </c>
      <c r="AB113" s="944"/>
      <c r="AC113" s="944"/>
      <c r="AD113" s="944"/>
      <c r="AE113" s="945"/>
      <c r="AF113" s="946">
        <v>1033771</v>
      </c>
      <c r="AG113" s="944"/>
      <c r="AH113" s="944"/>
      <c r="AI113" s="944"/>
      <c r="AJ113" s="945"/>
      <c r="AK113" s="946">
        <v>1022763</v>
      </c>
      <c r="AL113" s="944"/>
      <c r="AM113" s="944"/>
      <c r="AN113" s="944"/>
      <c r="AO113" s="945"/>
      <c r="AP113" s="947">
        <v>7.8</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22376</v>
      </c>
      <c r="BR113" s="835"/>
      <c r="BS113" s="835"/>
      <c r="BT113" s="835"/>
      <c r="BU113" s="835"/>
      <c r="BV113" s="835">
        <v>19521</v>
      </c>
      <c r="BW113" s="835"/>
      <c r="BX113" s="835"/>
      <c r="BY113" s="835"/>
      <c r="BZ113" s="835"/>
      <c r="CA113" s="835">
        <v>190345</v>
      </c>
      <c r="CB113" s="835"/>
      <c r="CC113" s="835"/>
      <c r="CD113" s="835"/>
      <c r="CE113" s="835"/>
      <c r="CF113" s="896">
        <v>1.4</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3486931</v>
      </c>
      <c r="BR114" s="835"/>
      <c r="BS114" s="835"/>
      <c r="BT114" s="835"/>
      <c r="BU114" s="835"/>
      <c r="BV114" s="835">
        <v>3423295</v>
      </c>
      <c r="BW114" s="835"/>
      <c r="BX114" s="835"/>
      <c r="BY114" s="835"/>
      <c r="BZ114" s="835"/>
      <c r="CA114" s="835">
        <v>3632816</v>
      </c>
      <c r="CB114" s="835"/>
      <c r="CC114" s="835"/>
      <c r="CD114" s="835"/>
      <c r="CE114" s="835"/>
      <c r="CF114" s="896">
        <v>27.5</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109928</v>
      </c>
      <c r="AB115" s="944"/>
      <c r="AC115" s="944"/>
      <c r="AD115" s="944"/>
      <c r="AE115" s="945"/>
      <c r="AF115" s="946">
        <v>87682</v>
      </c>
      <c r="AG115" s="944"/>
      <c r="AH115" s="944"/>
      <c r="AI115" s="944"/>
      <c r="AJ115" s="945"/>
      <c r="AK115" s="946">
        <v>78556</v>
      </c>
      <c r="AL115" s="944"/>
      <c r="AM115" s="944"/>
      <c r="AN115" s="944"/>
      <c r="AO115" s="945"/>
      <c r="AP115" s="947">
        <v>0.6</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29415</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188485</v>
      </c>
      <c r="DH116" s="798"/>
      <c r="DI116" s="798"/>
      <c r="DJ116" s="798"/>
      <c r="DK116" s="799"/>
      <c r="DL116" s="800">
        <v>43442</v>
      </c>
      <c r="DM116" s="798"/>
      <c r="DN116" s="798"/>
      <c r="DO116" s="798"/>
      <c r="DP116" s="799"/>
      <c r="DQ116" s="800">
        <v>56482</v>
      </c>
      <c r="DR116" s="798"/>
      <c r="DS116" s="798"/>
      <c r="DT116" s="798"/>
      <c r="DU116" s="799"/>
      <c r="DV116" s="845">
        <v>0.4</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4686288</v>
      </c>
      <c r="AB117" s="930"/>
      <c r="AC117" s="930"/>
      <c r="AD117" s="930"/>
      <c r="AE117" s="931"/>
      <c r="AF117" s="932">
        <v>4416775</v>
      </c>
      <c r="AG117" s="930"/>
      <c r="AH117" s="930"/>
      <c r="AI117" s="930"/>
      <c r="AJ117" s="931"/>
      <c r="AK117" s="932">
        <v>4054382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286</v>
      </c>
      <c r="AG118" s="923"/>
      <c r="AH118" s="923"/>
      <c r="AI118" s="923"/>
      <c r="AJ118" s="924"/>
      <c r="AK118" s="925" t="s">
        <v>285</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436</v>
      </c>
      <c r="BP119" s="899"/>
      <c r="BQ119" s="903">
        <v>43595579</v>
      </c>
      <c r="BR119" s="866"/>
      <c r="BS119" s="866"/>
      <c r="BT119" s="866"/>
      <c r="BU119" s="866"/>
      <c r="BV119" s="866">
        <v>45992010</v>
      </c>
      <c r="BW119" s="866"/>
      <c r="BX119" s="866"/>
      <c r="BY119" s="866"/>
      <c r="BZ119" s="866"/>
      <c r="CA119" s="866">
        <v>48192763</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414414</v>
      </c>
      <c r="DH119" s="781"/>
      <c r="DI119" s="781"/>
      <c r="DJ119" s="781"/>
      <c r="DK119" s="782"/>
      <c r="DL119" s="783">
        <v>44240</v>
      </c>
      <c r="DM119" s="781"/>
      <c r="DN119" s="781"/>
      <c r="DO119" s="781"/>
      <c r="DP119" s="782"/>
      <c r="DQ119" s="783">
        <v>197615</v>
      </c>
      <c r="DR119" s="781"/>
      <c r="DS119" s="781"/>
      <c r="DT119" s="781"/>
      <c r="DU119" s="782"/>
      <c r="DV119" s="869">
        <v>1.5</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7430256</v>
      </c>
      <c r="BR120" s="863"/>
      <c r="BS120" s="863"/>
      <c r="BT120" s="863"/>
      <c r="BU120" s="863"/>
      <c r="BV120" s="863">
        <v>9101881</v>
      </c>
      <c r="BW120" s="863"/>
      <c r="BX120" s="863"/>
      <c r="BY120" s="863"/>
      <c r="BZ120" s="863"/>
      <c r="CA120" s="863">
        <v>9461646</v>
      </c>
      <c r="CB120" s="863"/>
      <c r="CC120" s="863"/>
      <c r="CD120" s="863"/>
      <c r="CE120" s="863"/>
      <c r="CF120" s="887">
        <v>71.7</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7797848</v>
      </c>
      <c r="DH120" s="863"/>
      <c r="DI120" s="863"/>
      <c r="DJ120" s="863"/>
      <c r="DK120" s="863"/>
      <c r="DL120" s="863">
        <v>7194938</v>
      </c>
      <c r="DM120" s="863"/>
      <c r="DN120" s="863"/>
      <c r="DO120" s="863"/>
      <c r="DP120" s="863"/>
      <c r="DQ120" s="863">
        <v>6459720</v>
      </c>
      <c r="DR120" s="863"/>
      <c r="DS120" s="863"/>
      <c r="DT120" s="863"/>
      <c r="DU120" s="863"/>
      <c r="DV120" s="864">
        <v>49</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537449</v>
      </c>
      <c r="BR121" s="835"/>
      <c r="BS121" s="835"/>
      <c r="BT121" s="835"/>
      <c r="BU121" s="835"/>
      <c r="BV121" s="835">
        <v>452672</v>
      </c>
      <c r="BW121" s="835"/>
      <c r="BX121" s="835"/>
      <c r="BY121" s="835"/>
      <c r="BZ121" s="835"/>
      <c r="CA121" s="835">
        <v>459287</v>
      </c>
      <c r="CB121" s="835"/>
      <c r="CC121" s="835"/>
      <c r="CD121" s="835"/>
      <c r="CE121" s="835"/>
      <c r="CF121" s="896">
        <v>3.5</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1565736</v>
      </c>
      <c r="DH121" s="835"/>
      <c r="DI121" s="835"/>
      <c r="DJ121" s="835"/>
      <c r="DK121" s="835"/>
      <c r="DL121" s="835">
        <v>4036790</v>
      </c>
      <c r="DM121" s="835"/>
      <c r="DN121" s="835"/>
      <c r="DO121" s="835"/>
      <c r="DP121" s="835"/>
      <c r="DQ121" s="835">
        <v>4590094</v>
      </c>
      <c r="DR121" s="835"/>
      <c r="DS121" s="835"/>
      <c r="DT121" s="835"/>
      <c r="DU121" s="835"/>
      <c r="DV121" s="812">
        <v>34.799999999999997</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32307656</v>
      </c>
      <c r="BR122" s="866"/>
      <c r="BS122" s="866"/>
      <c r="BT122" s="866"/>
      <c r="BU122" s="866"/>
      <c r="BV122" s="866">
        <v>31448489</v>
      </c>
      <c r="BW122" s="866"/>
      <c r="BX122" s="866"/>
      <c r="BY122" s="866"/>
      <c r="BZ122" s="866"/>
      <c r="CA122" s="866">
        <v>29435298</v>
      </c>
      <c r="CB122" s="866"/>
      <c r="CC122" s="866"/>
      <c r="CD122" s="866"/>
      <c r="CE122" s="866"/>
      <c r="CF122" s="867">
        <v>223.1</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v>310715</v>
      </c>
      <c r="DH122" s="835"/>
      <c r="DI122" s="835"/>
      <c r="DJ122" s="835"/>
      <c r="DK122" s="835"/>
      <c r="DL122" s="835">
        <v>345950</v>
      </c>
      <c r="DM122" s="835"/>
      <c r="DN122" s="835"/>
      <c r="DO122" s="835"/>
      <c r="DP122" s="835"/>
      <c r="DQ122" s="835">
        <v>562160</v>
      </c>
      <c r="DR122" s="835"/>
      <c r="DS122" s="835"/>
      <c r="DT122" s="835"/>
      <c r="DU122" s="835"/>
      <c r="DV122" s="812">
        <v>4.3</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44369</v>
      </c>
      <c r="AB123" s="798"/>
      <c r="AC123" s="798"/>
      <c r="AD123" s="798"/>
      <c r="AE123" s="799"/>
      <c r="AF123" s="800">
        <v>43442</v>
      </c>
      <c r="AG123" s="798"/>
      <c r="AH123" s="798"/>
      <c r="AI123" s="798"/>
      <c r="AJ123" s="799"/>
      <c r="AK123" s="800">
        <v>34966</v>
      </c>
      <c r="AL123" s="798"/>
      <c r="AM123" s="798"/>
      <c r="AN123" s="798"/>
      <c r="AO123" s="799"/>
      <c r="AP123" s="845">
        <v>0.3</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445</v>
      </c>
      <c r="BP123" s="899"/>
      <c r="BQ123" s="853">
        <v>40275361</v>
      </c>
      <c r="BR123" s="854"/>
      <c r="BS123" s="854"/>
      <c r="BT123" s="854"/>
      <c r="BU123" s="854"/>
      <c r="BV123" s="854">
        <v>41003042</v>
      </c>
      <c r="BW123" s="854"/>
      <c r="BX123" s="854"/>
      <c r="BY123" s="854"/>
      <c r="BZ123" s="854"/>
      <c r="CA123" s="854">
        <v>39356231</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23.8</v>
      </c>
      <c r="BR124" s="852"/>
      <c r="BS124" s="852"/>
      <c r="BT124" s="852"/>
      <c r="BU124" s="852"/>
      <c r="BV124" s="852">
        <v>36.299999999999997</v>
      </c>
      <c r="BW124" s="852"/>
      <c r="BX124" s="852"/>
      <c r="BY124" s="852"/>
      <c r="BZ124" s="852"/>
      <c r="CA124" s="852">
        <v>66.900000000000006</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65559</v>
      </c>
      <c r="AB126" s="798"/>
      <c r="AC126" s="798"/>
      <c r="AD126" s="798"/>
      <c r="AE126" s="799"/>
      <c r="AF126" s="800">
        <v>44240</v>
      </c>
      <c r="AG126" s="798"/>
      <c r="AH126" s="798"/>
      <c r="AI126" s="798"/>
      <c r="AJ126" s="799"/>
      <c r="AK126" s="800">
        <v>43590</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103737</v>
      </c>
      <c r="AB128" s="819"/>
      <c r="AC128" s="819"/>
      <c r="AD128" s="819"/>
      <c r="AE128" s="820"/>
      <c r="AF128" s="821">
        <v>86449</v>
      </c>
      <c r="AG128" s="819"/>
      <c r="AH128" s="819"/>
      <c r="AI128" s="819"/>
      <c r="AJ128" s="820"/>
      <c r="AK128" s="821">
        <v>74692</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12.68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29415</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17177451</v>
      </c>
      <c r="AB129" s="798"/>
      <c r="AC129" s="798"/>
      <c r="AD129" s="798"/>
      <c r="AE129" s="799"/>
      <c r="AF129" s="800">
        <v>17031500</v>
      </c>
      <c r="AG129" s="798"/>
      <c r="AH129" s="798"/>
      <c r="AI129" s="798"/>
      <c r="AJ129" s="799"/>
      <c r="AK129" s="800">
        <v>16390291</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3273048</v>
      </c>
      <c r="AB130" s="798"/>
      <c r="AC130" s="798"/>
      <c r="AD130" s="798"/>
      <c r="AE130" s="799"/>
      <c r="AF130" s="800">
        <v>3292597</v>
      </c>
      <c r="AG130" s="798"/>
      <c r="AH130" s="798"/>
      <c r="AI130" s="798"/>
      <c r="AJ130" s="799"/>
      <c r="AK130" s="800">
        <v>3194494</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7.6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13904403</v>
      </c>
      <c r="AB131" s="781"/>
      <c r="AC131" s="781"/>
      <c r="AD131" s="781"/>
      <c r="AE131" s="782"/>
      <c r="AF131" s="783">
        <v>13738903</v>
      </c>
      <c r="AG131" s="781"/>
      <c r="AH131" s="781"/>
      <c r="AI131" s="781"/>
      <c r="AJ131" s="782"/>
      <c r="AK131" s="783">
        <v>13195797</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66.900000000000006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9.4179016529999995</v>
      </c>
      <c r="AB132" s="761"/>
      <c r="AC132" s="761"/>
      <c r="AD132" s="761"/>
      <c r="AE132" s="762"/>
      <c r="AF132" s="763">
        <v>7.5532158569999996</v>
      </c>
      <c r="AG132" s="761"/>
      <c r="AH132" s="761"/>
      <c r="AI132" s="761"/>
      <c r="AJ132" s="762"/>
      <c r="AK132" s="763">
        <v>5.9503491909999999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9.9</v>
      </c>
      <c r="AB133" s="740"/>
      <c r="AC133" s="740"/>
      <c r="AD133" s="740"/>
      <c r="AE133" s="741"/>
      <c r="AF133" s="739">
        <v>9</v>
      </c>
      <c r="AG133" s="740"/>
      <c r="AH133" s="740"/>
      <c r="AI133" s="740"/>
      <c r="AJ133" s="741"/>
      <c r="AK133" s="739">
        <v>7.6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5" sqref="A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5" t="s">
        <v>473</v>
      </c>
      <c r="L7" s="256"/>
      <c r="M7" s="257" t="s">
        <v>474</v>
      </c>
      <c r="N7" s="258"/>
    </row>
    <row r="8" spans="1:16">
      <c r="A8" s="250"/>
      <c r="B8" s="246"/>
      <c r="C8" s="246"/>
      <c r="D8" s="246"/>
      <c r="E8" s="246"/>
      <c r="F8" s="246"/>
      <c r="G8" s="259"/>
      <c r="H8" s="260"/>
      <c r="I8" s="260"/>
      <c r="J8" s="261"/>
      <c r="K8" s="1156"/>
      <c r="L8" s="262" t="s">
        <v>475</v>
      </c>
      <c r="M8" s="263" t="s">
        <v>476</v>
      </c>
      <c r="N8" s="264" t="s">
        <v>477</v>
      </c>
    </row>
    <row r="9" spans="1:16">
      <c r="A9" s="250"/>
      <c r="B9" s="246"/>
      <c r="C9" s="246"/>
      <c r="D9" s="246"/>
      <c r="E9" s="246"/>
      <c r="F9" s="246"/>
      <c r="G9" s="1169" t="s">
        <v>478</v>
      </c>
      <c r="H9" s="1170"/>
      <c r="I9" s="1170"/>
      <c r="J9" s="1171"/>
      <c r="K9" s="265">
        <v>3758536</v>
      </c>
      <c r="L9" s="266">
        <v>100220</v>
      </c>
      <c r="M9" s="267">
        <v>88814</v>
      </c>
      <c r="N9" s="268">
        <v>12.8</v>
      </c>
    </row>
    <row r="10" spans="1:16">
      <c r="A10" s="250"/>
      <c r="B10" s="246"/>
      <c r="C10" s="246"/>
      <c r="D10" s="246"/>
      <c r="E10" s="246"/>
      <c r="F10" s="246"/>
      <c r="G10" s="1169" t="s">
        <v>479</v>
      </c>
      <c r="H10" s="1170"/>
      <c r="I10" s="1170"/>
      <c r="J10" s="1171"/>
      <c r="K10" s="269">
        <v>482571</v>
      </c>
      <c r="L10" s="270">
        <v>12868</v>
      </c>
      <c r="M10" s="271">
        <v>7348</v>
      </c>
      <c r="N10" s="272">
        <v>75.099999999999994</v>
      </c>
    </row>
    <row r="11" spans="1:16" ht="13.5" customHeight="1">
      <c r="A11" s="250"/>
      <c r="B11" s="246"/>
      <c r="C11" s="246"/>
      <c r="D11" s="246"/>
      <c r="E11" s="246"/>
      <c r="F11" s="246"/>
      <c r="G11" s="1169" t="s">
        <v>480</v>
      </c>
      <c r="H11" s="1170"/>
      <c r="I11" s="1170"/>
      <c r="J11" s="1171"/>
      <c r="K11" s="269">
        <v>40375</v>
      </c>
      <c r="L11" s="270">
        <v>1077</v>
      </c>
      <c r="M11" s="271">
        <v>9064</v>
      </c>
      <c r="N11" s="272">
        <v>-88.1</v>
      </c>
    </row>
    <row r="12" spans="1:16" ht="13.5" customHeight="1">
      <c r="A12" s="250"/>
      <c r="B12" s="246"/>
      <c r="C12" s="246"/>
      <c r="D12" s="246"/>
      <c r="E12" s="246"/>
      <c r="F12" s="246"/>
      <c r="G12" s="1169" t="s">
        <v>481</v>
      </c>
      <c r="H12" s="1170"/>
      <c r="I12" s="1170"/>
      <c r="J12" s="1171"/>
      <c r="K12" s="269">
        <v>1127</v>
      </c>
      <c r="L12" s="270">
        <v>30</v>
      </c>
      <c r="M12" s="271">
        <v>917</v>
      </c>
      <c r="N12" s="272">
        <v>-96.7</v>
      </c>
    </row>
    <row r="13" spans="1:16" ht="13.5" customHeight="1">
      <c r="A13" s="250"/>
      <c r="B13" s="246"/>
      <c r="C13" s="246"/>
      <c r="D13" s="246"/>
      <c r="E13" s="246"/>
      <c r="F13" s="246"/>
      <c r="G13" s="1169" t="s">
        <v>482</v>
      </c>
      <c r="H13" s="1170"/>
      <c r="I13" s="1170"/>
      <c r="J13" s="1171"/>
      <c r="K13" s="269" t="s">
        <v>483</v>
      </c>
      <c r="L13" s="270" t="s">
        <v>483</v>
      </c>
      <c r="M13" s="271">
        <v>11</v>
      </c>
      <c r="N13" s="272" t="s">
        <v>483</v>
      </c>
    </row>
    <row r="14" spans="1:16" ht="13.5" customHeight="1">
      <c r="A14" s="250"/>
      <c r="B14" s="246"/>
      <c r="C14" s="246"/>
      <c r="D14" s="246"/>
      <c r="E14" s="246"/>
      <c r="F14" s="246"/>
      <c r="G14" s="1169" t="s">
        <v>484</v>
      </c>
      <c r="H14" s="1170"/>
      <c r="I14" s="1170"/>
      <c r="J14" s="1171"/>
      <c r="K14" s="269">
        <v>88699</v>
      </c>
      <c r="L14" s="270">
        <v>2365</v>
      </c>
      <c r="M14" s="271">
        <v>3976</v>
      </c>
      <c r="N14" s="272">
        <v>-40.5</v>
      </c>
    </row>
    <row r="15" spans="1:16" ht="13.5" customHeight="1">
      <c r="A15" s="250"/>
      <c r="B15" s="246"/>
      <c r="C15" s="246"/>
      <c r="D15" s="246"/>
      <c r="E15" s="246"/>
      <c r="F15" s="246"/>
      <c r="G15" s="1169" t="s">
        <v>485</v>
      </c>
      <c r="H15" s="1170"/>
      <c r="I15" s="1170"/>
      <c r="J15" s="1171"/>
      <c r="K15" s="269">
        <v>102407</v>
      </c>
      <c r="L15" s="270">
        <v>2731</v>
      </c>
      <c r="M15" s="271">
        <v>2094</v>
      </c>
      <c r="N15" s="272">
        <v>30.4</v>
      </c>
    </row>
    <row r="16" spans="1:16">
      <c r="A16" s="250"/>
      <c r="B16" s="246"/>
      <c r="C16" s="246"/>
      <c r="D16" s="246"/>
      <c r="E16" s="246"/>
      <c r="F16" s="246"/>
      <c r="G16" s="1172" t="s">
        <v>486</v>
      </c>
      <c r="H16" s="1173"/>
      <c r="I16" s="1173"/>
      <c r="J16" s="1174"/>
      <c r="K16" s="270">
        <v>-389110</v>
      </c>
      <c r="L16" s="270">
        <v>-10375</v>
      </c>
      <c r="M16" s="271">
        <v>-9674</v>
      </c>
      <c r="N16" s="272">
        <v>7.2</v>
      </c>
    </row>
    <row r="17" spans="1:16">
      <c r="A17" s="250"/>
      <c r="B17" s="246"/>
      <c r="C17" s="246"/>
      <c r="D17" s="246"/>
      <c r="E17" s="246"/>
      <c r="F17" s="246"/>
      <c r="G17" s="1172" t="s">
        <v>169</v>
      </c>
      <c r="H17" s="1173"/>
      <c r="I17" s="1173"/>
      <c r="J17" s="1174"/>
      <c r="K17" s="270">
        <v>4084605</v>
      </c>
      <c r="L17" s="270">
        <v>108914</v>
      </c>
      <c r="M17" s="271">
        <v>102550</v>
      </c>
      <c r="N17" s="272">
        <v>6.2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6" t="s">
        <v>491</v>
      </c>
      <c r="H21" s="1167"/>
      <c r="I21" s="1167"/>
      <c r="J21" s="1168"/>
      <c r="K21" s="282">
        <v>12.61</v>
      </c>
      <c r="L21" s="283">
        <v>9.9600000000000009</v>
      </c>
      <c r="M21" s="284">
        <v>2.65</v>
      </c>
      <c r="N21" s="251"/>
      <c r="O21" s="285"/>
      <c r="P21" s="281"/>
    </row>
    <row r="22" spans="1:16" s="286" customFormat="1">
      <c r="A22" s="281"/>
      <c r="B22" s="251"/>
      <c r="C22" s="251"/>
      <c r="D22" s="251"/>
      <c r="E22" s="251"/>
      <c r="F22" s="251"/>
      <c r="G22" s="1166" t="s">
        <v>492</v>
      </c>
      <c r="H22" s="1167"/>
      <c r="I22" s="1167"/>
      <c r="J22" s="1168"/>
      <c r="K22" s="287">
        <v>92.9</v>
      </c>
      <c r="L22" s="288">
        <v>97.8</v>
      </c>
      <c r="M22" s="289">
        <v>-4.9000000000000004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5" t="s">
        <v>473</v>
      </c>
      <c r="L30" s="256"/>
      <c r="M30" s="257" t="s">
        <v>474</v>
      </c>
      <c r="N30" s="258"/>
    </row>
    <row r="31" spans="1:16">
      <c r="A31" s="250"/>
      <c r="B31" s="246"/>
      <c r="C31" s="246"/>
      <c r="D31" s="246"/>
      <c r="E31" s="246"/>
      <c r="F31" s="246"/>
      <c r="G31" s="259"/>
      <c r="H31" s="260"/>
      <c r="I31" s="260"/>
      <c r="J31" s="261"/>
      <c r="K31" s="1156"/>
      <c r="L31" s="262" t="s">
        <v>475</v>
      </c>
      <c r="M31" s="263" t="s">
        <v>476</v>
      </c>
      <c r="N31" s="264" t="s">
        <v>477</v>
      </c>
    </row>
    <row r="32" spans="1:16" ht="27" customHeight="1">
      <c r="A32" s="250"/>
      <c r="B32" s="246"/>
      <c r="C32" s="246"/>
      <c r="D32" s="246"/>
      <c r="E32" s="246"/>
      <c r="F32" s="246"/>
      <c r="G32" s="1157" t="s">
        <v>496</v>
      </c>
      <c r="H32" s="1158"/>
      <c r="I32" s="1158"/>
      <c r="J32" s="1159"/>
      <c r="K32" s="296">
        <v>2953063</v>
      </c>
      <c r="L32" s="296">
        <v>78742</v>
      </c>
      <c r="M32" s="297">
        <v>68120</v>
      </c>
      <c r="N32" s="298">
        <v>15.6</v>
      </c>
    </row>
    <row r="33" spans="1:16" ht="13.5" customHeight="1">
      <c r="A33" s="250"/>
      <c r="B33" s="246"/>
      <c r="C33" s="246"/>
      <c r="D33" s="246"/>
      <c r="E33" s="246"/>
      <c r="F33" s="246"/>
      <c r="G33" s="1157" t="s">
        <v>497</v>
      </c>
      <c r="H33" s="1158"/>
      <c r="I33" s="1158"/>
      <c r="J33" s="1159"/>
      <c r="K33" s="296" t="s">
        <v>483</v>
      </c>
      <c r="L33" s="296" t="s">
        <v>483</v>
      </c>
      <c r="M33" s="297" t="s">
        <v>483</v>
      </c>
      <c r="N33" s="298" t="s">
        <v>483</v>
      </c>
    </row>
    <row r="34" spans="1:16" ht="27" customHeight="1">
      <c r="A34" s="250"/>
      <c r="B34" s="246"/>
      <c r="C34" s="246"/>
      <c r="D34" s="246"/>
      <c r="E34" s="246"/>
      <c r="F34" s="246"/>
      <c r="G34" s="1157" t="s">
        <v>498</v>
      </c>
      <c r="H34" s="1158"/>
      <c r="I34" s="1158"/>
      <c r="J34" s="1159"/>
      <c r="K34" s="296" t="s">
        <v>483</v>
      </c>
      <c r="L34" s="296" t="s">
        <v>483</v>
      </c>
      <c r="M34" s="297">
        <v>13</v>
      </c>
      <c r="N34" s="298" t="s">
        <v>483</v>
      </c>
    </row>
    <row r="35" spans="1:16" ht="27" customHeight="1">
      <c r="A35" s="250"/>
      <c r="B35" s="246"/>
      <c r="C35" s="246"/>
      <c r="D35" s="246"/>
      <c r="E35" s="246"/>
      <c r="F35" s="246"/>
      <c r="G35" s="1157" t="s">
        <v>499</v>
      </c>
      <c r="H35" s="1158"/>
      <c r="I35" s="1158"/>
      <c r="J35" s="1159"/>
      <c r="K35" s="296">
        <v>1022763</v>
      </c>
      <c r="L35" s="296">
        <v>27271</v>
      </c>
      <c r="M35" s="297">
        <v>17609</v>
      </c>
      <c r="N35" s="298">
        <v>54.9</v>
      </c>
    </row>
    <row r="36" spans="1:16" ht="27" customHeight="1">
      <c r="A36" s="250"/>
      <c r="B36" s="246"/>
      <c r="C36" s="246"/>
      <c r="D36" s="246"/>
      <c r="E36" s="246"/>
      <c r="F36" s="246"/>
      <c r="G36" s="1157" t="s">
        <v>500</v>
      </c>
      <c r="H36" s="1158"/>
      <c r="I36" s="1158"/>
      <c r="J36" s="1159"/>
      <c r="K36" s="296" t="s">
        <v>483</v>
      </c>
      <c r="L36" s="296" t="s">
        <v>483</v>
      </c>
      <c r="M36" s="297">
        <v>2944</v>
      </c>
      <c r="N36" s="298" t="s">
        <v>483</v>
      </c>
    </row>
    <row r="37" spans="1:16" ht="13.5" customHeight="1">
      <c r="A37" s="250"/>
      <c r="B37" s="246"/>
      <c r="C37" s="246"/>
      <c r="D37" s="246"/>
      <c r="E37" s="246"/>
      <c r="F37" s="246"/>
      <c r="G37" s="1157" t="s">
        <v>501</v>
      </c>
      <c r="H37" s="1158"/>
      <c r="I37" s="1158"/>
      <c r="J37" s="1159"/>
      <c r="K37" s="296">
        <v>78556</v>
      </c>
      <c r="L37" s="296">
        <v>2095</v>
      </c>
      <c r="M37" s="297">
        <v>1200</v>
      </c>
      <c r="N37" s="298">
        <v>74.599999999999994</v>
      </c>
    </row>
    <row r="38" spans="1:16" ht="27" customHeight="1">
      <c r="A38" s="250"/>
      <c r="B38" s="246"/>
      <c r="C38" s="246"/>
      <c r="D38" s="246"/>
      <c r="E38" s="246"/>
      <c r="F38" s="246"/>
      <c r="G38" s="1160" t="s">
        <v>502</v>
      </c>
      <c r="H38" s="1161"/>
      <c r="I38" s="1161"/>
      <c r="J38" s="1162"/>
      <c r="K38" s="299" t="s">
        <v>483</v>
      </c>
      <c r="L38" s="299" t="s">
        <v>483</v>
      </c>
      <c r="M38" s="300">
        <v>5</v>
      </c>
      <c r="N38" s="301" t="s">
        <v>483</v>
      </c>
      <c r="O38" s="295"/>
    </row>
    <row r="39" spans="1:16">
      <c r="A39" s="250"/>
      <c r="B39" s="246"/>
      <c r="C39" s="246"/>
      <c r="D39" s="246"/>
      <c r="E39" s="246"/>
      <c r="F39" s="246"/>
      <c r="G39" s="1160" t="s">
        <v>503</v>
      </c>
      <c r="H39" s="1161"/>
      <c r="I39" s="1161"/>
      <c r="J39" s="1162"/>
      <c r="K39" s="302">
        <v>-74692</v>
      </c>
      <c r="L39" s="302">
        <v>-1992</v>
      </c>
      <c r="M39" s="303">
        <v>-3946</v>
      </c>
      <c r="N39" s="304">
        <v>-49.5</v>
      </c>
      <c r="O39" s="295"/>
    </row>
    <row r="40" spans="1:16" ht="27" customHeight="1">
      <c r="A40" s="250"/>
      <c r="B40" s="246"/>
      <c r="C40" s="246"/>
      <c r="D40" s="246"/>
      <c r="E40" s="246"/>
      <c r="F40" s="246"/>
      <c r="G40" s="1157" t="s">
        <v>504</v>
      </c>
      <c r="H40" s="1158"/>
      <c r="I40" s="1158"/>
      <c r="J40" s="1159"/>
      <c r="K40" s="302">
        <v>-3194494</v>
      </c>
      <c r="L40" s="302">
        <v>-85180</v>
      </c>
      <c r="M40" s="303">
        <v>-59158</v>
      </c>
      <c r="N40" s="304">
        <v>44</v>
      </c>
      <c r="O40" s="295"/>
    </row>
    <row r="41" spans="1:16">
      <c r="A41" s="250"/>
      <c r="B41" s="246"/>
      <c r="C41" s="246"/>
      <c r="D41" s="246"/>
      <c r="E41" s="246"/>
      <c r="F41" s="246"/>
      <c r="G41" s="1163" t="s">
        <v>280</v>
      </c>
      <c r="H41" s="1164"/>
      <c r="I41" s="1164"/>
      <c r="J41" s="1165"/>
      <c r="K41" s="296">
        <v>785196</v>
      </c>
      <c r="L41" s="302">
        <v>20937</v>
      </c>
      <c r="M41" s="303">
        <v>26787</v>
      </c>
      <c r="N41" s="304">
        <v>-21.8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0" t="s">
        <v>473</v>
      </c>
      <c r="J49" s="1152" t="s">
        <v>508</v>
      </c>
      <c r="K49" s="1153"/>
      <c r="L49" s="1153"/>
      <c r="M49" s="1153"/>
      <c r="N49" s="1154"/>
    </row>
    <row r="50" spans="1:14">
      <c r="A50" s="250"/>
      <c r="B50" s="246"/>
      <c r="C50" s="246"/>
      <c r="D50" s="246"/>
      <c r="E50" s="246"/>
      <c r="F50" s="246"/>
      <c r="G50" s="314"/>
      <c r="H50" s="315"/>
      <c r="I50" s="1151"/>
      <c r="J50" s="316" t="s">
        <v>509</v>
      </c>
      <c r="K50" s="317" t="s">
        <v>510</v>
      </c>
      <c r="L50" s="318" t="s">
        <v>511</v>
      </c>
      <c r="M50" s="319" t="s">
        <v>512</v>
      </c>
      <c r="N50" s="320" t="s">
        <v>513</v>
      </c>
    </row>
    <row r="51" spans="1:14">
      <c r="A51" s="250"/>
      <c r="B51" s="246"/>
      <c r="C51" s="246"/>
      <c r="D51" s="246"/>
      <c r="E51" s="246"/>
      <c r="F51" s="246"/>
      <c r="G51" s="312" t="s">
        <v>514</v>
      </c>
      <c r="H51" s="313"/>
      <c r="I51" s="321">
        <v>3356220</v>
      </c>
      <c r="J51" s="322">
        <v>84015</v>
      </c>
      <c r="K51" s="323">
        <v>11.1</v>
      </c>
      <c r="L51" s="324">
        <v>70489</v>
      </c>
      <c r="M51" s="325">
        <v>5.0999999999999996</v>
      </c>
      <c r="N51" s="326">
        <v>6</v>
      </c>
    </row>
    <row r="52" spans="1:14">
      <c r="A52" s="250"/>
      <c r="B52" s="246"/>
      <c r="C52" s="246"/>
      <c r="D52" s="246"/>
      <c r="E52" s="246"/>
      <c r="F52" s="246"/>
      <c r="G52" s="327"/>
      <c r="H52" s="328" t="s">
        <v>515</v>
      </c>
      <c r="I52" s="329">
        <v>2081635</v>
      </c>
      <c r="J52" s="330">
        <v>52109</v>
      </c>
      <c r="K52" s="331">
        <v>49.8</v>
      </c>
      <c r="L52" s="332">
        <v>37817</v>
      </c>
      <c r="M52" s="333">
        <v>1.8</v>
      </c>
      <c r="N52" s="334">
        <v>48</v>
      </c>
    </row>
    <row r="53" spans="1:14">
      <c r="A53" s="250"/>
      <c r="B53" s="246"/>
      <c r="C53" s="246"/>
      <c r="D53" s="246"/>
      <c r="E53" s="246"/>
      <c r="F53" s="246"/>
      <c r="G53" s="312" t="s">
        <v>516</v>
      </c>
      <c r="H53" s="313"/>
      <c r="I53" s="321">
        <v>3979850</v>
      </c>
      <c r="J53" s="322">
        <v>100418</v>
      </c>
      <c r="K53" s="323">
        <v>19.5</v>
      </c>
      <c r="L53" s="324">
        <v>84389</v>
      </c>
      <c r="M53" s="325">
        <v>19.7</v>
      </c>
      <c r="N53" s="326">
        <v>-0.2</v>
      </c>
    </row>
    <row r="54" spans="1:14">
      <c r="A54" s="250"/>
      <c r="B54" s="246"/>
      <c r="C54" s="246"/>
      <c r="D54" s="246"/>
      <c r="E54" s="246"/>
      <c r="F54" s="246"/>
      <c r="G54" s="327"/>
      <c r="H54" s="328" t="s">
        <v>515</v>
      </c>
      <c r="I54" s="329">
        <v>2988679</v>
      </c>
      <c r="J54" s="330">
        <v>75409</v>
      </c>
      <c r="K54" s="331">
        <v>44.7</v>
      </c>
      <c r="L54" s="332">
        <v>44339</v>
      </c>
      <c r="M54" s="333">
        <v>17.2</v>
      </c>
      <c r="N54" s="334">
        <v>27.5</v>
      </c>
    </row>
    <row r="55" spans="1:14">
      <c r="A55" s="250"/>
      <c r="B55" s="246"/>
      <c r="C55" s="246"/>
      <c r="D55" s="246"/>
      <c r="E55" s="246"/>
      <c r="F55" s="246"/>
      <c r="G55" s="312" t="s">
        <v>517</v>
      </c>
      <c r="H55" s="313"/>
      <c r="I55" s="321">
        <v>2957758</v>
      </c>
      <c r="J55" s="322">
        <v>76008</v>
      </c>
      <c r="K55" s="323">
        <v>-24.3</v>
      </c>
      <c r="L55" s="324">
        <v>83623</v>
      </c>
      <c r="M55" s="325">
        <v>-0.9</v>
      </c>
      <c r="N55" s="326">
        <v>-23.4</v>
      </c>
    </row>
    <row r="56" spans="1:14">
      <c r="A56" s="250"/>
      <c r="B56" s="246"/>
      <c r="C56" s="246"/>
      <c r="D56" s="246"/>
      <c r="E56" s="246"/>
      <c r="F56" s="246"/>
      <c r="G56" s="327"/>
      <c r="H56" s="328" t="s">
        <v>515</v>
      </c>
      <c r="I56" s="329">
        <v>2188906</v>
      </c>
      <c r="J56" s="330">
        <v>56250</v>
      </c>
      <c r="K56" s="331">
        <v>-25.4</v>
      </c>
      <c r="L56" s="332">
        <v>48787</v>
      </c>
      <c r="M56" s="333">
        <v>10</v>
      </c>
      <c r="N56" s="334">
        <v>-35.4</v>
      </c>
    </row>
    <row r="57" spans="1:14">
      <c r="A57" s="250"/>
      <c r="B57" s="246"/>
      <c r="C57" s="246"/>
      <c r="D57" s="246"/>
      <c r="E57" s="246"/>
      <c r="F57" s="246"/>
      <c r="G57" s="312" t="s">
        <v>518</v>
      </c>
      <c r="H57" s="313"/>
      <c r="I57" s="321">
        <v>4399300</v>
      </c>
      <c r="J57" s="322">
        <v>115204</v>
      </c>
      <c r="K57" s="323">
        <v>51.6</v>
      </c>
      <c r="L57" s="324">
        <v>87974</v>
      </c>
      <c r="M57" s="325">
        <v>5.2</v>
      </c>
      <c r="N57" s="326">
        <v>46.4</v>
      </c>
    </row>
    <row r="58" spans="1:14">
      <c r="A58" s="250"/>
      <c r="B58" s="246"/>
      <c r="C58" s="246"/>
      <c r="D58" s="246"/>
      <c r="E58" s="246"/>
      <c r="F58" s="246"/>
      <c r="G58" s="327"/>
      <c r="H58" s="328" t="s">
        <v>515</v>
      </c>
      <c r="I58" s="329">
        <v>3059082</v>
      </c>
      <c r="J58" s="330">
        <v>80108</v>
      </c>
      <c r="K58" s="331">
        <v>42.4</v>
      </c>
      <c r="L58" s="332">
        <v>48183</v>
      </c>
      <c r="M58" s="333">
        <v>-1.2</v>
      </c>
      <c r="N58" s="334">
        <v>43.6</v>
      </c>
    </row>
    <row r="59" spans="1:14">
      <c r="A59" s="250"/>
      <c r="B59" s="246"/>
      <c r="C59" s="246"/>
      <c r="D59" s="246"/>
      <c r="E59" s="246"/>
      <c r="F59" s="246"/>
      <c r="G59" s="312" t="s">
        <v>519</v>
      </c>
      <c r="H59" s="313"/>
      <c r="I59" s="321">
        <v>6098549</v>
      </c>
      <c r="J59" s="322">
        <v>162615</v>
      </c>
      <c r="K59" s="323">
        <v>41.2</v>
      </c>
      <c r="L59" s="324">
        <v>83280</v>
      </c>
      <c r="M59" s="325">
        <v>-5.3</v>
      </c>
      <c r="N59" s="326">
        <v>46.5</v>
      </c>
    </row>
    <row r="60" spans="1:14">
      <c r="A60" s="250"/>
      <c r="B60" s="246"/>
      <c r="C60" s="246"/>
      <c r="D60" s="246"/>
      <c r="E60" s="246"/>
      <c r="F60" s="246"/>
      <c r="G60" s="327"/>
      <c r="H60" s="328" t="s">
        <v>515</v>
      </c>
      <c r="I60" s="335">
        <v>2469410</v>
      </c>
      <c r="J60" s="330">
        <v>65846</v>
      </c>
      <c r="K60" s="331">
        <v>-17.8</v>
      </c>
      <c r="L60" s="332">
        <v>43123</v>
      </c>
      <c r="M60" s="333">
        <v>-10.5</v>
      </c>
      <c r="N60" s="334">
        <v>-7.3</v>
      </c>
    </row>
    <row r="61" spans="1:14">
      <c r="A61" s="250"/>
      <c r="B61" s="246"/>
      <c r="C61" s="246"/>
      <c r="D61" s="246"/>
      <c r="E61" s="246"/>
      <c r="F61" s="246"/>
      <c r="G61" s="312" t="s">
        <v>520</v>
      </c>
      <c r="H61" s="336"/>
      <c r="I61" s="337">
        <v>4158335</v>
      </c>
      <c r="J61" s="338">
        <v>107652</v>
      </c>
      <c r="K61" s="339">
        <v>19.8</v>
      </c>
      <c r="L61" s="340">
        <v>81951</v>
      </c>
      <c r="M61" s="341">
        <v>4.8</v>
      </c>
      <c r="N61" s="326">
        <v>15</v>
      </c>
    </row>
    <row r="62" spans="1:14">
      <c r="A62" s="250"/>
      <c r="B62" s="246"/>
      <c r="C62" s="246"/>
      <c r="D62" s="246"/>
      <c r="E62" s="246"/>
      <c r="F62" s="246"/>
      <c r="G62" s="327"/>
      <c r="H62" s="328" t="s">
        <v>515</v>
      </c>
      <c r="I62" s="329">
        <v>2557542</v>
      </c>
      <c r="J62" s="330">
        <v>65944</v>
      </c>
      <c r="K62" s="331">
        <v>18.7</v>
      </c>
      <c r="L62" s="332">
        <v>44450</v>
      </c>
      <c r="M62" s="333">
        <v>3.5</v>
      </c>
      <c r="N62" s="334">
        <v>15.2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5" t="s">
        <v>3</v>
      </c>
      <c r="D47" s="1175"/>
      <c r="E47" s="1176"/>
      <c r="F47" s="11">
        <v>22.58</v>
      </c>
      <c r="G47" s="12">
        <v>25.01</v>
      </c>
      <c r="H47" s="12">
        <v>25.72</v>
      </c>
      <c r="I47" s="12">
        <v>33.340000000000003</v>
      </c>
      <c r="J47" s="13">
        <v>35.700000000000003</v>
      </c>
    </row>
    <row r="48" spans="2:10" ht="57.75" customHeight="1">
      <c r="B48" s="14"/>
      <c r="C48" s="1177" t="s">
        <v>4</v>
      </c>
      <c r="D48" s="1177"/>
      <c r="E48" s="1178"/>
      <c r="F48" s="15">
        <v>5.0999999999999996</v>
      </c>
      <c r="G48" s="16">
        <v>8.4499999999999993</v>
      </c>
      <c r="H48" s="16">
        <v>12.09</v>
      </c>
      <c r="I48" s="16">
        <v>12.69</v>
      </c>
      <c r="J48" s="17">
        <v>7.81</v>
      </c>
    </row>
    <row r="49" spans="2:10" ht="57.75" customHeight="1" thickBot="1">
      <c r="B49" s="18"/>
      <c r="C49" s="1179" t="s">
        <v>5</v>
      </c>
      <c r="D49" s="1179"/>
      <c r="E49" s="1180"/>
      <c r="F49" s="19">
        <v>4.32</v>
      </c>
      <c r="G49" s="20">
        <v>6.15</v>
      </c>
      <c r="H49" s="20">
        <v>3.52</v>
      </c>
      <c r="I49" s="20">
        <v>7.88</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2018-11-28T07:17:39Z</dcterms:modified>
</cp:coreProperties>
</file>