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btJpAuFJKP6FzK8omNw7XqICMvelCKKXWdDyNJ85uzI+oCRuANK/zB4SV6ZhmxEupwZfMIJawHq7N1jUsdLOg==" workbookSaltValue="7oXLYRZ7qNke6xlyDYGvYQ==" workbookSpinCount="100000"/>
  <bookViews>
    <workbookView xWindow="0" yWindow="0" windowWidth="28800" windowHeight="119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<sst xmlns="http://schemas.openxmlformats.org/spreadsheetml/2006/main" xmlns:r="http://schemas.openxmlformats.org/officeDocument/2006/relationships" count="114" uniqueCount="114">
  <si>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</si>
  <si>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</si>
  <si>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</si>
  <si>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</si>
  <si>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</si>
  <si>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</si>
  <si>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</si>
  <si>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</si>
  <si>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</si>
  <si>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</si>
  <si>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</si>
  <si>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</si>
  <si>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</si>
  <si>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</si>
  <si>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</si>
  <si>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</si>
  <si>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</si>
  <si>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</si>
  <si>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</si>
  <si>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</si>
  <si>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</si>
  <si>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</si>
  <si>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</si>
  <si>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</si>
  <si>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</si>
  <si>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</si>
  <si>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</si>
  <si>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</si>
  <si>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</si>
  <si>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</si>
  <si>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</si>
  <si>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</si>
  <si>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・整備は完了しており、事業は施設設備の維持管理が主な業務となっている。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も人口減少や節水志向等の影響を直に受け、使用料収入の減少が見込まれる。
・山間地という地域性から処理施設が多数存在しているが使用料単価は高い水準にあるため、今後も公共への接続も含め、統廃合やダウンサイジングを加速させる方向である。
・平成28年度に策定した「魚沼市下水道事業経営戦略」の進捗管理や計画見直しを行いながら、経営の質と効率化を高め、市民サービスの安定的な継続が図られるよう運営するものとする。</t>
  </si>
  <si>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</si>
  <si>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</si>
  <si>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</si>
  <si>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</si>
  <si>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</si>
  <si>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</si>
  <si>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</si>
  <si>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</si>
  <si>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</si>
  <si>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</si>
  <si>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</si>
  <si>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</si>
  <si>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</si>
  <si>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</si>
  <si>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</si>
  <si>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</si>
  <si>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</si>
  <si>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</si>
  <si>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</si>
  <si>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</si>
  <si>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</si>
  <si>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</si>
  <si>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</si>
  <si>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</si>
  <si>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</si>
  <si>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</si>
  <si>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</si>
  <si>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</si>
  <si>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</si>
  <si>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</si>
  <si>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</si>
  <si>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</si>
  <si>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</si>
  <si>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</si>
  <si>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</si>
  <si>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</si>
  <si>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</si>
  <si>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</si>
  <si>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</si>
  <si>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</si>
  <si>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</si>
  <si>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</si>
  <si>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</si>
  <si>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</si>
  <si>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</si>
  <si>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</si>
  <si>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</si>
  <si>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</si>
  <si>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</si>
  <si>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</si>
  <si>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</si>
  <si>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</si>
  <si>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</si>
  <si>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</si>
  <si>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</si>
  <si>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</si>
  <si>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</si>
  <si>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</si>
  <si>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</si>
  <si>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</si>
  <si>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</si>
  <si>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</si>
  <si>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</si>
  <si>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魚沼市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</si>
  <si>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</si>
  <si>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</si>
  <si>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</si>
  <si>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</si>
  <si>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</si>
  <si>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</si>
  <si>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</si>
  <si>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</si>
  <si>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</si>
  <si>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</si>
  <si>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</si>
  <si>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</si>
  <si>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</si>
  <si>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</si>
  <si>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</si>
  <si>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・集落が散在し、小規模な処理区設定となっており、施設（設備）が多数存在している。
・有形固定資産減価償却率は、整備が完了し、区域拡張に係る大きな投資はないため、償却が進んでいくことによる逓増傾向にある。
・管渠は、老朽化による更新の時期となっていないが、中越大震災や豪雪地の特性による損傷が一部で見られ、引き続き箇所の特定とその対応が必要となっている。
・管渠改善率は、施設の統廃合による接続管の布設以外では更新等行っていないことが反映している。</t>
  </si>
  <si>
    <r>
      <t>・経常収支比率について、</t>
    </r>
    <r>
      <rPr>
        <sz val="11"/>
        <color auto="1"/>
        <rFont val="ＭＳ ゴシック"/>
      </rPr>
      <t>資本費繰入収益の増加に伴い、収益が費用を上回り健全な経営状況となっている。　　　　　　　　　　　　　　　　　　　
・累積欠損金比率は、前年度から減少し18.77％となっている。
・流動比率は、平成26年度の会計制度改正により流動負債に企業債償還費を計上することとなったため、多くなっているが、交付税措置される企業債が含まれることや、企業債残高が年々減少していることから、直ちに健全性が損なわれているとはいえない。
・企業債残高対事業規模比率は、過去の整備に係る企業債残高が大きいため、単年度収益に対する企業債残高が大きくなっているが、類似団体との比較では企業債残高が低いことを示している。
・経費回収率は、経費が使用料を上回っており、処理費用を回収できておらず、類似団体との比較でも高い状況である。
・汚水処理原価は、整備が完了し接続率も高率となっており、本年度も燃料費高騰の影響を受け、動力費が増大し汚水処理原価を引き上げた。また、今後、一般会計負担金の減少に伴い、処理原価の上昇も見込まれる。
・施設利用率は、人口減少等に伴う処理水量の減少により利用率が減少傾向となっている。</t>
    </r>
    <rPh sb="12" eb="17">
      <t>シホンヒク</t>
    </rPh>
    <rPh sb="17" eb="19">
      <t>シュウエキ</t>
    </rPh>
    <rPh sb="20" eb="25">
      <t>ゾ</t>
    </rPh>
    <rPh sb="84" eb="86">
      <t>ゲンショウ</t>
    </rPh>
    <rPh sb="475" eb="476">
      <t>トモナ</t>
    </rPh>
    <rPh sb="477" eb="478">
      <t>トコロ</t>
    </rPh>
    <rPh sb="482" eb="484">
      <t>ゲ</t>
    </rPh>
    <rPh sb="491" eb="495">
      <t>ゲンシ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</si>
</sst>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2.e-002</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65.02</c:v>
                </c:pt>
                <c:pt idx="1">
                  <c:v>70.53</c:v>
                </c:pt>
                <c:pt idx="2">
                  <c:v>70.11</c:v>
                </c:pt>
                <c:pt idx="3">
                  <c:v>68.33</c:v>
                </c:pt>
                <c:pt idx="4">
                  <c:v>52.99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54.06</c:v>
                </c:pt>
                <c:pt idx="1">
                  <c:v>55.26</c:v>
                </c:pt>
                <c:pt idx="2">
                  <c:v>54.54</c:v>
                </c:pt>
                <c:pt idx="3">
                  <c:v>52.9</c:v>
                </c:pt>
                <c:pt idx="4">
                  <c:v>52.63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97.93</c:v>
                </c:pt>
                <c:pt idx="1">
                  <c:v>98.1</c:v>
                </c:pt>
                <c:pt idx="2">
                  <c:v>98.15</c:v>
                </c:pt>
                <c:pt idx="3">
                  <c:v>98.19</c:v>
                </c:pt>
                <c:pt idx="4">
                  <c:v>98.27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90.11</c:v>
                </c:pt>
                <c:pt idx="1">
                  <c:v>90.52</c:v>
                </c:pt>
                <c:pt idx="2">
                  <c:v>90.3</c:v>
                </c:pt>
                <c:pt idx="3">
                  <c:v>90.3</c:v>
                </c:pt>
                <c:pt idx="4">
                  <c:v>90.32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99.04</c:v>
                </c:pt>
                <c:pt idx="1">
                  <c:v>100.81</c:v>
                </c:pt>
                <c:pt idx="2">
                  <c:v>97.67</c:v>
                </c:pt>
                <c:pt idx="3">
                  <c:v>93.83</c:v>
                </c:pt>
                <c:pt idx="4">
                  <c:v>101.33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101.91</c:v>
                </c:pt>
                <c:pt idx="1">
                  <c:v>103.09</c:v>
                </c:pt>
                <c:pt idx="2">
                  <c:v>102.11</c:v>
                </c:pt>
                <c:pt idx="3">
                  <c:v>101.91</c:v>
                </c:pt>
                <c:pt idx="4">
                  <c:v>103.07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42.49</c:v>
                </c:pt>
                <c:pt idx="1">
                  <c:v>44.75</c:v>
                </c:pt>
                <c:pt idx="2">
                  <c:v>47.05</c:v>
                </c:pt>
                <c:pt idx="3">
                  <c:v>49.11</c:v>
                </c:pt>
                <c:pt idx="4">
                  <c:v>50.47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28.19</c:v>
                </c:pt>
                <c:pt idx="1">
                  <c:v>24.8</c:v>
                </c:pt>
                <c:pt idx="2">
                  <c:v>28.12</c:v>
                </c:pt>
                <c:pt idx="3">
                  <c:v>28.79</c:v>
                </c:pt>
                <c:pt idx="4">
                  <c:v>30.5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24.5</c:v>
                </c:pt>
                <c:pt idx="4" formatCode="#,##0.00;&quot;△&quot;#,##0.00;&quot;-&quot;">
                  <c:v>18.77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127.98</c:v>
                </c:pt>
                <c:pt idx="1">
                  <c:v>101.24</c:v>
                </c:pt>
                <c:pt idx="2">
                  <c:v>124.9</c:v>
                </c:pt>
                <c:pt idx="3">
                  <c:v>124.8</c:v>
                </c:pt>
                <c:pt idx="4">
                  <c:v>120.64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105.51</c:v>
                </c:pt>
                <c:pt idx="1">
                  <c:v>109.72</c:v>
                </c:pt>
                <c:pt idx="2">
                  <c:v>114.8</c:v>
                </c:pt>
                <c:pt idx="3">
                  <c:v>87.47</c:v>
                </c:pt>
                <c:pt idx="4">
                  <c:v>88.6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44.14</c:v>
                </c:pt>
                <c:pt idx="1">
                  <c:v>37.24</c:v>
                </c:pt>
                <c:pt idx="2">
                  <c:v>33.58</c:v>
                </c:pt>
                <c:pt idx="3">
                  <c:v>35.42</c:v>
                </c:pt>
                <c:pt idx="4">
                  <c:v>39.82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366.54</c:v>
                </c:pt>
                <c:pt idx="1">
                  <c:v>318.14999999999998</c:v>
                </c:pt>
                <c:pt idx="2">
                  <c:v>289.58999999999997</c:v>
                </c:pt>
                <c:pt idx="3">
                  <c:v>266.89</c:v>
                </c:pt>
                <c:pt idx="4">
                  <c:v>259.69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654.71</c:v>
                </c:pt>
                <c:pt idx="1">
                  <c:v>783.8</c:v>
                </c:pt>
                <c:pt idx="2">
                  <c:v>778.81</c:v>
                </c:pt>
                <c:pt idx="3">
                  <c:v>718.49</c:v>
                </c:pt>
                <c:pt idx="4">
                  <c:v>743.31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94.35</c:v>
                </c:pt>
                <c:pt idx="1">
                  <c:v>93.66</c:v>
                </c:pt>
                <c:pt idx="2">
                  <c:v>89.59</c:v>
                </c:pt>
                <c:pt idx="3">
                  <c:v>76.099999999999994</c:v>
                </c:pt>
                <c:pt idx="4">
                  <c:v>71.709999999999994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65.37</c:v>
                </c:pt>
                <c:pt idx="1">
                  <c:v>68.11</c:v>
                </c:pt>
                <c:pt idx="2">
                  <c:v>67.23</c:v>
                </c:pt>
                <c:pt idx="3">
                  <c:v>61.82</c:v>
                </c:pt>
                <c:pt idx="4">
                  <c:v>61.15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209.39</c:v>
                </c:pt>
                <c:pt idx="1">
                  <c:v>198.23</c:v>
                </c:pt>
                <c:pt idx="2">
                  <c:v>221.11</c:v>
                </c:pt>
                <c:pt idx="3">
                  <c:v>261.08999999999997</c:v>
                </c:pt>
                <c:pt idx="4">
                  <c:v>276.89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228.99</c:v>
                </c:pt>
                <c:pt idx="1">
                  <c:v>222.41</c:v>
                </c:pt>
                <c:pt idx="2">
                  <c:v>228.21</c:v>
                </c:pt>
                <c:pt idx="3">
                  <c:v>246.9</c:v>
                </c:pt>
                <c:pt idx="4">
                  <c:v>250.43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33149</v>
      </c>
      <c r="AM8" s="21"/>
      <c r="AN8" s="21"/>
      <c r="AO8" s="21"/>
      <c r="AP8" s="21"/>
      <c r="AQ8" s="21"/>
      <c r="AR8" s="21"/>
      <c r="AS8" s="21"/>
      <c r="AT8" s="7">
        <f>データ!T6</f>
        <v>946.76</v>
      </c>
      <c r="AU8" s="7"/>
      <c r="AV8" s="7"/>
      <c r="AW8" s="7"/>
      <c r="AX8" s="7"/>
      <c r="AY8" s="7"/>
      <c r="AZ8" s="7"/>
      <c r="BA8" s="7"/>
      <c r="BB8" s="7">
        <f>データ!U6</f>
        <v>35.01</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86.58</v>
      </c>
      <c r="J10" s="7"/>
      <c r="K10" s="7"/>
      <c r="L10" s="7"/>
      <c r="M10" s="7"/>
      <c r="N10" s="7"/>
      <c r="O10" s="7"/>
      <c r="P10" s="7">
        <f>データ!P6</f>
        <v>17.07</v>
      </c>
      <c r="Q10" s="7"/>
      <c r="R10" s="7"/>
      <c r="S10" s="7"/>
      <c r="T10" s="7"/>
      <c r="U10" s="7"/>
      <c r="V10" s="7"/>
      <c r="W10" s="7">
        <f>データ!Q6</f>
        <v>64.23</v>
      </c>
      <c r="X10" s="7"/>
      <c r="Y10" s="7"/>
      <c r="Z10" s="7"/>
      <c r="AA10" s="7"/>
      <c r="AB10" s="7"/>
      <c r="AC10" s="7"/>
      <c r="AD10" s="21">
        <f>データ!R6</f>
        <v>4114</v>
      </c>
      <c r="AE10" s="21"/>
      <c r="AF10" s="21"/>
      <c r="AG10" s="21"/>
      <c r="AH10" s="21"/>
      <c r="AI10" s="21"/>
      <c r="AJ10" s="21"/>
      <c r="AK10" s="2"/>
      <c r="AL10" s="21">
        <f>データ!V6</f>
        <v>5612</v>
      </c>
      <c r="AM10" s="21"/>
      <c r="AN10" s="21"/>
      <c r="AO10" s="21"/>
      <c r="AP10" s="21"/>
      <c r="AQ10" s="21"/>
      <c r="AR10" s="21"/>
      <c r="AS10" s="21"/>
      <c r="AT10" s="7">
        <f>データ!W6</f>
        <v>4.29</v>
      </c>
      <c r="AU10" s="7"/>
      <c r="AV10" s="7"/>
      <c r="AW10" s="7"/>
      <c r="AX10" s="7"/>
      <c r="AY10" s="7"/>
      <c r="AZ10" s="7"/>
      <c r="BA10" s="7"/>
      <c r="BB10" s="7">
        <f>データ!X6</f>
        <v>1308.1600000000001</v>
      </c>
      <c r="BC10" s="7"/>
      <c r="BD10" s="7"/>
      <c r="BE10" s="7"/>
      <c r="BF10" s="7"/>
      <c r="BG10" s="7"/>
      <c r="BH10" s="7"/>
      <c r="BI10" s="7"/>
      <c r="BJ10" s="2"/>
      <c r="BK10" s="2"/>
      <c r="BL10" s="29" t="s">
        <v>36</v>
      </c>
      <c r="BM10" s="41"/>
      <c r="BN10" s="50"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32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34</v>
      </c>
      <c r="N84" s="12" t="s">
        <v>52</v>
      </c>
      <c r="O84" s="12" t="s">
        <v>54</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YCjw619O0HzonM3iBog4wHv7lgwVYLUQc246HiULYZIY+3haCbyFQyG2B40nt+bRkwzO1Ffjw7QwjmjwurWZxQ==" saltValue="bcJ43E3A2txSW/6OUIutp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2</v>
      </c>
      <c r="C3" s="64" t="s">
        <v>58</v>
      </c>
      <c r="D3" s="64" t="s">
        <v>59</v>
      </c>
      <c r="E3" s="64" t="s">
        <v>7</v>
      </c>
      <c r="F3" s="64" t="s">
        <v>6</v>
      </c>
      <c r="G3" s="64" t="s">
        <v>25</v>
      </c>
      <c r="H3" s="70" t="s">
        <v>60</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61</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28</v>
      </c>
      <c r="AV4" s="82"/>
      <c r="AW4" s="82"/>
      <c r="AX4" s="82"/>
      <c r="AY4" s="82"/>
      <c r="AZ4" s="82"/>
      <c r="BA4" s="82"/>
      <c r="BB4" s="82"/>
      <c r="BC4" s="82"/>
      <c r="BD4" s="82"/>
      <c r="BE4" s="82"/>
      <c r="BF4" s="82" t="s">
        <v>63</v>
      </c>
      <c r="BG4" s="82"/>
      <c r="BH4" s="82"/>
      <c r="BI4" s="82"/>
      <c r="BJ4" s="82"/>
      <c r="BK4" s="82"/>
      <c r="BL4" s="82"/>
      <c r="BM4" s="82"/>
      <c r="BN4" s="82"/>
      <c r="BO4" s="82"/>
      <c r="BP4" s="82"/>
      <c r="BQ4" s="82" t="s">
        <v>0</v>
      </c>
      <c r="BR4" s="82"/>
      <c r="BS4" s="82"/>
      <c r="BT4" s="82"/>
      <c r="BU4" s="82"/>
      <c r="BV4" s="82"/>
      <c r="BW4" s="82"/>
      <c r="BX4" s="82"/>
      <c r="BY4" s="82"/>
      <c r="BZ4" s="82"/>
      <c r="CA4" s="82"/>
      <c r="CB4" s="82" t="s">
        <v>62</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37</v>
      </c>
      <c r="DU4" s="82"/>
      <c r="DV4" s="82"/>
      <c r="DW4" s="82"/>
      <c r="DX4" s="82"/>
      <c r="DY4" s="82"/>
      <c r="DZ4" s="82"/>
      <c r="EA4" s="82"/>
      <c r="EB4" s="82"/>
      <c r="EC4" s="82"/>
      <c r="ED4" s="82"/>
      <c r="EE4" s="82" t="s">
        <v>68</v>
      </c>
      <c r="EF4" s="82"/>
      <c r="EG4" s="82"/>
      <c r="EH4" s="82"/>
      <c r="EI4" s="82"/>
      <c r="EJ4" s="82"/>
      <c r="EK4" s="82"/>
      <c r="EL4" s="82"/>
      <c r="EM4" s="82"/>
      <c r="EN4" s="82"/>
      <c r="EO4" s="82"/>
    </row>
    <row r="5" spans="1:148">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64</v>
      </c>
      <c r="V5" s="72" t="s">
        <v>81</v>
      </c>
      <c r="W5" s="72" t="s">
        <v>82</v>
      </c>
      <c r="X5" s="72" t="s">
        <v>83</v>
      </c>
      <c r="Y5" s="72" t="s">
        <v>84</v>
      </c>
      <c r="Z5" s="72" t="s">
        <v>85</v>
      </c>
      <c r="AA5" s="72" t="s">
        <v>86</v>
      </c>
      <c r="AB5" s="72" t="s">
        <v>87</v>
      </c>
      <c r="AC5" s="72" t="s">
        <v>88</v>
      </c>
      <c r="AD5" s="72" t="s">
        <v>90</v>
      </c>
      <c r="AE5" s="72" t="s">
        <v>91</v>
      </c>
      <c r="AF5" s="72" t="s">
        <v>92</v>
      </c>
      <c r="AG5" s="72" t="s">
        <v>93</v>
      </c>
      <c r="AH5" s="72" t="s">
        <v>94</v>
      </c>
      <c r="AI5" s="72" t="s">
        <v>44</v>
      </c>
      <c r="AJ5" s="72" t="s">
        <v>84</v>
      </c>
      <c r="AK5" s="72" t="s">
        <v>85</v>
      </c>
      <c r="AL5" s="72" t="s">
        <v>86</v>
      </c>
      <c r="AM5" s="72" t="s">
        <v>87</v>
      </c>
      <c r="AN5" s="72" t="s">
        <v>88</v>
      </c>
      <c r="AO5" s="72" t="s">
        <v>90</v>
      </c>
      <c r="AP5" s="72" t="s">
        <v>91</v>
      </c>
      <c r="AQ5" s="72" t="s">
        <v>92</v>
      </c>
      <c r="AR5" s="72" t="s">
        <v>93</v>
      </c>
      <c r="AS5" s="72" t="s">
        <v>94</v>
      </c>
      <c r="AT5" s="72" t="s">
        <v>89</v>
      </c>
      <c r="AU5" s="72" t="s">
        <v>84</v>
      </c>
      <c r="AV5" s="72" t="s">
        <v>85</v>
      </c>
      <c r="AW5" s="72" t="s">
        <v>86</v>
      </c>
      <c r="AX5" s="72" t="s">
        <v>87</v>
      </c>
      <c r="AY5" s="72" t="s">
        <v>88</v>
      </c>
      <c r="AZ5" s="72" t="s">
        <v>90</v>
      </c>
      <c r="BA5" s="72" t="s">
        <v>91</v>
      </c>
      <c r="BB5" s="72" t="s">
        <v>92</v>
      </c>
      <c r="BC5" s="72" t="s">
        <v>93</v>
      </c>
      <c r="BD5" s="72" t="s">
        <v>94</v>
      </c>
      <c r="BE5" s="72" t="s">
        <v>89</v>
      </c>
      <c r="BF5" s="72" t="s">
        <v>84</v>
      </c>
      <c r="BG5" s="72" t="s">
        <v>85</v>
      </c>
      <c r="BH5" s="72" t="s">
        <v>86</v>
      </c>
      <c r="BI5" s="72" t="s">
        <v>87</v>
      </c>
      <c r="BJ5" s="72" t="s">
        <v>88</v>
      </c>
      <c r="BK5" s="72" t="s">
        <v>90</v>
      </c>
      <c r="BL5" s="72" t="s">
        <v>91</v>
      </c>
      <c r="BM5" s="72" t="s">
        <v>92</v>
      </c>
      <c r="BN5" s="72" t="s">
        <v>93</v>
      </c>
      <c r="BO5" s="72" t="s">
        <v>94</v>
      </c>
      <c r="BP5" s="72" t="s">
        <v>89</v>
      </c>
      <c r="BQ5" s="72" t="s">
        <v>84</v>
      </c>
      <c r="BR5" s="72" t="s">
        <v>85</v>
      </c>
      <c r="BS5" s="72" t="s">
        <v>86</v>
      </c>
      <c r="BT5" s="72" t="s">
        <v>87</v>
      </c>
      <c r="BU5" s="72" t="s">
        <v>88</v>
      </c>
      <c r="BV5" s="72" t="s">
        <v>90</v>
      </c>
      <c r="BW5" s="72" t="s">
        <v>91</v>
      </c>
      <c r="BX5" s="72" t="s">
        <v>92</v>
      </c>
      <c r="BY5" s="72" t="s">
        <v>93</v>
      </c>
      <c r="BZ5" s="72" t="s">
        <v>94</v>
      </c>
      <c r="CA5" s="72" t="s">
        <v>89</v>
      </c>
      <c r="CB5" s="72" t="s">
        <v>84</v>
      </c>
      <c r="CC5" s="72" t="s">
        <v>85</v>
      </c>
      <c r="CD5" s="72" t="s">
        <v>86</v>
      </c>
      <c r="CE5" s="72" t="s">
        <v>87</v>
      </c>
      <c r="CF5" s="72" t="s">
        <v>88</v>
      </c>
      <c r="CG5" s="72" t="s">
        <v>90</v>
      </c>
      <c r="CH5" s="72" t="s">
        <v>91</v>
      </c>
      <c r="CI5" s="72" t="s">
        <v>92</v>
      </c>
      <c r="CJ5" s="72" t="s">
        <v>93</v>
      </c>
      <c r="CK5" s="72" t="s">
        <v>94</v>
      </c>
      <c r="CL5" s="72" t="s">
        <v>89</v>
      </c>
      <c r="CM5" s="72" t="s">
        <v>84</v>
      </c>
      <c r="CN5" s="72" t="s">
        <v>85</v>
      </c>
      <c r="CO5" s="72" t="s">
        <v>86</v>
      </c>
      <c r="CP5" s="72" t="s">
        <v>87</v>
      </c>
      <c r="CQ5" s="72" t="s">
        <v>88</v>
      </c>
      <c r="CR5" s="72" t="s">
        <v>90</v>
      </c>
      <c r="CS5" s="72" t="s">
        <v>91</v>
      </c>
      <c r="CT5" s="72" t="s">
        <v>92</v>
      </c>
      <c r="CU5" s="72" t="s">
        <v>93</v>
      </c>
      <c r="CV5" s="72" t="s">
        <v>94</v>
      </c>
      <c r="CW5" s="72" t="s">
        <v>89</v>
      </c>
      <c r="CX5" s="72" t="s">
        <v>84</v>
      </c>
      <c r="CY5" s="72" t="s">
        <v>85</v>
      </c>
      <c r="CZ5" s="72" t="s">
        <v>86</v>
      </c>
      <c r="DA5" s="72" t="s">
        <v>87</v>
      </c>
      <c r="DB5" s="72" t="s">
        <v>88</v>
      </c>
      <c r="DC5" s="72" t="s">
        <v>90</v>
      </c>
      <c r="DD5" s="72" t="s">
        <v>91</v>
      </c>
      <c r="DE5" s="72" t="s">
        <v>92</v>
      </c>
      <c r="DF5" s="72" t="s">
        <v>93</v>
      </c>
      <c r="DG5" s="72" t="s">
        <v>94</v>
      </c>
      <c r="DH5" s="72" t="s">
        <v>89</v>
      </c>
      <c r="DI5" s="72" t="s">
        <v>84</v>
      </c>
      <c r="DJ5" s="72" t="s">
        <v>85</v>
      </c>
      <c r="DK5" s="72" t="s">
        <v>86</v>
      </c>
      <c r="DL5" s="72" t="s">
        <v>87</v>
      </c>
      <c r="DM5" s="72" t="s">
        <v>88</v>
      </c>
      <c r="DN5" s="72" t="s">
        <v>90</v>
      </c>
      <c r="DO5" s="72" t="s">
        <v>91</v>
      </c>
      <c r="DP5" s="72" t="s">
        <v>92</v>
      </c>
      <c r="DQ5" s="72" t="s">
        <v>93</v>
      </c>
      <c r="DR5" s="72" t="s">
        <v>94</v>
      </c>
      <c r="DS5" s="72" t="s">
        <v>89</v>
      </c>
      <c r="DT5" s="72" t="s">
        <v>84</v>
      </c>
      <c r="DU5" s="72" t="s">
        <v>85</v>
      </c>
      <c r="DV5" s="72" t="s">
        <v>86</v>
      </c>
      <c r="DW5" s="72" t="s">
        <v>87</v>
      </c>
      <c r="DX5" s="72" t="s">
        <v>88</v>
      </c>
      <c r="DY5" s="72" t="s">
        <v>90</v>
      </c>
      <c r="DZ5" s="72" t="s">
        <v>91</v>
      </c>
      <c r="EA5" s="72" t="s">
        <v>92</v>
      </c>
      <c r="EB5" s="72" t="s">
        <v>93</v>
      </c>
      <c r="EC5" s="72" t="s">
        <v>94</v>
      </c>
      <c r="ED5" s="72" t="s">
        <v>89</v>
      </c>
      <c r="EE5" s="72" t="s">
        <v>84</v>
      </c>
      <c r="EF5" s="72" t="s">
        <v>85</v>
      </c>
      <c r="EG5" s="72" t="s">
        <v>86</v>
      </c>
      <c r="EH5" s="72" t="s">
        <v>87</v>
      </c>
      <c r="EI5" s="72" t="s">
        <v>88</v>
      </c>
      <c r="EJ5" s="72" t="s">
        <v>90</v>
      </c>
      <c r="EK5" s="72" t="s">
        <v>91</v>
      </c>
      <c r="EL5" s="72" t="s">
        <v>92</v>
      </c>
      <c r="EM5" s="72" t="s">
        <v>93</v>
      </c>
      <c r="EN5" s="72" t="s">
        <v>94</v>
      </c>
      <c r="EO5" s="72" t="s">
        <v>89</v>
      </c>
    </row>
    <row r="6" spans="1:148" s="61" customFormat="1">
      <c r="A6" s="62" t="s">
        <v>95</v>
      </c>
      <c r="B6" s="67">
        <f t="shared" ref="B6:X6" si="1">B7</f>
        <v>2023</v>
      </c>
      <c r="C6" s="67">
        <f t="shared" si="1"/>
        <v>152251</v>
      </c>
      <c r="D6" s="67">
        <f t="shared" si="1"/>
        <v>46</v>
      </c>
      <c r="E6" s="67">
        <f t="shared" si="1"/>
        <v>17</v>
      </c>
      <c r="F6" s="67">
        <f t="shared" si="1"/>
        <v>5</v>
      </c>
      <c r="G6" s="67">
        <f t="shared" si="1"/>
        <v>0</v>
      </c>
      <c r="H6" s="67" t="str">
        <f t="shared" si="1"/>
        <v>新潟県　魚沼市</v>
      </c>
      <c r="I6" s="67" t="str">
        <f t="shared" si="1"/>
        <v>法適用</v>
      </c>
      <c r="J6" s="67" t="str">
        <f t="shared" si="1"/>
        <v>下水道事業</v>
      </c>
      <c r="K6" s="67" t="str">
        <f t="shared" si="1"/>
        <v>農業集落排水</v>
      </c>
      <c r="L6" s="67" t="str">
        <f t="shared" si="1"/>
        <v>F1</v>
      </c>
      <c r="M6" s="67" t="str">
        <f t="shared" si="1"/>
        <v>非設置</v>
      </c>
      <c r="N6" s="75" t="str">
        <f t="shared" si="1"/>
        <v>-</v>
      </c>
      <c r="O6" s="75">
        <f t="shared" si="1"/>
        <v>86.58</v>
      </c>
      <c r="P6" s="75">
        <f t="shared" si="1"/>
        <v>17.07</v>
      </c>
      <c r="Q6" s="75">
        <f t="shared" si="1"/>
        <v>64.23</v>
      </c>
      <c r="R6" s="75">
        <f t="shared" si="1"/>
        <v>4114</v>
      </c>
      <c r="S6" s="75">
        <f t="shared" si="1"/>
        <v>33149</v>
      </c>
      <c r="T6" s="75">
        <f t="shared" si="1"/>
        <v>946.76</v>
      </c>
      <c r="U6" s="75">
        <f t="shared" si="1"/>
        <v>35.01</v>
      </c>
      <c r="V6" s="75">
        <f t="shared" si="1"/>
        <v>5612</v>
      </c>
      <c r="W6" s="75">
        <f t="shared" si="1"/>
        <v>4.29</v>
      </c>
      <c r="X6" s="75">
        <f t="shared" si="1"/>
        <v>1308.1600000000001</v>
      </c>
      <c r="Y6" s="83">
        <f t="shared" ref="Y6:AH6" si="2">IF(Y7="",NA(),Y7)</f>
        <v>99.04</v>
      </c>
      <c r="Z6" s="83">
        <f t="shared" si="2"/>
        <v>100.81</v>
      </c>
      <c r="AA6" s="83">
        <f t="shared" si="2"/>
        <v>97.67</v>
      </c>
      <c r="AB6" s="83">
        <f t="shared" si="2"/>
        <v>93.83</v>
      </c>
      <c r="AC6" s="83">
        <f t="shared" si="2"/>
        <v>101.33</v>
      </c>
      <c r="AD6" s="83">
        <f t="shared" si="2"/>
        <v>101.91</v>
      </c>
      <c r="AE6" s="83">
        <f t="shared" si="2"/>
        <v>103.09</v>
      </c>
      <c r="AF6" s="83">
        <f t="shared" si="2"/>
        <v>102.11</v>
      </c>
      <c r="AG6" s="83">
        <f t="shared" si="2"/>
        <v>101.91</v>
      </c>
      <c r="AH6" s="83">
        <f t="shared" si="2"/>
        <v>103.07</v>
      </c>
      <c r="AI6" s="75" t="str">
        <f>IF(AI7="","",IF(AI7="-","【-】","【"&amp;SUBSTITUTE(TEXT(AI7,"#,##0.00"),"-","△")&amp;"】"))</f>
        <v>【104.44】</v>
      </c>
      <c r="AJ6" s="75">
        <f t="shared" ref="AJ6:AS6" si="3">IF(AJ7="",NA(),AJ7)</f>
        <v>0</v>
      </c>
      <c r="AK6" s="75">
        <f t="shared" si="3"/>
        <v>0</v>
      </c>
      <c r="AL6" s="75">
        <f t="shared" si="3"/>
        <v>0</v>
      </c>
      <c r="AM6" s="83">
        <f t="shared" si="3"/>
        <v>24.5</v>
      </c>
      <c r="AN6" s="83">
        <f t="shared" si="3"/>
        <v>18.77</v>
      </c>
      <c r="AO6" s="83">
        <f t="shared" si="3"/>
        <v>127.98</v>
      </c>
      <c r="AP6" s="83">
        <f t="shared" si="3"/>
        <v>101.24</v>
      </c>
      <c r="AQ6" s="83">
        <f t="shared" si="3"/>
        <v>124.9</v>
      </c>
      <c r="AR6" s="83">
        <f t="shared" si="3"/>
        <v>124.8</v>
      </c>
      <c r="AS6" s="83">
        <f t="shared" si="3"/>
        <v>120.64</v>
      </c>
      <c r="AT6" s="75" t="str">
        <f>IF(AT7="","",IF(AT7="-","【-】","【"&amp;SUBSTITUTE(TEXT(AT7,"#,##0.00"),"-","△")&amp;"】"))</f>
        <v>【124.06】</v>
      </c>
      <c r="AU6" s="83">
        <f t="shared" ref="AU6:BD6" si="4">IF(AU7="",NA(),AU7)</f>
        <v>105.51</v>
      </c>
      <c r="AV6" s="83">
        <f t="shared" si="4"/>
        <v>109.72</v>
      </c>
      <c r="AW6" s="83">
        <f t="shared" si="4"/>
        <v>114.8</v>
      </c>
      <c r="AX6" s="83">
        <f t="shared" si="4"/>
        <v>87.47</v>
      </c>
      <c r="AY6" s="83">
        <f t="shared" si="4"/>
        <v>88.6</v>
      </c>
      <c r="AZ6" s="83">
        <f t="shared" si="4"/>
        <v>44.14</v>
      </c>
      <c r="BA6" s="83">
        <f t="shared" si="4"/>
        <v>37.24</v>
      </c>
      <c r="BB6" s="83">
        <f t="shared" si="4"/>
        <v>33.58</v>
      </c>
      <c r="BC6" s="83">
        <f t="shared" si="4"/>
        <v>35.42</v>
      </c>
      <c r="BD6" s="83">
        <f t="shared" si="4"/>
        <v>39.82</v>
      </c>
      <c r="BE6" s="75" t="str">
        <f>IF(BE7="","",IF(BE7="-","【-】","【"&amp;SUBSTITUTE(TEXT(BE7,"#,##0.00"),"-","△")&amp;"】"))</f>
        <v>【42.02】</v>
      </c>
      <c r="BF6" s="83">
        <f t="shared" ref="BF6:BO6" si="5">IF(BF7="",NA(),BF7)</f>
        <v>366.54</v>
      </c>
      <c r="BG6" s="83">
        <f t="shared" si="5"/>
        <v>318.14999999999998</v>
      </c>
      <c r="BH6" s="83">
        <f t="shared" si="5"/>
        <v>289.58999999999997</v>
      </c>
      <c r="BI6" s="83">
        <f t="shared" si="5"/>
        <v>266.89</v>
      </c>
      <c r="BJ6" s="83">
        <f t="shared" si="5"/>
        <v>259.69</v>
      </c>
      <c r="BK6" s="83">
        <f t="shared" si="5"/>
        <v>654.71</v>
      </c>
      <c r="BL6" s="83">
        <f t="shared" si="5"/>
        <v>783.8</v>
      </c>
      <c r="BM6" s="83">
        <f t="shared" si="5"/>
        <v>778.81</v>
      </c>
      <c r="BN6" s="83">
        <f t="shared" si="5"/>
        <v>718.49</v>
      </c>
      <c r="BO6" s="83">
        <f t="shared" si="5"/>
        <v>743.31</v>
      </c>
      <c r="BP6" s="75" t="str">
        <f>IF(BP7="","",IF(BP7="-","【-】","【"&amp;SUBSTITUTE(TEXT(BP7,"#,##0.00"),"-","△")&amp;"】"))</f>
        <v>【785.10】</v>
      </c>
      <c r="BQ6" s="83">
        <f t="shared" ref="BQ6:BZ6" si="6">IF(BQ7="",NA(),BQ7)</f>
        <v>94.35</v>
      </c>
      <c r="BR6" s="83">
        <f t="shared" si="6"/>
        <v>93.66</v>
      </c>
      <c r="BS6" s="83">
        <f t="shared" si="6"/>
        <v>89.59</v>
      </c>
      <c r="BT6" s="83">
        <f t="shared" si="6"/>
        <v>76.099999999999994</v>
      </c>
      <c r="BU6" s="83">
        <f t="shared" si="6"/>
        <v>71.709999999999994</v>
      </c>
      <c r="BV6" s="83">
        <f t="shared" si="6"/>
        <v>65.37</v>
      </c>
      <c r="BW6" s="83">
        <f t="shared" si="6"/>
        <v>68.11</v>
      </c>
      <c r="BX6" s="83">
        <f t="shared" si="6"/>
        <v>67.23</v>
      </c>
      <c r="BY6" s="83">
        <f t="shared" si="6"/>
        <v>61.82</v>
      </c>
      <c r="BZ6" s="83">
        <f t="shared" si="6"/>
        <v>61.15</v>
      </c>
      <c r="CA6" s="75" t="str">
        <f>IF(CA7="","",IF(CA7="-","【-】","【"&amp;SUBSTITUTE(TEXT(CA7,"#,##0.00"),"-","△")&amp;"】"))</f>
        <v>【56.93】</v>
      </c>
      <c r="CB6" s="83">
        <f t="shared" ref="CB6:CK6" si="7">IF(CB7="",NA(),CB7)</f>
        <v>209.39</v>
      </c>
      <c r="CC6" s="83">
        <f t="shared" si="7"/>
        <v>198.23</v>
      </c>
      <c r="CD6" s="83">
        <f t="shared" si="7"/>
        <v>221.11</v>
      </c>
      <c r="CE6" s="83">
        <f t="shared" si="7"/>
        <v>261.08999999999997</v>
      </c>
      <c r="CF6" s="83">
        <f t="shared" si="7"/>
        <v>276.89</v>
      </c>
      <c r="CG6" s="83">
        <f t="shared" si="7"/>
        <v>228.99</v>
      </c>
      <c r="CH6" s="83">
        <f t="shared" si="7"/>
        <v>222.41</v>
      </c>
      <c r="CI6" s="83">
        <f t="shared" si="7"/>
        <v>228.21</v>
      </c>
      <c r="CJ6" s="83">
        <f t="shared" si="7"/>
        <v>246.9</v>
      </c>
      <c r="CK6" s="83">
        <f t="shared" si="7"/>
        <v>250.43</v>
      </c>
      <c r="CL6" s="75" t="str">
        <f>IF(CL7="","",IF(CL7="-","【-】","【"&amp;SUBSTITUTE(TEXT(CL7,"#,##0.00"),"-","△")&amp;"】"))</f>
        <v>【271.15】</v>
      </c>
      <c r="CM6" s="83">
        <f t="shared" ref="CM6:CV6" si="8">IF(CM7="",NA(),CM7)</f>
        <v>65.02</v>
      </c>
      <c r="CN6" s="83">
        <f t="shared" si="8"/>
        <v>70.53</v>
      </c>
      <c r="CO6" s="83">
        <f t="shared" si="8"/>
        <v>70.11</v>
      </c>
      <c r="CP6" s="83">
        <f t="shared" si="8"/>
        <v>68.33</v>
      </c>
      <c r="CQ6" s="83">
        <f t="shared" si="8"/>
        <v>52.99</v>
      </c>
      <c r="CR6" s="83">
        <f t="shared" si="8"/>
        <v>54.06</v>
      </c>
      <c r="CS6" s="83">
        <f t="shared" si="8"/>
        <v>55.26</v>
      </c>
      <c r="CT6" s="83">
        <f t="shared" si="8"/>
        <v>54.54</v>
      </c>
      <c r="CU6" s="83">
        <f t="shared" si="8"/>
        <v>52.9</v>
      </c>
      <c r="CV6" s="83">
        <f t="shared" si="8"/>
        <v>52.63</v>
      </c>
      <c r="CW6" s="75" t="str">
        <f>IF(CW7="","",IF(CW7="-","【-】","【"&amp;SUBSTITUTE(TEXT(CW7,"#,##0.00"),"-","△")&amp;"】"))</f>
        <v>【49.87】</v>
      </c>
      <c r="CX6" s="83">
        <f t="shared" ref="CX6:DG6" si="9">IF(CX7="",NA(),CX7)</f>
        <v>97.93</v>
      </c>
      <c r="CY6" s="83">
        <f t="shared" si="9"/>
        <v>98.1</v>
      </c>
      <c r="CZ6" s="83">
        <f t="shared" si="9"/>
        <v>98.15</v>
      </c>
      <c r="DA6" s="83">
        <f t="shared" si="9"/>
        <v>98.19</v>
      </c>
      <c r="DB6" s="83">
        <f t="shared" si="9"/>
        <v>98.27</v>
      </c>
      <c r="DC6" s="83">
        <f t="shared" si="9"/>
        <v>90.11</v>
      </c>
      <c r="DD6" s="83">
        <f t="shared" si="9"/>
        <v>90.52</v>
      </c>
      <c r="DE6" s="83">
        <f t="shared" si="9"/>
        <v>90.3</v>
      </c>
      <c r="DF6" s="83">
        <f t="shared" si="9"/>
        <v>90.3</v>
      </c>
      <c r="DG6" s="83">
        <f t="shared" si="9"/>
        <v>90.32</v>
      </c>
      <c r="DH6" s="75" t="str">
        <f>IF(DH7="","",IF(DH7="-","【-】","【"&amp;SUBSTITUTE(TEXT(DH7,"#,##0.00"),"-","△")&amp;"】"))</f>
        <v>【87.54】</v>
      </c>
      <c r="DI6" s="83">
        <f t="shared" ref="DI6:DR6" si="10">IF(DI7="",NA(),DI7)</f>
        <v>42.49</v>
      </c>
      <c r="DJ6" s="83">
        <f t="shared" si="10"/>
        <v>44.75</v>
      </c>
      <c r="DK6" s="83">
        <f t="shared" si="10"/>
        <v>47.05</v>
      </c>
      <c r="DL6" s="83">
        <f t="shared" si="10"/>
        <v>49.11</v>
      </c>
      <c r="DM6" s="83">
        <f t="shared" si="10"/>
        <v>50.47</v>
      </c>
      <c r="DN6" s="83">
        <f t="shared" si="10"/>
        <v>28.19</v>
      </c>
      <c r="DO6" s="83">
        <f t="shared" si="10"/>
        <v>24.8</v>
      </c>
      <c r="DP6" s="83">
        <f t="shared" si="10"/>
        <v>28.12</v>
      </c>
      <c r="DQ6" s="83">
        <f t="shared" si="10"/>
        <v>28.79</v>
      </c>
      <c r="DR6" s="83">
        <f t="shared" si="10"/>
        <v>30.5</v>
      </c>
      <c r="DS6" s="75" t="str">
        <f>IF(DS7="","",IF(DS7="-","【-】","【"&amp;SUBSTITUTE(TEXT(DS7,"#,##0.00"),"-","△")&amp;"】"))</f>
        <v>【28.42】</v>
      </c>
      <c r="DT6" s="75">
        <f t="shared" ref="DT6:EC6" si="11">IF(DT7="",NA(),DT7)</f>
        <v>0</v>
      </c>
      <c r="DU6" s="75">
        <f t="shared" si="11"/>
        <v>0</v>
      </c>
      <c r="DV6" s="75">
        <f t="shared" si="11"/>
        <v>0</v>
      </c>
      <c r="DW6" s="75">
        <f t="shared" si="11"/>
        <v>0</v>
      </c>
      <c r="DX6" s="75">
        <f t="shared" si="11"/>
        <v>0</v>
      </c>
      <c r="DY6" s="75">
        <f t="shared" si="11"/>
        <v>0</v>
      </c>
      <c r="DZ6" s="75">
        <f t="shared" si="11"/>
        <v>0</v>
      </c>
      <c r="EA6" s="75">
        <f t="shared" si="11"/>
        <v>0</v>
      </c>
      <c r="EB6" s="75">
        <f t="shared" si="11"/>
        <v>0</v>
      </c>
      <c r="EC6" s="75">
        <f t="shared" si="11"/>
        <v>0</v>
      </c>
      <c r="ED6" s="75" t="str">
        <f>IF(ED7="","",IF(ED7="-","【-】","【"&amp;SUBSTITUTE(TEXT(ED7,"#,##0.00"),"-","△")&amp;"】"))</f>
        <v>【0.08】</v>
      </c>
      <c r="EE6" s="75">
        <f t="shared" ref="EE6:EN6" si="12">IF(EE7="",NA(),EE7)</f>
        <v>0</v>
      </c>
      <c r="EF6" s="75">
        <f t="shared" si="12"/>
        <v>0</v>
      </c>
      <c r="EG6" s="75">
        <f t="shared" si="12"/>
        <v>0</v>
      </c>
      <c r="EH6" s="75">
        <f t="shared" si="12"/>
        <v>0</v>
      </c>
      <c r="EI6" s="75">
        <f t="shared" si="12"/>
        <v>0</v>
      </c>
      <c r="EJ6" s="83">
        <f t="shared" si="12"/>
        <v>2.e-002</v>
      </c>
      <c r="EK6" s="83">
        <f t="shared" si="12"/>
        <v>2.e-002</v>
      </c>
      <c r="EL6" s="83">
        <f t="shared" si="12"/>
        <v>1.e-002</v>
      </c>
      <c r="EM6" s="83">
        <f t="shared" si="12"/>
        <v>1.e-002</v>
      </c>
      <c r="EN6" s="83">
        <f t="shared" si="12"/>
        <v>2.e-002</v>
      </c>
      <c r="EO6" s="75" t="str">
        <f>IF(EO7="","",IF(EO7="-","【-】","【"&amp;SUBSTITUTE(TEXT(EO7,"#,##0.00"),"-","△")&amp;"】"))</f>
        <v>【0.02】</v>
      </c>
    </row>
    <row r="7" spans="1:148" s="61" customFormat="1">
      <c r="A7" s="62"/>
      <c r="B7" s="68">
        <v>2023</v>
      </c>
      <c r="C7" s="68">
        <v>152251</v>
      </c>
      <c r="D7" s="68">
        <v>46</v>
      </c>
      <c r="E7" s="68">
        <v>17</v>
      </c>
      <c r="F7" s="68">
        <v>5</v>
      </c>
      <c r="G7" s="68">
        <v>0</v>
      </c>
      <c r="H7" s="68" t="s">
        <v>96</v>
      </c>
      <c r="I7" s="68" t="s">
        <v>97</v>
      </c>
      <c r="J7" s="68" t="s">
        <v>98</v>
      </c>
      <c r="K7" s="68" t="s">
        <v>99</v>
      </c>
      <c r="L7" s="68" t="s">
        <v>100</v>
      </c>
      <c r="M7" s="68" t="s">
        <v>101</v>
      </c>
      <c r="N7" s="76" t="s">
        <v>102</v>
      </c>
      <c r="O7" s="76">
        <v>86.58</v>
      </c>
      <c r="P7" s="76">
        <v>17.07</v>
      </c>
      <c r="Q7" s="76">
        <v>64.23</v>
      </c>
      <c r="R7" s="76">
        <v>4114</v>
      </c>
      <c r="S7" s="76">
        <v>33149</v>
      </c>
      <c r="T7" s="76">
        <v>946.76</v>
      </c>
      <c r="U7" s="76">
        <v>35.01</v>
      </c>
      <c r="V7" s="76">
        <v>5612</v>
      </c>
      <c r="W7" s="76">
        <v>4.29</v>
      </c>
      <c r="X7" s="76">
        <v>1308.1600000000001</v>
      </c>
      <c r="Y7" s="76">
        <v>99.04</v>
      </c>
      <c r="Z7" s="76">
        <v>100.81</v>
      </c>
      <c r="AA7" s="76">
        <v>97.67</v>
      </c>
      <c r="AB7" s="76">
        <v>93.83</v>
      </c>
      <c r="AC7" s="76">
        <v>101.33</v>
      </c>
      <c r="AD7" s="76">
        <v>101.91</v>
      </c>
      <c r="AE7" s="76">
        <v>103.09</v>
      </c>
      <c r="AF7" s="76">
        <v>102.11</v>
      </c>
      <c r="AG7" s="76">
        <v>101.91</v>
      </c>
      <c r="AH7" s="76">
        <v>103.07</v>
      </c>
      <c r="AI7" s="76">
        <v>104.44</v>
      </c>
      <c r="AJ7" s="76">
        <v>0</v>
      </c>
      <c r="AK7" s="76">
        <v>0</v>
      </c>
      <c r="AL7" s="76">
        <v>0</v>
      </c>
      <c r="AM7" s="76">
        <v>24.5</v>
      </c>
      <c r="AN7" s="76">
        <v>18.77</v>
      </c>
      <c r="AO7" s="76">
        <v>127.98</v>
      </c>
      <c r="AP7" s="76">
        <v>101.24</v>
      </c>
      <c r="AQ7" s="76">
        <v>124.9</v>
      </c>
      <c r="AR7" s="76">
        <v>124.8</v>
      </c>
      <c r="AS7" s="76">
        <v>120.64</v>
      </c>
      <c r="AT7" s="76">
        <v>124.06</v>
      </c>
      <c r="AU7" s="76">
        <v>105.51</v>
      </c>
      <c r="AV7" s="76">
        <v>109.72</v>
      </c>
      <c r="AW7" s="76">
        <v>114.8</v>
      </c>
      <c r="AX7" s="76">
        <v>87.47</v>
      </c>
      <c r="AY7" s="76">
        <v>88.6</v>
      </c>
      <c r="AZ7" s="76">
        <v>44.14</v>
      </c>
      <c r="BA7" s="76">
        <v>37.24</v>
      </c>
      <c r="BB7" s="76">
        <v>33.58</v>
      </c>
      <c r="BC7" s="76">
        <v>35.42</v>
      </c>
      <c r="BD7" s="76">
        <v>39.82</v>
      </c>
      <c r="BE7" s="76">
        <v>42.02</v>
      </c>
      <c r="BF7" s="76">
        <v>366.54</v>
      </c>
      <c r="BG7" s="76">
        <v>318.14999999999998</v>
      </c>
      <c r="BH7" s="76">
        <v>289.58999999999997</v>
      </c>
      <c r="BI7" s="76">
        <v>266.89</v>
      </c>
      <c r="BJ7" s="76">
        <v>259.69</v>
      </c>
      <c r="BK7" s="76">
        <v>654.71</v>
      </c>
      <c r="BL7" s="76">
        <v>783.8</v>
      </c>
      <c r="BM7" s="76">
        <v>778.81</v>
      </c>
      <c r="BN7" s="76">
        <v>718.49</v>
      </c>
      <c r="BO7" s="76">
        <v>743.31</v>
      </c>
      <c r="BP7" s="76">
        <v>785.1</v>
      </c>
      <c r="BQ7" s="76">
        <v>94.35</v>
      </c>
      <c r="BR7" s="76">
        <v>93.66</v>
      </c>
      <c r="BS7" s="76">
        <v>89.59</v>
      </c>
      <c r="BT7" s="76">
        <v>76.099999999999994</v>
      </c>
      <c r="BU7" s="76">
        <v>71.709999999999994</v>
      </c>
      <c r="BV7" s="76">
        <v>65.37</v>
      </c>
      <c r="BW7" s="76">
        <v>68.11</v>
      </c>
      <c r="BX7" s="76">
        <v>67.23</v>
      </c>
      <c r="BY7" s="76">
        <v>61.82</v>
      </c>
      <c r="BZ7" s="76">
        <v>61.15</v>
      </c>
      <c r="CA7" s="76">
        <v>56.93</v>
      </c>
      <c r="CB7" s="76">
        <v>209.39</v>
      </c>
      <c r="CC7" s="76">
        <v>198.23</v>
      </c>
      <c r="CD7" s="76">
        <v>221.11</v>
      </c>
      <c r="CE7" s="76">
        <v>261.08999999999997</v>
      </c>
      <c r="CF7" s="76">
        <v>276.89</v>
      </c>
      <c r="CG7" s="76">
        <v>228.99</v>
      </c>
      <c r="CH7" s="76">
        <v>222.41</v>
      </c>
      <c r="CI7" s="76">
        <v>228.21</v>
      </c>
      <c r="CJ7" s="76">
        <v>246.9</v>
      </c>
      <c r="CK7" s="76">
        <v>250.43</v>
      </c>
      <c r="CL7" s="76">
        <v>271.14999999999998</v>
      </c>
      <c r="CM7" s="76">
        <v>65.02</v>
      </c>
      <c r="CN7" s="76">
        <v>70.53</v>
      </c>
      <c r="CO7" s="76">
        <v>70.11</v>
      </c>
      <c r="CP7" s="76">
        <v>68.33</v>
      </c>
      <c r="CQ7" s="76">
        <v>52.99</v>
      </c>
      <c r="CR7" s="76">
        <v>54.06</v>
      </c>
      <c r="CS7" s="76">
        <v>55.26</v>
      </c>
      <c r="CT7" s="76">
        <v>54.54</v>
      </c>
      <c r="CU7" s="76">
        <v>52.9</v>
      </c>
      <c r="CV7" s="76">
        <v>52.63</v>
      </c>
      <c r="CW7" s="76">
        <v>49.87</v>
      </c>
      <c r="CX7" s="76">
        <v>97.93</v>
      </c>
      <c r="CY7" s="76">
        <v>98.1</v>
      </c>
      <c r="CZ7" s="76">
        <v>98.15</v>
      </c>
      <c r="DA7" s="76">
        <v>98.19</v>
      </c>
      <c r="DB7" s="76">
        <v>98.27</v>
      </c>
      <c r="DC7" s="76">
        <v>90.11</v>
      </c>
      <c r="DD7" s="76">
        <v>90.52</v>
      </c>
      <c r="DE7" s="76">
        <v>90.3</v>
      </c>
      <c r="DF7" s="76">
        <v>90.3</v>
      </c>
      <c r="DG7" s="76">
        <v>90.32</v>
      </c>
      <c r="DH7" s="76">
        <v>87.54</v>
      </c>
      <c r="DI7" s="76">
        <v>42.49</v>
      </c>
      <c r="DJ7" s="76">
        <v>44.75</v>
      </c>
      <c r="DK7" s="76">
        <v>47.05</v>
      </c>
      <c r="DL7" s="76">
        <v>49.11</v>
      </c>
      <c r="DM7" s="76">
        <v>50.47</v>
      </c>
      <c r="DN7" s="76">
        <v>28.19</v>
      </c>
      <c r="DO7" s="76">
        <v>24.8</v>
      </c>
      <c r="DP7" s="76">
        <v>28.12</v>
      </c>
      <c r="DQ7" s="76">
        <v>28.79</v>
      </c>
      <c r="DR7" s="76">
        <v>30.5</v>
      </c>
      <c r="DS7" s="76">
        <v>28.42</v>
      </c>
      <c r="DT7" s="76">
        <v>0</v>
      </c>
      <c r="DU7" s="76">
        <v>0</v>
      </c>
      <c r="DV7" s="76">
        <v>0</v>
      </c>
      <c r="DW7" s="76">
        <v>0</v>
      </c>
      <c r="DX7" s="76">
        <v>0</v>
      </c>
      <c r="DY7" s="76">
        <v>0</v>
      </c>
      <c r="DZ7" s="76">
        <v>0</v>
      </c>
      <c r="EA7" s="76">
        <v>0</v>
      </c>
      <c r="EB7" s="76">
        <v>0</v>
      </c>
      <c r="EC7" s="76">
        <v>0</v>
      </c>
      <c r="ED7" s="76">
        <v>8.e-002</v>
      </c>
      <c r="EE7" s="76">
        <v>0</v>
      </c>
      <c r="EF7" s="76">
        <v>0</v>
      </c>
      <c r="EG7" s="76">
        <v>0</v>
      </c>
      <c r="EH7" s="76">
        <v>0</v>
      </c>
      <c r="EI7" s="76">
        <v>0</v>
      </c>
      <c r="EJ7" s="76">
        <v>2.e-002</v>
      </c>
      <c r="EK7" s="76">
        <v>2.e-002</v>
      </c>
      <c r="EL7" s="76">
        <v>1.e-002</v>
      </c>
      <c r="EM7" s="76">
        <v>1.e-002</v>
      </c>
      <c r="EN7" s="76">
        <v>2.e-002</v>
      </c>
      <c r="EO7" s="76">
        <v>2.e-002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2025-02-02T23:39:38Z</dcterms:created>
  <dcterms:modified xsi:type="dcterms:W3CDTF">2025-03-11T05:36:35Z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2025-03-11T05:36:35Z</vt:filetime>
  </property>
</Properties>
</file>