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2\46法適用_病院\"/>
    </mc:Choice>
  </mc:AlternateContent>
  <workbookProtection workbookAlgorithmName="SHA-512" workbookHashValue="qykUk3h4jqfolSduRHfb3t/0xVGJZkx/mk29Mz3msezFnnlclJJLgAO/Uw6zcOSNQzjinMw0V25mat0VfTUgRA==" workbookSaltValue="d4td6lZxLVHhJZV2/iJF8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IZ32" i="4"/>
  <c r="FO78" i="4"/>
  <c r="FL54" i="4"/>
  <c r="BX78" i="4"/>
  <c r="BX54" i="4"/>
  <c r="BX32" i="4"/>
  <c r="MO78" i="4"/>
  <c r="MN54" i="4"/>
  <c r="MN32" i="4"/>
  <c r="FL32" i="4"/>
  <c r="C11" i="5"/>
  <c r="D11" i="5"/>
  <c r="E11" i="5"/>
  <c r="B11" i="5"/>
  <c r="GT78" i="4" l="1"/>
  <c r="GR54" i="4"/>
  <c r="GR32" i="4"/>
  <c r="DG78" i="4"/>
  <c r="DD54" i="4"/>
  <c r="P78" i="4"/>
  <c r="P54" i="4"/>
  <c r="P32" i="4"/>
  <c r="DD32" i="4"/>
  <c r="KG78" i="4"/>
  <c r="KF54" i="4"/>
  <c r="KF32" i="4"/>
  <c r="LZ78" i="4"/>
  <c r="LY54" i="4"/>
  <c r="LY32" i="4"/>
  <c r="IK32" i="4"/>
  <c r="IM78" i="4"/>
  <c r="EZ78" i="4"/>
  <c r="EW54" i="4"/>
  <c r="EW32" i="4"/>
  <c r="BI78" i="4"/>
  <c r="BI54" i="4"/>
  <c r="BI32" i="4"/>
  <c r="IK54" i="4"/>
  <c r="AT78" i="4"/>
  <c r="AT54" i="4"/>
  <c r="AT32" i="4"/>
  <c r="LJ54" i="4"/>
  <c r="LJ32" i="4"/>
  <c r="HX78" i="4"/>
  <c r="HV54" i="4"/>
  <c r="HV32" i="4"/>
  <c r="EK78" i="4"/>
  <c r="EH54" i="4"/>
  <c r="EH32" i="4"/>
  <c r="LK78" i="4"/>
  <c r="DV78" i="4"/>
  <c r="DS54" i="4"/>
  <c r="DS32" i="4"/>
  <c r="KV78" i="4"/>
  <c r="KU54" i="4"/>
  <c r="KU32" i="4"/>
  <c r="HI78" i="4"/>
  <c r="HG54" i="4"/>
  <c r="HG32" i="4"/>
  <c r="AE78" i="4"/>
  <c r="AE54" i="4"/>
  <c r="AE32" i="4"/>
</calcChain>
</file>

<file path=xl/sharedStrings.xml><?xml version="1.0" encoding="utf-8"?>
<sst xmlns="http://schemas.openxmlformats.org/spreadsheetml/2006/main" count="337" uniqueCount="185">
  <si>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</si>
  <si>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</si>
  <si>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</si>
  <si>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</si>
  <si>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</si>
  <si>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</si>
  <si>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</si>
  <si>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</si>
  <si>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</si>
  <si>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</si>
  <si>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</si>
  <si>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</si>
  <si>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</si>
  <si>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</si>
  <si>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</si>
  <si>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</si>
  <si>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</si>
  <si>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</si>
  <si>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</si>
  <si>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</si>
  <si>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</si>
  <si>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</si>
  <si>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</si>
  <si>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</si>
  <si>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</si>
  <si>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</si>
  <si>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</si>
  <si>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</si>
  <si>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</si>
  <si>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</si>
  <si>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</si>
  <si>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</si>
  <si>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</si>
  <si>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</si>
  <si>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</si>
  <si>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</si>
  <si>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</si>
  <si>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</si>
  <si>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</si>
  <si>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</si>
  <si>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</si>
  <si>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</si>
  <si>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</si>
  <si>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</si>
  <si>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</si>
  <si>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</si>
  <si>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</si>
  <si>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</si>
  <si>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</si>
  <si>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</si>
  <si>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</si>
  <si>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</si>
  <si>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</si>
  <si>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</si>
  <si>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</si>
  <si>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</si>
  <si>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</si>
  <si>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</si>
  <si>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</si>
  <si>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</si>
  <si>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</si>
  <si>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</si>
  <si>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</si>
  <si>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</si>
  <si>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</si>
  <si>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</si>
  <si>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</si>
  <si>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</si>
  <si>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</si>
  <si>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</si>
  <si>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</si>
  <si>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</si>
  <si>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</si>
  <si>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</si>
  <si>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</si>
  <si>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</si>
  <si>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</si>
  <si>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</si>
  <si>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</si>
  <si>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</si>
  <si>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</si>
  <si>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</si>
  <si>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</si>
  <si>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</si>
  <si>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</si>
  <si>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</si>
  <si>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</si>
  <si>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</si>
  <si>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</si>
  <si>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</si>
  <si>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</si>
  <si>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</si>
  <si>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</si>
  <si>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</si>
  <si>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</si>
  <si>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</si>
  <si>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</si>
  <si>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</si>
  <si>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</si>
  <si>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</si>
  <si>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</si>
  <si>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</si>
  <si>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</si>
  <si>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</si>
  <si>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</si>
  <si>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</si>
  <si>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</si>
  <si>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</si>
  <si>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</si>
  <si>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</si>
  <si>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</si>
  <si>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</si>
  <si>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</si>
  <si>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</si>
  <si>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</si>
  <si>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</si>
  <si>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</si>
  <si>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</si>
  <si>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</si>
  <si>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</si>
  <si>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</si>
  <si>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</si>
  <si>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</si>
  <si>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</si>
  <si>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</si>
  <si>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</si>
  <si>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</si>
  <si>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</si>
  <si>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</si>
  <si>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</si>
  <si>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</si>
  <si>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</si>
  <si>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</si>
  <si>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</si>
  <si>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</si>
  <si>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</si>
  <si>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</si>
  <si>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</si>
  <si>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</si>
  <si>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</si>
  <si>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</si>
  <si>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</si>
  <si>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</si>
  <si>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</si>
  <si>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</si>
  <si>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</si>
  <si>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</si>
  <si>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</si>
  <si>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</si>
  <si>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</si>
  <si>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</si>
  <si>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</si>
  <si>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</si>
  <si>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</si>
  <si>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</si>
  <si>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</si>
  <si>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</si>
  <si>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</si>
  <si>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</si>
  <si>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</si>
  <si>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</si>
  <si>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</si>
  <si>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</si>
  <si>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</si>
  <si>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</si>
  <si>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</si>
  <si>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</si>
  <si>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</si>
  <si>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魚沼市</t>
  </si>
  <si>
    <t>小出病院</t>
  </si>
  <si>
    <t>当然財務</t>
  </si>
  <si>
    <t>病院事業</t>
  </si>
  <si>
    <t>一般病院</t>
  </si>
  <si>
    <t>100床以上～200床未満</t>
  </si>
  <si>
    <t>非設置</t>
  </si>
  <si>
    <t>指定管理者(利用料金制)</t>
  </si>
  <si>
    <t>透 訓</t>
  </si>
  <si>
    <t>救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</si>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</sst>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vertical="top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1" fillId="0" borderId="0" xfId="0" applyFont="1" applyAlignment="1">
      <alignment vertical="top" wrapTex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left"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8" xfId="0" applyFont="1" applyBorder="1">
      <alignment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vertical="center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91.9</c:v>
                </c:pt>
                <c:pt idx="1">
                  <c:v>91.2</c:v>
                </c:pt>
                <c:pt idx="2">
                  <c:v>92</c:v>
                </c:pt>
                <c:pt idx="3">
                  <c:v>83.9</c:v>
                </c:pt>
                <c:pt idx="4">
                  <c:v>92.2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7-45F9-BB47-FBB61B572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7-45F9-BB47-FBB61B572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12686</c:v>
                </c:pt>
                <c:pt idx="1">
                  <c:v>12590</c:v>
                </c:pt>
                <c:pt idx="2">
                  <c:v>12747</c:v>
                </c:pt>
                <c:pt idx="3">
                  <c:v>13143</c:v>
                </c:pt>
                <c:pt idx="4">
                  <c:v>13991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8-44C4-8AE8-DE1D177D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8-44C4-8AE8-DE1D177D5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25637</c:v>
                </c:pt>
                <c:pt idx="1">
                  <c:v>25839</c:v>
                </c:pt>
                <c:pt idx="2">
                  <c:v>26632</c:v>
                </c:pt>
                <c:pt idx="3">
                  <c:v>27767</c:v>
                </c:pt>
                <c:pt idx="4">
                  <c:v>28303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1-4AD8-9A08-4779ACE9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1-4AD8-9A08-4779ACE97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20.3</c:v>
                </c:pt>
                <c:pt idx="1">
                  <c:v>22.1</c:v>
                </c:pt>
                <c:pt idx="2">
                  <c:v>12.2</c:v>
                </c:pt>
                <c:pt idx="3">
                  <c:v>17.100000000000001</c:v>
                </c:pt>
                <c:pt idx="4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A-4D34-A986-79C12D2E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A-4D34-A986-79C12D2E6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70.7</c:v>
                </c:pt>
                <c:pt idx="2">
                  <c:v>72.8</c:v>
                </c:pt>
                <c:pt idx="3">
                  <c:v>69.900000000000006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D-400C-91E4-5715E35E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D-400C-91E4-5715E35E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75.400000000000006</c:v>
                </c:pt>
                <c:pt idx="1">
                  <c:v>72.2</c:v>
                </c:pt>
                <c:pt idx="2">
                  <c:v>74.2</c:v>
                </c:pt>
                <c:pt idx="3">
                  <c:v>71.3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3-4463-9778-77AFD6CD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3-4463-9778-77AFD6CD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99.3</c:v>
                </c:pt>
                <c:pt idx="1">
                  <c:v>99.9</c:v>
                </c:pt>
                <c:pt idx="2">
                  <c:v>107.3</c:v>
                </c:pt>
                <c:pt idx="3">
                  <c:v>97.6</c:v>
                </c:pt>
                <c:pt idx="4">
                  <c:v>100.2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A-4DFD-A7A4-0DC393C9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BA-4DFD-A7A4-0DC393C9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17.8</c:v>
                </c:pt>
                <c:pt idx="1">
                  <c:v>25.1</c:v>
                </c:pt>
                <c:pt idx="2">
                  <c:v>32.5</c:v>
                </c:pt>
                <c:pt idx="3">
                  <c:v>33.299999999999997</c:v>
                </c:pt>
                <c:pt idx="4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B-428F-ABDB-8B688663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8B-428F-ABDB-8B688663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43.9</c:v>
                </c:pt>
                <c:pt idx="1">
                  <c:v>57.9</c:v>
                </c:pt>
                <c:pt idx="2">
                  <c:v>72.3</c:v>
                </c:pt>
                <c:pt idx="3">
                  <c:v>53.5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B27-AD61-42296AFE3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B27-AD61-42296AFE3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47407440</c:v>
                </c:pt>
                <c:pt idx="1">
                  <c:v>47809769</c:v>
                </c:pt>
                <c:pt idx="2">
                  <c:v>47918007</c:v>
                </c:pt>
                <c:pt idx="3">
                  <c:v>48689597</c:v>
                </c:pt>
                <c:pt idx="4">
                  <c:v>49126560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A-4975-A472-C924E70C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A-4975-A472-C924E70C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12.7</c:v>
                </c:pt>
                <c:pt idx="2">
                  <c:v>12.8</c:v>
                </c:pt>
                <c:pt idx="3">
                  <c:v>13.6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B40-A157-E1B26532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F-4B40-A157-E1B265326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71.099999999999994</c:v>
                </c:pt>
                <c:pt idx="2">
                  <c:v>67.3</c:v>
                </c:pt>
                <c:pt idx="3">
                  <c:v>70.5</c:v>
                </c:pt>
                <c:pt idx="4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9-4296-BB8B-DDE91F4E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9-4296-BB8B-DDE91F4E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7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7000"/>
      <sheetName val="データ"/>
    </sheetNames>
    <sheetDataSet>
      <sheetData sheetId="0"/>
      <sheetData sheetId="1">
        <row r="6">
          <cell r="AI6">
            <v>99.3</v>
          </cell>
          <cell r="AJ6">
            <v>99.9</v>
          </cell>
          <cell r="AK6">
            <v>107.3</v>
          </cell>
          <cell r="AL6">
            <v>97.6</v>
          </cell>
          <cell r="AM6">
            <v>100.2</v>
          </cell>
          <cell r="AN6">
            <v>97.2</v>
          </cell>
          <cell r="AO6">
            <v>96.9</v>
          </cell>
          <cell r="AP6">
            <v>100.6</v>
          </cell>
          <cell r="AQ6">
            <v>105.9</v>
          </cell>
          <cell r="AR6">
            <v>104.3</v>
          </cell>
          <cell r="AT6">
            <v>75.400000000000006</v>
          </cell>
          <cell r="AU6">
            <v>72.2</v>
          </cell>
          <cell r="AV6">
            <v>74.2</v>
          </cell>
          <cell r="AW6">
            <v>71.3</v>
          </cell>
          <cell r="AX6">
            <v>75.5</v>
          </cell>
          <cell r="AY6">
            <v>84</v>
          </cell>
          <cell r="AZ6">
            <v>84.3</v>
          </cell>
          <cell r="BA6">
            <v>80.7</v>
          </cell>
          <cell r="BB6">
            <v>82.2</v>
          </cell>
          <cell r="BC6">
            <v>81.7</v>
          </cell>
          <cell r="BE6">
            <v>73.900000000000006</v>
          </cell>
          <cell r="BF6">
            <v>70.7</v>
          </cell>
          <cell r="BG6">
            <v>72.8</v>
          </cell>
          <cell r="BH6">
            <v>69.900000000000006</v>
          </cell>
          <cell r="BI6">
            <v>74.099999999999994</v>
          </cell>
          <cell r="BJ6">
            <v>80.400000000000006</v>
          </cell>
          <cell r="BK6">
            <v>80.599999999999994</v>
          </cell>
          <cell r="BL6">
            <v>77.099999999999994</v>
          </cell>
          <cell r="BM6">
            <v>78.599999999999994</v>
          </cell>
          <cell r="BN6">
            <v>78.099999999999994</v>
          </cell>
          <cell r="BP6">
            <v>91.9</v>
          </cell>
          <cell r="BQ6">
            <v>91.2</v>
          </cell>
          <cell r="BR6">
            <v>92</v>
          </cell>
          <cell r="BS6">
            <v>83.9</v>
          </cell>
          <cell r="BT6">
            <v>92.2</v>
          </cell>
          <cell r="BU6">
            <v>70.099999999999994</v>
          </cell>
          <cell r="BV6">
            <v>70.400000000000006</v>
          </cell>
          <cell r="BW6">
            <v>65.8</v>
          </cell>
          <cell r="BX6">
            <v>65</v>
          </cell>
          <cell r="BY6">
            <v>63.3</v>
          </cell>
          <cell r="CA6">
            <v>25637</v>
          </cell>
          <cell r="CB6">
            <v>25839</v>
          </cell>
          <cell r="CC6">
            <v>26632</v>
          </cell>
          <cell r="CD6">
            <v>27767</v>
          </cell>
          <cell r="CE6">
            <v>28303</v>
          </cell>
          <cell r="CF6">
            <v>34924</v>
          </cell>
          <cell r="CG6">
            <v>35788</v>
          </cell>
          <cell r="CH6">
            <v>37855</v>
          </cell>
          <cell r="CI6">
            <v>39289</v>
          </cell>
          <cell r="CJ6">
            <v>40846</v>
          </cell>
          <cell r="CL6">
            <v>12686</v>
          </cell>
          <cell r="CM6">
            <v>12590</v>
          </cell>
          <cell r="CN6">
            <v>12747</v>
          </cell>
          <cell r="CO6">
            <v>13143</v>
          </cell>
          <cell r="CP6">
            <v>13991</v>
          </cell>
          <cell r="CQ6">
            <v>10244</v>
          </cell>
          <cell r="CR6">
            <v>10602</v>
          </cell>
          <cell r="CS6">
            <v>11234</v>
          </cell>
          <cell r="CT6">
            <v>11512</v>
          </cell>
          <cell r="CU6">
            <v>11831</v>
          </cell>
          <cell r="CW6">
            <v>70.400000000000006</v>
          </cell>
          <cell r="CX6">
            <v>71.099999999999994</v>
          </cell>
          <cell r="CY6">
            <v>67.3</v>
          </cell>
          <cell r="CZ6">
            <v>70.5</v>
          </cell>
          <cell r="DA6">
            <v>66.2</v>
          </cell>
          <cell r="DB6">
            <v>63.7</v>
          </cell>
          <cell r="DC6">
            <v>63.3</v>
          </cell>
          <cell r="DD6">
            <v>68.5</v>
          </cell>
          <cell r="DE6">
            <v>67.099999999999994</v>
          </cell>
          <cell r="DF6">
            <v>66.900000000000006</v>
          </cell>
          <cell r="DH6">
            <v>12.6</v>
          </cell>
          <cell r="DI6">
            <v>12.7</v>
          </cell>
          <cell r="DJ6">
            <v>12.8</v>
          </cell>
          <cell r="DK6">
            <v>13.6</v>
          </cell>
          <cell r="DL6">
            <v>13.5</v>
          </cell>
          <cell r="DM6">
            <v>17.7</v>
          </cell>
          <cell r="DN6">
            <v>17.5</v>
          </cell>
          <cell r="DO6">
            <v>17.5</v>
          </cell>
          <cell r="DP6">
            <v>17.3</v>
          </cell>
          <cell r="DQ6">
            <v>17.899999999999999</v>
          </cell>
          <cell r="DS6">
            <v>20.3</v>
          </cell>
          <cell r="DT6">
            <v>22.1</v>
          </cell>
          <cell r="DU6">
            <v>12.2</v>
          </cell>
          <cell r="DV6">
            <v>17.100000000000001</v>
          </cell>
          <cell r="DW6">
            <v>16.600000000000001</v>
          </cell>
          <cell r="DX6">
            <v>117.1</v>
          </cell>
          <cell r="DY6">
            <v>120.5</v>
          </cell>
          <cell r="DZ6">
            <v>124.2</v>
          </cell>
          <cell r="EA6">
            <v>121.6</v>
          </cell>
          <cell r="EB6">
            <v>118.9</v>
          </cell>
          <cell r="ED6">
            <v>17.8</v>
          </cell>
          <cell r="EE6">
            <v>25.1</v>
          </cell>
          <cell r="EF6">
            <v>32.5</v>
          </cell>
          <cell r="EG6">
            <v>33.299999999999997</v>
          </cell>
          <cell r="EH6">
            <v>39.4</v>
          </cell>
          <cell r="EI6">
            <v>54.1</v>
          </cell>
          <cell r="EJ6">
            <v>54.6</v>
          </cell>
          <cell r="EK6">
            <v>56.9</v>
          </cell>
          <cell r="EL6">
            <v>58.1</v>
          </cell>
          <cell r="EM6">
            <v>59.4</v>
          </cell>
          <cell r="EO6">
            <v>43.9</v>
          </cell>
          <cell r="EP6">
            <v>57.9</v>
          </cell>
          <cell r="EQ6">
            <v>72.3</v>
          </cell>
          <cell r="ER6">
            <v>53.5</v>
          </cell>
          <cell r="ES6">
            <v>63</v>
          </cell>
          <cell r="ET6">
            <v>71.400000000000006</v>
          </cell>
          <cell r="EU6">
            <v>71.7</v>
          </cell>
          <cell r="EV6">
            <v>72.900000000000006</v>
          </cell>
          <cell r="EW6">
            <v>73.900000000000006</v>
          </cell>
          <cell r="EX6">
            <v>74.3</v>
          </cell>
          <cell r="EZ6">
            <v>47407440</v>
          </cell>
          <cell r="FA6">
            <v>47809769</v>
          </cell>
          <cell r="FB6">
            <v>47918007</v>
          </cell>
          <cell r="FC6">
            <v>48689597</v>
          </cell>
          <cell r="FD6">
            <v>49126560</v>
          </cell>
          <cell r="FE6">
            <v>40683727</v>
          </cell>
          <cell r="FF6">
            <v>41891213</v>
          </cell>
          <cell r="FG6">
            <v>42806727</v>
          </cell>
          <cell r="FH6">
            <v>43530781</v>
          </cell>
          <cell r="FI6">
            <v>44196357</v>
          </cell>
        </row>
        <row r="11">
          <cell r="B11" t="str">
            <v>H30</v>
          </cell>
          <cell r="C11" t="str">
            <v>R01</v>
          </cell>
          <cell r="D11" t="str">
            <v>R02</v>
          </cell>
          <cell r="E11" t="str">
            <v>R03</v>
          </cell>
          <cell r="F11" t="str">
            <v>R04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</row>
    <row r="3" spans="1:38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</row>
    <row r="4" spans="1:38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</row>
    <row r="5" spans="1:38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 x14ac:dyDescent="0.15">
      <c r="A6" s="2"/>
      <c r="B6" s="5" t="str">
        <f>データ!H6</f>
        <v>新潟県魚沼市　小出病院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 x14ac:dyDescent="0.15">
      <c r="A7" s="2"/>
      <c r="B7" s="7" t="s">
        <v>1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9"/>
      <c r="AU7" s="7" t="s">
        <v>2</v>
      </c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9"/>
      <c r="CN7" s="7" t="s">
        <v>3</v>
      </c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9"/>
      <c r="EG7" s="7" t="s">
        <v>4</v>
      </c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9"/>
      <c r="FZ7" s="7" t="s">
        <v>5</v>
      </c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9"/>
      <c r="ID7" s="7" t="s">
        <v>6</v>
      </c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  <c r="IY7" s="8"/>
      <c r="IZ7" s="8"/>
      <c r="JA7" s="8"/>
      <c r="JB7" s="8"/>
      <c r="JC7" s="8"/>
      <c r="JD7" s="8"/>
      <c r="JE7" s="8"/>
      <c r="JF7" s="8"/>
      <c r="JG7" s="8"/>
      <c r="JH7" s="8"/>
      <c r="JI7" s="8"/>
      <c r="JJ7" s="8"/>
      <c r="JK7" s="8"/>
      <c r="JL7" s="8"/>
      <c r="JM7" s="8"/>
      <c r="JN7" s="8"/>
      <c r="JO7" s="8"/>
      <c r="JP7" s="8"/>
      <c r="JQ7" s="8"/>
      <c r="JR7" s="8"/>
      <c r="JS7" s="8"/>
      <c r="JT7" s="8"/>
      <c r="JU7" s="8"/>
      <c r="JV7" s="9"/>
      <c r="JW7" s="7" t="s">
        <v>7</v>
      </c>
      <c r="JX7" s="8"/>
      <c r="JY7" s="8"/>
      <c r="JZ7" s="8"/>
      <c r="KA7" s="8"/>
      <c r="KB7" s="8"/>
      <c r="KC7" s="8"/>
      <c r="KD7" s="8"/>
      <c r="KE7" s="8"/>
      <c r="KF7" s="8"/>
      <c r="KG7" s="8"/>
      <c r="KH7" s="8"/>
      <c r="KI7" s="8"/>
      <c r="KJ7" s="8"/>
      <c r="KK7" s="8"/>
      <c r="KL7" s="8"/>
      <c r="KM7" s="8"/>
      <c r="KN7" s="8"/>
      <c r="KO7" s="8"/>
      <c r="KP7" s="8"/>
      <c r="KQ7" s="8"/>
      <c r="KR7" s="8"/>
      <c r="KS7" s="8"/>
      <c r="KT7" s="8"/>
      <c r="KU7" s="8"/>
      <c r="KV7" s="8"/>
      <c r="KW7" s="8"/>
      <c r="KX7" s="8"/>
      <c r="KY7" s="8"/>
      <c r="KZ7" s="8"/>
      <c r="LA7" s="8"/>
      <c r="LB7" s="8"/>
      <c r="LC7" s="8"/>
      <c r="LD7" s="8"/>
      <c r="LE7" s="8"/>
      <c r="LF7" s="8"/>
      <c r="LG7" s="8"/>
      <c r="LH7" s="8"/>
      <c r="LI7" s="8"/>
      <c r="LJ7" s="8"/>
      <c r="LK7" s="8"/>
      <c r="LL7" s="8"/>
      <c r="LM7" s="8"/>
      <c r="LN7" s="8"/>
      <c r="LO7" s="9"/>
      <c r="LP7" s="7" t="s">
        <v>8</v>
      </c>
      <c r="LQ7" s="8"/>
      <c r="LR7" s="8"/>
      <c r="LS7" s="8"/>
      <c r="LT7" s="8"/>
      <c r="LU7" s="8"/>
      <c r="LV7" s="8"/>
      <c r="LW7" s="8"/>
      <c r="LX7" s="8"/>
      <c r="LY7" s="8"/>
      <c r="LZ7" s="8"/>
      <c r="MA7" s="8"/>
      <c r="MB7" s="8"/>
      <c r="MC7" s="8"/>
      <c r="MD7" s="8"/>
      <c r="ME7" s="8"/>
      <c r="MF7" s="8"/>
      <c r="MG7" s="8"/>
      <c r="MH7" s="8"/>
      <c r="MI7" s="8"/>
      <c r="MJ7" s="8"/>
      <c r="MK7" s="8"/>
      <c r="ML7" s="8"/>
      <c r="MM7" s="8"/>
      <c r="MN7" s="8"/>
      <c r="MO7" s="8"/>
      <c r="MP7" s="8"/>
      <c r="MQ7" s="8"/>
      <c r="MR7" s="8"/>
      <c r="MS7" s="8"/>
      <c r="MT7" s="8"/>
      <c r="MU7" s="8"/>
      <c r="MV7" s="8"/>
      <c r="MW7" s="8"/>
      <c r="MX7" s="8"/>
      <c r="MY7" s="8"/>
      <c r="MZ7" s="8"/>
      <c r="NA7" s="8"/>
      <c r="NB7" s="8"/>
      <c r="NC7" s="8"/>
      <c r="ND7" s="8"/>
      <c r="NE7" s="8"/>
      <c r="NF7" s="8"/>
      <c r="NG7" s="8"/>
      <c r="NH7" s="9"/>
      <c r="NI7" s="4"/>
      <c r="NJ7" s="10" t="s">
        <v>9</v>
      </c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2"/>
      <c r="NX7" s="4"/>
    </row>
    <row r="8" spans="1:388" ht="18.75" customHeight="1" x14ac:dyDescent="0.15">
      <c r="A8" s="2"/>
      <c r="B8" s="13" t="str">
        <f>データ!K6</f>
        <v>当然財務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5"/>
      <c r="AU8" s="13" t="str">
        <f>データ!L6</f>
        <v>病院事業</v>
      </c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5"/>
      <c r="CN8" s="13" t="str">
        <f>データ!M6</f>
        <v>一般病院</v>
      </c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5"/>
      <c r="EG8" s="13" t="str">
        <f>データ!N6</f>
        <v>100床以上～200床未満</v>
      </c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5"/>
      <c r="FZ8" s="13" t="str">
        <f>データ!O7</f>
        <v>非設置</v>
      </c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5"/>
      <c r="ID8" s="16">
        <f>データ!Z6</f>
        <v>90</v>
      </c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8"/>
      <c r="JW8" s="16">
        <f>データ!AA6</f>
        <v>44</v>
      </c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8"/>
      <c r="LP8" s="16" t="str">
        <f>データ!AB6</f>
        <v>-</v>
      </c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8"/>
      <c r="NI8" s="4"/>
      <c r="NJ8" s="19" t="s">
        <v>10</v>
      </c>
      <c r="NK8" s="20"/>
      <c r="NL8" s="21" t="s">
        <v>11</v>
      </c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2"/>
      <c r="NX8" s="4"/>
    </row>
    <row r="9" spans="1:388" ht="18.75" customHeight="1" x14ac:dyDescent="0.15">
      <c r="A9" s="2"/>
      <c r="B9" s="7" t="s">
        <v>12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9"/>
      <c r="AU9" s="7" t="s">
        <v>13</v>
      </c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9"/>
      <c r="CN9" s="7" t="s">
        <v>14</v>
      </c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9"/>
      <c r="EG9" s="7" t="s">
        <v>15</v>
      </c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9"/>
      <c r="FZ9" s="7" t="s">
        <v>16</v>
      </c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9"/>
      <c r="ID9" s="7" t="s">
        <v>17</v>
      </c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9"/>
      <c r="JW9" s="7" t="s">
        <v>18</v>
      </c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9"/>
      <c r="LP9" s="7" t="s">
        <v>19</v>
      </c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9"/>
      <c r="NI9" s="4"/>
      <c r="NJ9" s="23" t="s">
        <v>20</v>
      </c>
      <c r="NK9" s="24"/>
      <c r="NL9" s="25" t="s">
        <v>21</v>
      </c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6"/>
      <c r="NX9" s="4"/>
    </row>
    <row r="10" spans="1:388" ht="18.75" customHeight="1" x14ac:dyDescent="0.15">
      <c r="A10" s="2"/>
      <c r="B10" s="13" t="str">
        <f>データ!P6</f>
        <v>指定管理者(利用料金制)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5"/>
      <c r="AU10" s="16">
        <f>データ!Q6</f>
        <v>13</v>
      </c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8"/>
      <c r="CN10" s="13" t="str">
        <f>データ!R6</f>
        <v>-</v>
      </c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5"/>
      <c r="EG10" s="13" t="str">
        <f>データ!S6</f>
        <v>透 訓</v>
      </c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5"/>
      <c r="FZ10" s="13" t="str">
        <f>データ!T6</f>
        <v>救 輪</v>
      </c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5"/>
      <c r="ID10" s="16" t="str">
        <f>データ!AC6</f>
        <v>-</v>
      </c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8"/>
      <c r="JW10" s="16" t="str">
        <f>データ!AD6</f>
        <v>-</v>
      </c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8"/>
      <c r="LP10" s="16">
        <f>データ!AE6</f>
        <v>134</v>
      </c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8"/>
      <c r="NI10" s="2"/>
      <c r="NJ10" s="27" t="s">
        <v>22</v>
      </c>
      <c r="NK10" s="28"/>
      <c r="NL10" s="29" t="s">
        <v>23</v>
      </c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30"/>
      <c r="NX10" s="4"/>
    </row>
    <row r="11" spans="1:388" ht="18.75" customHeight="1" x14ac:dyDescent="0.15">
      <c r="A11" s="2"/>
      <c r="B11" s="7" t="s">
        <v>24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9"/>
      <c r="AU11" s="7" t="s">
        <v>25</v>
      </c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9"/>
      <c r="CN11" s="7" t="s">
        <v>26</v>
      </c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9"/>
      <c r="EG11" s="7" t="s">
        <v>27</v>
      </c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9"/>
      <c r="FZ11" s="7" t="s">
        <v>28</v>
      </c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9"/>
      <c r="ID11" s="7" t="s">
        <v>29</v>
      </c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9"/>
      <c r="JW11" s="7" t="s">
        <v>30</v>
      </c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9"/>
      <c r="LP11" s="7" t="s">
        <v>31</v>
      </c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9"/>
      <c r="NI11" s="31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 x14ac:dyDescent="0.15">
      <c r="A12" s="2"/>
      <c r="B12" s="16">
        <f>データ!U6</f>
        <v>33722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8"/>
      <c r="AU12" s="16">
        <f>データ!V6</f>
        <v>14375</v>
      </c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8"/>
      <c r="CN12" s="13" t="str">
        <f>データ!W6</f>
        <v>第２種該当</v>
      </c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5"/>
      <c r="EG12" s="13" t="str">
        <f>データ!X6</f>
        <v>-</v>
      </c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5"/>
      <c r="FZ12" s="13" t="str">
        <f>データ!Y6</f>
        <v>１０：１</v>
      </c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5"/>
      <c r="ID12" s="16">
        <f>データ!AF6</f>
        <v>90</v>
      </c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8"/>
      <c r="JW12" s="16">
        <f>データ!AG6</f>
        <v>44</v>
      </c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8"/>
      <c r="LP12" s="16">
        <f>データ!AH6</f>
        <v>134</v>
      </c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8"/>
      <c r="NI12" s="31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 x14ac:dyDescent="0.2">
      <c r="A13" s="2"/>
      <c r="B13" s="32" t="s">
        <v>32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2"/>
      <c r="JC13" s="32"/>
      <c r="JD13" s="32"/>
      <c r="JE13" s="32"/>
      <c r="JF13" s="32"/>
      <c r="JG13" s="32"/>
      <c r="JH13" s="32"/>
      <c r="JI13" s="32"/>
      <c r="JJ13" s="32"/>
      <c r="JK13" s="32"/>
      <c r="JL13" s="32"/>
      <c r="JM13" s="32"/>
      <c r="JN13" s="32"/>
      <c r="JO13" s="32"/>
      <c r="JP13" s="32"/>
      <c r="JQ13" s="32"/>
      <c r="JR13" s="32"/>
      <c r="JS13" s="32"/>
      <c r="JT13" s="32"/>
      <c r="JU13" s="32"/>
      <c r="JV13" s="32"/>
      <c r="JW13" s="32"/>
      <c r="JX13" s="32"/>
      <c r="JY13" s="32"/>
      <c r="JZ13" s="32"/>
      <c r="KA13" s="32"/>
      <c r="KB13" s="32"/>
      <c r="KC13" s="32"/>
      <c r="KD13" s="32"/>
      <c r="KE13" s="32"/>
      <c r="KF13" s="32"/>
      <c r="KG13" s="32"/>
      <c r="KH13" s="32"/>
      <c r="KI13" s="32"/>
      <c r="KJ13" s="32"/>
      <c r="KK13" s="32"/>
      <c r="KL13" s="32"/>
      <c r="KM13" s="32"/>
      <c r="KN13" s="32"/>
      <c r="KO13" s="32"/>
      <c r="KP13" s="32"/>
      <c r="KQ13" s="32"/>
      <c r="KR13" s="32"/>
      <c r="KS13" s="32"/>
      <c r="KT13" s="32"/>
      <c r="KU13" s="32"/>
      <c r="KV13" s="32"/>
      <c r="KW13" s="32"/>
      <c r="KX13" s="32"/>
      <c r="KY13" s="32"/>
      <c r="KZ13" s="32"/>
      <c r="LA13" s="32"/>
      <c r="LB13" s="32"/>
      <c r="LC13" s="32"/>
      <c r="LD13" s="32"/>
      <c r="LE13" s="32"/>
      <c r="LF13" s="32"/>
      <c r="LG13" s="32"/>
      <c r="LH13" s="32"/>
      <c r="LI13" s="32"/>
      <c r="LJ13" s="32"/>
      <c r="LK13" s="32"/>
      <c r="LL13" s="32"/>
      <c r="LM13" s="32"/>
      <c r="LN13" s="32"/>
      <c r="LO13" s="32"/>
      <c r="LP13" s="32"/>
      <c r="LQ13" s="32"/>
      <c r="LR13" s="32"/>
      <c r="LS13" s="32"/>
      <c r="LT13" s="32"/>
      <c r="LU13" s="32"/>
      <c r="LV13" s="32"/>
      <c r="LW13" s="32"/>
      <c r="LX13" s="32"/>
      <c r="LY13" s="32"/>
      <c r="LZ13" s="32"/>
      <c r="MA13" s="32"/>
      <c r="MB13" s="32"/>
      <c r="MC13" s="32"/>
      <c r="MD13" s="32"/>
      <c r="ME13" s="32"/>
      <c r="MF13" s="32"/>
      <c r="MG13" s="32"/>
      <c r="MH13" s="32"/>
      <c r="MI13" s="32"/>
      <c r="MJ13" s="32"/>
      <c r="MK13" s="32"/>
      <c r="ML13" s="32"/>
      <c r="MM13" s="32"/>
      <c r="MN13" s="32"/>
      <c r="MO13" s="32"/>
      <c r="MP13" s="32"/>
      <c r="MQ13" s="32"/>
      <c r="MR13" s="32"/>
      <c r="MS13" s="32"/>
      <c r="MT13" s="32"/>
      <c r="MU13" s="32"/>
      <c r="MV13" s="32"/>
      <c r="MW13" s="32"/>
      <c r="MX13" s="32"/>
      <c r="MY13" s="32"/>
      <c r="MZ13" s="32"/>
      <c r="NA13" s="32"/>
      <c r="NB13" s="32"/>
      <c r="NC13" s="32"/>
      <c r="ND13" s="32"/>
      <c r="NE13" s="32"/>
      <c r="NF13" s="32"/>
      <c r="NG13" s="32"/>
      <c r="NH13" s="32"/>
      <c r="NI13" s="31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</row>
    <row r="14" spans="1:388" ht="17.25" customHeight="1" x14ac:dyDescent="0.15">
      <c r="A14" s="2"/>
      <c r="B14" s="32" t="s">
        <v>33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32"/>
      <c r="IX14" s="32"/>
      <c r="IY14" s="32"/>
      <c r="IZ14" s="32"/>
      <c r="JA14" s="32"/>
      <c r="JB14" s="32"/>
      <c r="JC14" s="32"/>
      <c r="JD14" s="32"/>
      <c r="JE14" s="32"/>
      <c r="JF14" s="32"/>
      <c r="JG14" s="32"/>
      <c r="JH14" s="32"/>
      <c r="JI14" s="32"/>
      <c r="JJ14" s="32"/>
      <c r="JK14" s="32"/>
      <c r="JL14" s="32"/>
      <c r="JM14" s="32"/>
      <c r="JN14" s="32"/>
      <c r="JO14" s="32"/>
      <c r="JP14" s="32"/>
      <c r="JQ14" s="32"/>
      <c r="JR14" s="32"/>
      <c r="JS14" s="32"/>
      <c r="JT14" s="32"/>
      <c r="JU14" s="32"/>
      <c r="JV14" s="32"/>
      <c r="JW14" s="32"/>
      <c r="JX14" s="32"/>
      <c r="JY14" s="32"/>
      <c r="JZ14" s="32"/>
      <c r="KA14" s="32"/>
      <c r="KB14" s="32"/>
      <c r="KC14" s="32"/>
      <c r="KD14" s="32"/>
      <c r="KE14" s="32"/>
      <c r="KF14" s="32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1"/>
      <c r="NJ14" s="34" t="s">
        <v>34</v>
      </c>
      <c r="NK14" s="34"/>
      <c r="NL14" s="34"/>
      <c r="NM14" s="34"/>
      <c r="NN14" s="34"/>
      <c r="NO14" s="34"/>
      <c r="NP14" s="34"/>
      <c r="NQ14" s="34"/>
      <c r="NR14" s="34"/>
      <c r="NS14" s="34"/>
      <c r="NT14" s="34"/>
      <c r="NU14" s="34"/>
      <c r="NV14" s="34"/>
      <c r="NW14" s="34"/>
      <c r="NX14" s="3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4"/>
      <c r="NK15" s="34"/>
      <c r="NL15" s="34"/>
      <c r="NM15" s="34"/>
      <c r="NN15" s="34"/>
      <c r="NO15" s="34"/>
      <c r="NP15" s="34"/>
      <c r="NQ15" s="34"/>
      <c r="NR15" s="34"/>
      <c r="NS15" s="34"/>
      <c r="NT15" s="34"/>
      <c r="NU15" s="34"/>
      <c r="NV15" s="34"/>
      <c r="NW15" s="34"/>
      <c r="NX15" s="34"/>
    </row>
    <row r="16" spans="1:388" ht="13.5" customHeight="1" x14ac:dyDescent="0.15">
      <c r="A16" s="35"/>
      <c r="B16" s="36"/>
      <c r="C16" s="37"/>
      <c r="D16" s="37"/>
      <c r="E16" s="37"/>
      <c r="F16" s="38" t="s">
        <v>35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7"/>
      <c r="NF16" s="37"/>
      <c r="NG16" s="37"/>
      <c r="NH16" s="39"/>
      <c r="NI16" s="2"/>
      <c r="NJ16" s="40" t="s">
        <v>36</v>
      </c>
      <c r="NK16" s="41"/>
      <c r="NL16" s="41"/>
      <c r="NM16" s="41"/>
      <c r="NN16" s="42"/>
      <c r="NO16" s="43" t="s">
        <v>37</v>
      </c>
      <c r="NP16" s="44"/>
      <c r="NQ16" s="44"/>
      <c r="NR16" s="44"/>
      <c r="NS16" s="45"/>
      <c r="NT16" s="43" t="s">
        <v>38</v>
      </c>
      <c r="NU16" s="44"/>
      <c r="NV16" s="44"/>
      <c r="NW16" s="44"/>
      <c r="NX16" s="45"/>
    </row>
    <row r="17" spans="1:393" ht="13.5" customHeight="1" x14ac:dyDescent="0.15">
      <c r="A17" s="2"/>
      <c r="B17" s="46"/>
      <c r="C17" s="47"/>
      <c r="D17" s="47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  <c r="LC17" s="48"/>
      <c r="LD17" s="48"/>
      <c r="LE17" s="48"/>
      <c r="LF17" s="48"/>
      <c r="LG17" s="48"/>
      <c r="LH17" s="48"/>
      <c r="LI17" s="48"/>
      <c r="LJ17" s="48"/>
      <c r="LK17" s="48"/>
      <c r="LL17" s="48"/>
      <c r="LM17" s="48"/>
      <c r="LN17" s="48"/>
      <c r="LO17" s="48"/>
      <c r="LP17" s="48"/>
      <c r="LQ17" s="48"/>
      <c r="LR17" s="48"/>
      <c r="LS17" s="48"/>
      <c r="LT17" s="48"/>
      <c r="LU17" s="48"/>
      <c r="LV17" s="48"/>
      <c r="LW17" s="48"/>
      <c r="LX17" s="48"/>
      <c r="LY17" s="48"/>
      <c r="LZ17" s="48"/>
      <c r="MA17" s="48"/>
      <c r="MB17" s="48"/>
      <c r="MC17" s="48"/>
      <c r="MD17" s="48"/>
      <c r="ME17" s="48"/>
      <c r="MF17" s="48"/>
      <c r="MG17" s="48"/>
      <c r="MH17" s="48"/>
      <c r="MI17" s="48"/>
      <c r="MJ17" s="48"/>
      <c r="MK17" s="48"/>
      <c r="ML17" s="48"/>
      <c r="MM17" s="48"/>
      <c r="MN17" s="48"/>
      <c r="MO17" s="48"/>
      <c r="MP17" s="48"/>
      <c r="MQ17" s="48"/>
      <c r="MR17" s="48"/>
      <c r="MS17" s="48"/>
      <c r="MT17" s="48"/>
      <c r="MU17" s="48"/>
      <c r="MV17" s="48"/>
      <c r="MW17" s="48"/>
      <c r="MX17" s="48"/>
      <c r="MY17" s="48"/>
      <c r="MZ17" s="48"/>
      <c r="NA17" s="48"/>
      <c r="NB17" s="48"/>
      <c r="NC17" s="48"/>
      <c r="ND17" s="48"/>
      <c r="NE17" s="47"/>
      <c r="NF17" s="47"/>
      <c r="NG17" s="47"/>
      <c r="NH17" s="49"/>
      <c r="NI17" s="2"/>
      <c r="NJ17" s="50" t="s">
        <v>39</v>
      </c>
      <c r="NK17" s="51"/>
      <c r="NL17" s="51"/>
      <c r="NM17" s="51"/>
      <c r="NN17" s="52"/>
      <c r="NO17" s="53"/>
      <c r="NP17" s="54"/>
      <c r="NQ17" s="54"/>
      <c r="NR17" s="54"/>
      <c r="NS17" s="55"/>
      <c r="NT17" s="53"/>
      <c r="NU17" s="54"/>
      <c r="NV17" s="54"/>
      <c r="NW17" s="54"/>
      <c r="NX17" s="55"/>
    </row>
    <row r="18" spans="1:393" ht="13.5" customHeight="1" x14ac:dyDescent="0.15">
      <c r="A18" s="2"/>
      <c r="B18" s="5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  <c r="LR18" s="47"/>
      <c r="LS18" s="47"/>
      <c r="LT18" s="47"/>
      <c r="LU18" s="47"/>
      <c r="LV18" s="47"/>
      <c r="LW18" s="47"/>
      <c r="LX18" s="47"/>
      <c r="LY18" s="47"/>
      <c r="LZ18" s="47"/>
      <c r="MA18" s="47"/>
      <c r="MB18" s="47"/>
      <c r="MC18" s="47"/>
      <c r="MD18" s="47"/>
      <c r="ME18" s="47"/>
      <c r="MF18" s="47"/>
      <c r="MG18" s="47"/>
      <c r="MH18" s="47"/>
      <c r="MI18" s="47"/>
      <c r="MJ18" s="47"/>
      <c r="MK18" s="47"/>
      <c r="ML18" s="47"/>
      <c r="MM18" s="47"/>
      <c r="MN18" s="47"/>
      <c r="MO18" s="47"/>
      <c r="MP18" s="47"/>
      <c r="MQ18" s="47"/>
      <c r="MR18" s="47"/>
      <c r="MS18" s="47"/>
      <c r="MT18" s="47"/>
      <c r="MU18" s="47"/>
      <c r="MV18" s="47"/>
      <c r="MW18" s="47"/>
      <c r="MX18" s="47"/>
      <c r="MY18" s="47"/>
      <c r="MZ18" s="47"/>
      <c r="NA18" s="47"/>
      <c r="NB18" s="47"/>
      <c r="NC18" s="47"/>
      <c r="ND18" s="47"/>
      <c r="NE18" s="47"/>
      <c r="NF18" s="47"/>
      <c r="NG18" s="47"/>
      <c r="NH18" s="49"/>
      <c r="NI18" s="2"/>
      <c r="NJ18" s="57" t="s">
        <v>40</v>
      </c>
      <c r="NK18" s="58"/>
      <c r="NL18" s="58"/>
      <c r="NM18" s="59" t="s">
        <v>41</v>
      </c>
      <c r="NN18" s="60"/>
      <c r="NO18" s="57" t="s">
        <v>40</v>
      </c>
      <c r="NP18" s="58"/>
      <c r="NQ18" s="58"/>
      <c r="NR18" s="59" t="s">
        <v>41</v>
      </c>
      <c r="NS18" s="60"/>
      <c r="NT18" s="57" t="s">
        <v>40</v>
      </c>
      <c r="NU18" s="58"/>
      <c r="NV18" s="58"/>
      <c r="NW18" s="59" t="s">
        <v>41</v>
      </c>
      <c r="NX18" s="60"/>
      <c r="OC18" s="2" t="s">
        <v>42</v>
      </c>
    </row>
    <row r="19" spans="1:393" ht="13.5" customHeight="1" x14ac:dyDescent="0.15">
      <c r="A19" s="2"/>
      <c r="B19" s="5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61"/>
      <c r="NI19" s="2"/>
      <c r="NJ19" s="62"/>
      <c r="NK19" s="63"/>
      <c r="NL19" s="63"/>
      <c r="NM19" s="64"/>
      <c r="NN19" s="65"/>
      <c r="NO19" s="62"/>
      <c r="NP19" s="63"/>
      <c r="NQ19" s="63"/>
      <c r="NR19" s="64"/>
      <c r="NS19" s="65"/>
      <c r="NT19" s="62"/>
      <c r="NU19" s="63"/>
      <c r="NV19" s="63"/>
      <c r="NW19" s="64"/>
      <c r="NX19" s="65"/>
      <c r="OC19" s="66" t="s">
        <v>43</v>
      </c>
    </row>
    <row r="20" spans="1:393" ht="13.5" customHeight="1" x14ac:dyDescent="0.15">
      <c r="A20" s="2"/>
      <c r="B20" s="5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61"/>
      <c r="NI20" s="2"/>
      <c r="NJ20" s="34" t="s">
        <v>44</v>
      </c>
      <c r="NK20" s="34"/>
      <c r="NL20" s="34"/>
      <c r="NM20" s="34"/>
      <c r="NN20" s="34"/>
      <c r="NO20" s="34"/>
      <c r="NP20" s="34"/>
      <c r="NQ20" s="34"/>
      <c r="NR20" s="34"/>
      <c r="NS20" s="34"/>
      <c r="NT20" s="34"/>
      <c r="NU20" s="34"/>
      <c r="NV20" s="34"/>
      <c r="NW20" s="34"/>
      <c r="NX20" s="34"/>
      <c r="OC20" s="66" t="s">
        <v>45</v>
      </c>
    </row>
    <row r="21" spans="1:393" ht="13.5" customHeight="1" x14ac:dyDescent="0.15">
      <c r="A21" s="2"/>
      <c r="B21" s="5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61"/>
      <c r="NI21" s="2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OC21" s="66" t="s">
        <v>46</v>
      </c>
    </row>
    <row r="22" spans="1:393" ht="13.5" customHeight="1" x14ac:dyDescent="0.15">
      <c r="A22" s="2"/>
      <c r="B22" s="5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61"/>
      <c r="NI22" s="2"/>
      <c r="NJ22" s="68"/>
      <c r="NK22" s="69"/>
      <c r="NL22" s="69"/>
      <c r="NM22" s="69"/>
      <c r="NN22" s="69"/>
      <c r="NO22" s="69"/>
      <c r="NP22" s="69"/>
      <c r="NQ22" s="69"/>
      <c r="NR22" s="69"/>
      <c r="NS22" s="69"/>
      <c r="NT22" s="69"/>
      <c r="NU22" s="69"/>
      <c r="NV22" s="69"/>
      <c r="NW22" s="69"/>
      <c r="NX22" s="70"/>
      <c r="OC22" s="66" t="s">
        <v>47</v>
      </c>
    </row>
    <row r="23" spans="1:393" ht="13.5" customHeight="1" x14ac:dyDescent="0.15">
      <c r="A23" s="2"/>
      <c r="B23" s="5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61"/>
      <c r="NI23" s="2"/>
      <c r="NJ23" s="71"/>
      <c r="NK23" s="72"/>
      <c r="NL23" s="72"/>
      <c r="NM23" s="72"/>
      <c r="NN23" s="72"/>
      <c r="NO23" s="72"/>
      <c r="NP23" s="72"/>
      <c r="NQ23" s="72"/>
      <c r="NR23" s="72"/>
      <c r="NS23" s="72"/>
      <c r="NT23" s="72"/>
      <c r="NU23" s="72"/>
      <c r="NV23" s="72"/>
      <c r="NW23" s="72"/>
      <c r="NX23" s="73"/>
      <c r="OC23" s="66" t="s">
        <v>48</v>
      </c>
    </row>
    <row r="24" spans="1:393" ht="13.5" customHeight="1" x14ac:dyDescent="0.15">
      <c r="A24" s="2"/>
      <c r="B24" s="5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61"/>
      <c r="NI24" s="2"/>
      <c r="NJ24" s="71"/>
      <c r="NK24" s="72"/>
      <c r="NL24" s="72"/>
      <c r="NM24" s="72"/>
      <c r="NN24" s="72"/>
      <c r="NO24" s="72"/>
      <c r="NP24" s="72"/>
      <c r="NQ24" s="72"/>
      <c r="NR24" s="72"/>
      <c r="NS24" s="72"/>
      <c r="NT24" s="72"/>
      <c r="NU24" s="72"/>
      <c r="NV24" s="72"/>
      <c r="NW24" s="72"/>
      <c r="NX24" s="73"/>
      <c r="OC24" s="66" t="s">
        <v>49</v>
      </c>
    </row>
    <row r="25" spans="1:393" ht="13.5" customHeight="1" x14ac:dyDescent="0.15">
      <c r="A25" s="2"/>
      <c r="B25" s="5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61"/>
      <c r="NI25" s="2"/>
      <c r="NJ25" s="71"/>
      <c r="NK25" s="72"/>
      <c r="NL25" s="72"/>
      <c r="NM25" s="72"/>
      <c r="NN25" s="72"/>
      <c r="NO25" s="72"/>
      <c r="NP25" s="72"/>
      <c r="NQ25" s="72"/>
      <c r="NR25" s="72"/>
      <c r="NS25" s="72"/>
      <c r="NT25" s="72"/>
      <c r="NU25" s="72"/>
      <c r="NV25" s="72"/>
      <c r="NW25" s="72"/>
      <c r="NX25" s="73"/>
      <c r="OC25" s="66" t="s">
        <v>50</v>
      </c>
    </row>
    <row r="26" spans="1:393" ht="13.5" customHeight="1" x14ac:dyDescent="0.15">
      <c r="A26" s="2"/>
      <c r="B26" s="5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61"/>
      <c r="NI26" s="2"/>
      <c r="NJ26" s="71"/>
      <c r="NK26" s="72"/>
      <c r="NL26" s="72"/>
      <c r="NM26" s="72"/>
      <c r="NN26" s="72"/>
      <c r="NO26" s="72"/>
      <c r="NP26" s="72"/>
      <c r="NQ26" s="72"/>
      <c r="NR26" s="72"/>
      <c r="NS26" s="72"/>
      <c r="NT26" s="72"/>
      <c r="NU26" s="72"/>
      <c r="NV26" s="72"/>
      <c r="NW26" s="72"/>
      <c r="NX26" s="73"/>
      <c r="OC26" s="66" t="s">
        <v>51</v>
      </c>
    </row>
    <row r="27" spans="1:393" ht="13.5" customHeight="1" x14ac:dyDescent="0.15">
      <c r="A27" s="2"/>
      <c r="B27" s="5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61"/>
      <c r="NI27" s="2"/>
      <c r="NJ27" s="71"/>
      <c r="NK27" s="72"/>
      <c r="NL27" s="72"/>
      <c r="NM27" s="72"/>
      <c r="NN27" s="72"/>
      <c r="NO27" s="72"/>
      <c r="NP27" s="72"/>
      <c r="NQ27" s="72"/>
      <c r="NR27" s="72"/>
      <c r="NS27" s="72"/>
      <c r="NT27" s="72"/>
      <c r="NU27" s="72"/>
      <c r="NV27" s="72"/>
      <c r="NW27" s="72"/>
      <c r="NX27" s="73"/>
      <c r="OC27" s="66" t="s">
        <v>52</v>
      </c>
    </row>
    <row r="28" spans="1:393" ht="13.5" customHeight="1" x14ac:dyDescent="0.15">
      <c r="A28" s="2"/>
      <c r="B28" s="5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61"/>
      <c r="NI28" s="2"/>
      <c r="NJ28" s="71"/>
      <c r="NK28" s="72"/>
      <c r="NL28" s="72"/>
      <c r="NM28" s="72"/>
      <c r="NN28" s="72"/>
      <c r="NO28" s="72"/>
      <c r="NP28" s="72"/>
      <c r="NQ28" s="72"/>
      <c r="NR28" s="72"/>
      <c r="NS28" s="72"/>
      <c r="NT28" s="72"/>
      <c r="NU28" s="72"/>
      <c r="NV28" s="72"/>
      <c r="NW28" s="72"/>
      <c r="NX28" s="73"/>
      <c r="OC28" s="66" t="s">
        <v>53</v>
      </c>
    </row>
    <row r="29" spans="1:393" ht="13.5" customHeight="1" x14ac:dyDescent="0.15">
      <c r="A29" s="2"/>
      <c r="B29" s="5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61"/>
      <c r="NI29" s="2"/>
      <c r="NJ29" s="71"/>
      <c r="NK29" s="72"/>
      <c r="NL29" s="72"/>
      <c r="NM29" s="72"/>
      <c r="NN29" s="72"/>
      <c r="NO29" s="72"/>
      <c r="NP29" s="72"/>
      <c r="NQ29" s="72"/>
      <c r="NR29" s="72"/>
      <c r="NS29" s="72"/>
      <c r="NT29" s="72"/>
      <c r="NU29" s="72"/>
      <c r="NV29" s="72"/>
      <c r="NW29" s="72"/>
      <c r="NX29" s="73"/>
      <c r="OC29" s="66" t="s">
        <v>54</v>
      </c>
    </row>
    <row r="30" spans="1:393" ht="13.5" customHeight="1" x14ac:dyDescent="0.15">
      <c r="A30" s="2"/>
      <c r="B30" s="5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61"/>
      <c r="NI30" s="2"/>
      <c r="NJ30" s="71"/>
      <c r="NK30" s="72"/>
      <c r="NL30" s="72"/>
      <c r="NM30" s="72"/>
      <c r="NN30" s="72"/>
      <c r="NO30" s="72"/>
      <c r="NP30" s="72"/>
      <c r="NQ30" s="72"/>
      <c r="NR30" s="72"/>
      <c r="NS30" s="72"/>
      <c r="NT30" s="72"/>
      <c r="NU30" s="72"/>
      <c r="NV30" s="72"/>
      <c r="NW30" s="72"/>
      <c r="NX30" s="73"/>
      <c r="OC30" s="66" t="s">
        <v>55</v>
      </c>
    </row>
    <row r="31" spans="1:393" ht="13.5" customHeight="1" x14ac:dyDescent="0.15">
      <c r="A31" s="2"/>
      <c r="B31" s="56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61"/>
      <c r="NI31" s="2"/>
      <c r="NJ31" s="71"/>
      <c r="NK31" s="72"/>
      <c r="NL31" s="72"/>
      <c r="NM31" s="72"/>
      <c r="NN31" s="72"/>
      <c r="NO31" s="72"/>
      <c r="NP31" s="72"/>
      <c r="NQ31" s="72"/>
      <c r="NR31" s="72"/>
      <c r="NS31" s="72"/>
      <c r="NT31" s="72"/>
      <c r="NU31" s="72"/>
      <c r="NV31" s="72"/>
      <c r="NW31" s="72"/>
      <c r="NX31" s="73"/>
      <c r="OC31" s="66" t="s">
        <v>56</v>
      </c>
    </row>
    <row r="32" spans="1:393" ht="13.5" customHeight="1" x14ac:dyDescent="0.15">
      <c r="A32" s="2"/>
      <c r="B32" s="56"/>
      <c r="D32" s="2"/>
      <c r="E32" s="2"/>
      <c r="F32" s="2"/>
      <c r="G32" s="74"/>
      <c r="H32" s="74"/>
      <c r="I32" s="74"/>
      <c r="J32" s="74"/>
      <c r="K32" s="74"/>
      <c r="L32" s="74"/>
      <c r="M32" s="74"/>
      <c r="N32" s="74"/>
      <c r="O32" s="74"/>
      <c r="P32" s="75" t="str">
        <f>データ!$B$11</f>
        <v>H30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7"/>
      <c r="AE32" s="75" t="str">
        <f>データ!$C$11</f>
        <v>R01</v>
      </c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7"/>
      <c r="AT32" s="75" t="str">
        <f>データ!$D$11</f>
        <v>R02</v>
      </c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7"/>
      <c r="BI32" s="75" t="str">
        <f>データ!$E$11</f>
        <v>R03</v>
      </c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7"/>
      <c r="BX32" s="75" t="str">
        <f>データ!$F$11</f>
        <v>R04</v>
      </c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7"/>
      <c r="CO32" s="2"/>
      <c r="CP32" s="2"/>
      <c r="CQ32" s="2"/>
      <c r="CR32" s="2"/>
      <c r="CS32" s="2"/>
      <c r="CT32" s="2"/>
      <c r="CU32" s="74"/>
      <c r="CV32" s="74"/>
      <c r="CW32" s="74"/>
      <c r="CX32" s="74"/>
      <c r="CY32" s="74"/>
      <c r="CZ32" s="74"/>
      <c r="DA32" s="74"/>
      <c r="DB32" s="74"/>
      <c r="DC32" s="74"/>
      <c r="DD32" s="75" t="str">
        <f>データ!$B$11</f>
        <v>H30</v>
      </c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7"/>
      <c r="DS32" s="75" t="str">
        <f>データ!$C$11</f>
        <v>R01</v>
      </c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7"/>
      <c r="EH32" s="75" t="str">
        <f>データ!$D$11</f>
        <v>R02</v>
      </c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7"/>
      <c r="EW32" s="75" t="str">
        <f>データ!$E$11</f>
        <v>R03</v>
      </c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7"/>
      <c r="FL32" s="75" t="str">
        <f>データ!$F$11</f>
        <v>R04</v>
      </c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7"/>
      <c r="GA32" s="2"/>
      <c r="GB32" s="2"/>
      <c r="GC32" s="2"/>
      <c r="GD32" s="2"/>
      <c r="GE32" s="2"/>
      <c r="GF32" s="2"/>
      <c r="GG32" s="2"/>
      <c r="GH32" s="2"/>
      <c r="GI32" s="74"/>
      <c r="GJ32" s="74"/>
      <c r="GK32" s="74"/>
      <c r="GL32" s="74"/>
      <c r="GM32" s="74"/>
      <c r="GN32" s="74"/>
      <c r="GO32" s="74"/>
      <c r="GP32" s="74"/>
      <c r="GQ32" s="74"/>
      <c r="GR32" s="75" t="str">
        <f>データ!$B$11</f>
        <v>H30</v>
      </c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7"/>
      <c r="HG32" s="75" t="str">
        <f>データ!$C$11</f>
        <v>R01</v>
      </c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7"/>
      <c r="HV32" s="75" t="str">
        <f>データ!$D$11</f>
        <v>R02</v>
      </c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7"/>
      <c r="IK32" s="75" t="str">
        <f>データ!$E$11</f>
        <v>R03</v>
      </c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  <c r="IW32" s="76"/>
      <c r="IX32" s="76"/>
      <c r="IY32" s="77"/>
      <c r="IZ32" s="75" t="str">
        <f>データ!$F$11</f>
        <v>R04</v>
      </c>
      <c r="JA32" s="76"/>
      <c r="JB32" s="76"/>
      <c r="JC32" s="76"/>
      <c r="JD32" s="76"/>
      <c r="JE32" s="76"/>
      <c r="JF32" s="76"/>
      <c r="JG32" s="76"/>
      <c r="JH32" s="76"/>
      <c r="JI32" s="76"/>
      <c r="JJ32" s="76"/>
      <c r="JK32" s="76"/>
      <c r="JL32" s="76"/>
      <c r="JM32" s="76"/>
      <c r="JN32" s="77"/>
      <c r="JO32" s="2"/>
      <c r="JP32" s="2"/>
      <c r="JQ32" s="2"/>
      <c r="JR32" s="2"/>
      <c r="JS32" s="2"/>
      <c r="JT32" s="2"/>
      <c r="JU32" s="2"/>
      <c r="JV32" s="2"/>
      <c r="JW32" s="74"/>
      <c r="JX32" s="74"/>
      <c r="JY32" s="74"/>
      <c r="JZ32" s="74"/>
      <c r="KA32" s="74"/>
      <c r="KB32" s="74"/>
      <c r="KC32" s="74"/>
      <c r="KD32" s="74"/>
      <c r="KE32" s="74"/>
      <c r="KF32" s="75" t="str">
        <f>データ!$B$11</f>
        <v>H30</v>
      </c>
      <c r="KG32" s="76"/>
      <c r="KH32" s="76"/>
      <c r="KI32" s="76"/>
      <c r="KJ32" s="76"/>
      <c r="KK32" s="76"/>
      <c r="KL32" s="76"/>
      <c r="KM32" s="76"/>
      <c r="KN32" s="76"/>
      <c r="KO32" s="76"/>
      <c r="KP32" s="76"/>
      <c r="KQ32" s="76"/>
      <c r="KR32" s="76"/>
      <c r="KS32" s="76"/>
      <c r="KT32" s="77"/>
      <c r="KU32" s="75" t="str">
        <f>データ!$C$11</f>
        <v>R01</v>
      </c>
      <c r="KV32" s="76"/>
      <c r="KW32" s="76"/>
      <c r="KX32" s="76"/>
      <c r="KY32" s="76"/>
      <c r="KZ32" s="76"/>
      <c r="LA32" s="76"/>
      <c r="LB32" s="76"/>
      <c r="LC32" s="76"/>
      <c r="LD32" s="76"/>
      <c r="LE32" s="76"/>
      <c r="LF32" s="76"/>
      <c r="LG32" s="76"/>
      <c r="LH32" s="76"/>
      <c r="LI32" s="77"/>
      <c r="LJ32" s="75" t="str">
        <f>データ!$D$11</f>
        <v>R02</v>
      </c>
      <c r="LK32" s="76"/>
      <c r="LL32" s="76"/>
      <c r="LM32" s="76"/>
      <c r="LN32" s="76"/>
      <c r="LO32" s="76"/>
      <c r="LP32" s="76"/>
      <c r="LQ32" s="76"/>
      <c r="LR32" s="76"/>
      <c r="LS32" s="76"/>
      <c r="LT32" s="76"/>
      <c r="LU32" s="76"/>
      <c r="LV32" s="76"/>
      <c r="LW32" s="76"/>
      <c r="LX32" s="77"/>
      <c r="LY32" s="75" t="str">
        <f>データ!$E$11</f>
        <v>R03</v>
      </c>
      <c r="LZ32" s="76"/>
      <c r="MA32" s="76"/>
      <c r="MB32" s="76"/>
      <c r="MC32" s="76"/>
      <c r="MD32" s="76"/>
      <c r="ME32" s="76"/>
      <c r="MF32" s="76"/>
      <c r="MG32" s="76"/>
      <c r="MH32" s="76"/>
      <c r="MI32" s="76"/>
      <c r="MJ32" s="76"/>
      <c r="MK32" s="76"/>
      <c r="ML32" s="76"/>
      <c r="MM32" s="77"/>
      <c r="MN32" s="75" t="str">
        <f>データ!$F$11</f>
        <v>R04</v>
      </c>
      <c r="MO32" s="76"/>
      <c r="MP32" s="76"/>
      <c r="MQ32" s="76"/>
      <c r="MR32" s="76"/>
      <c r="MS32" s="76"/>
      <c r="MT32" s="76"/>
      <c r="MU32" s="76"/>
      <c r="MV32" s="76"/>
      <c r="MW32" s="76"/>
      <c r="MX32" s="76"/>
      <c r="MY32" s="76"/>
      <c r="MZ32" s="76"/>
      <c r="NA32" s="76"/>
      <c r="NB32" s="77"/>
      <c r="ND32" s="2"/>
      <c r="NE32" s="2"/>
      <c r="NF32" s="2"/>
      <c r="NG32" s="2"/>
      <c r="NH32" s="61"/>
      <c r="NI32" s="2"/>
      <c r="NJ32" s="71"/>
      <c r="NK32" s="72"/>
      <c r="NL32" s="72"/>
      <c r="NM32" s="72"/>
      <c r="NN32" s="72"/>
      <c r="NO32" s="72"/>
      <c r="NP32" s="72"/>
      <c r="NQ32" s="72"/>
      <c r="NR32" s="72"/>
      <c r="NS32" s="72"/>
      <c r="NT32" s="72"/>
      <c r="NU32" s="72"/>
      <c r="NV32" s="72"/>
      <c r="NW32" s="72"/>
      <c r="NX32" s="73"/>
      <c r="OC32" s="66" t="s">
        <v>57</v>
      </c>
    </row>
    <row r="33" spans="1:393" ht="13.5" customHeight="1" x14ac:dyDescent="0.15">
      <c r="A33" s="2"/>
      <c r="B33" s="56"/>
      <c r="D33" s="2"/>
      <c r="E33" s="2"/>
      <c r="F33" s="2"/>
      <c r="G33" s="78" t="s">
        <v>58</v>
      </c>
      <c r="H33" s="78"/>
      <c r="I33" s="78"/>
      <c r="J33" s="78"/>
      <c r="K33" s="78"/>
      <c r="L33" s="78"/>
      <c r="M33" s="78"/>
      <c r="N33" s="78"/>
      <c r="O33" s="78"/>
      <c r="P33" s="79">
        <f>データ!AI7</f>
        <v>99.3</v>
      </c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  <c r="AE33" s="79">
        <f>データ!AJ7</f>
        <v>99.9</v>
      </c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1"/>
      <c r="AT33" s="79">
        <f>データ!AK7</f>
        <v>107.3</v>
      </c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1"/>
      <c r="BI33" s="79">
        <f>データ!AL7</f>
        <v>97.6</v>
      </c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1"/>
      <c r="BX33" s="79">
        <f>データ!AM7</f>
        <v>100.2</v>
      </c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1"/>
      <c r="CO33" s="2"/>
      <c r="CP33" s="2"/>
      <c r="CQ33" s="2"/>
      <c r="CR33" s="2"/>
      <c r="CS33" s="2"/>
      <c r="CT33" s="2"/>
      <c r="CU33" s="78" t="s">
        <v>58</v>
      </c>
      <c r="CV33" s="78"/>
      <c r="CW33" s="78"/>
      <c r="CX33" s="78"/>
      <c r="CY33" s="78"/>
      <c r="CZ33" s="78"/>
      <c r="DA33" s="78"/>
      <c r="DB33" s="78"/>
      <c r="DC33" s="78"/>
      <c r="DD33" s="79">
        <f>データ!AT7</f>
        <v>75.400000000000006</v>
      </c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1"/>
      <c r="DS33" s="79">
        <f>データ!AU7</f>
        <v>72.2</v>
      </c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1"/>
      <c r="EH33" s="79">
        <f>データ!AV7</f>
        <v>74.2</v>
      </c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1"/>
      <c r="EW33" s="79">
        <f>データ!AW7</f>
        <v>71.3</v>
      </c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1"/>
      <c r="FL33" s="79">
        <f>データ!AX7</f>
        <v>75.5</v>
      </c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1"/>
      <c r="GA33" s="2"/>
      <c r="GB33" s="2"/>
      <c r="GC33" s="2"/>
      <c r="GD33" s="2"/>
      <c r="GE33" s="2"/>
      <c r="GF33" s="2"/>
      <c r="GG33" s="2"/>
      <c r="GH33" s="2"/>
      <c r="GI33" s="78" t="s">
        <v>58</v>
      </c>
      <c r="GJ33" s="78"/>
      <c r="GK33" s="78"/>
      <c r="GL33" s="78"/>
      <c r="GM33" s="78"/>
      <c r="GN33" s="78"/>
      <c r="GO33" s="78"/>
      <c r="GP33" s="78"/>
      <c r="GQ33" s="78"/>
      <c r="GR33" s="79">
        <f>データ!BE7</f>
        <v>73.900000000000006</v>
      </c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1"/>
      <c r="HG33" s="79">
        <f>データ!BF7</f>
        <v>70.7</v>
      </c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1"/>
      <c r="HV33" s="79">
        <f>データ!BG7</f>
        <v>72.8</v>
      </c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1"/>
      <c r="IK33" s="79">
        <f>データ!BH7</f>
        <v>69.900000000000006</v>
      </c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  <c r="IW33" s="80"/>
      <c r="IX33" s="80"/>
      <c r="IY33" s="81"/>
      <c r="IZ33" s="79">
        <f>データ!BI7</f>
        <v>74.099999999999994</v>
      </c>
      <c r="JA33" s="80"/>
      <c r="JB33" s="80"/>
      <c r="JC33" s="80"/>
      <c r="JD33" s="80"/>
      <c r="JE33" s="80"/>
      <c r="JF33" s="80"/>
      <c r="JG33" s="80"/>
      <c r="JH33" s="80"/>
      <c r="JI33" s="80"/>
      <c r="JJ33" s="80"/>
      <c r="JK33" s="80"/>
      <c r="JL33" s="80"/>
      <c r="JM33" s="80"/>
      <c r="JN33" s="81"/>
      <c r="JO33" s="2"/>
      <c r="JP33" s="2"/>
      <c r="JQ33" s="2"/>
      <c r="JR33" s="2"/>
      <c r="JS33" s="2"/>
      <c r="JT33" s="2"/>
      <c r="JU33" s="2"/>
      <c r="JV33" s="2"/>
      <c r="JW33" s="78" t="s">
        <v>58</v>
      </c>
      <c r="JX33" s="78"/>
      <c r="JY33" s="78"/>
      <c r="JZ33" s="78"/>
      <c r="KA33" s="78"/>
      <c r="KB33" s="78"/>
      <c r="KC33" s="78"/>
      <c r="KD33" s="78"/>
      <c r="KE33" s="78"/>
      <c r="KF33" s="79">
        <f>データ!BP7</f>
        <v>91.9</v>
      </c>
      <c r="KG33" s="80"/>
      <c r="KH33" s="80"/>
      <c r="KI33" s="80"/>
      <c r="KJ33" s="80"/>
      <c r="KK33" s="80"/>
      <c r="KL33" s="80"/>
      <c r="KM33" s="80"/>
      <c r="KN33" s="80"/>
      <c r="KO33" s="80"/>
      <c r="KP33" s="80"/>
      <c r="KQ33" s="80"/>
      <c r="KR33" s="80"/>
      <c r="KS33" s="80"/>
      <c r="KT33" s="81"/>
      <c r="KU33" s="79">
        <f>データ!BQ7</f>
        <v>91.2</v>
      </c>
      <c r="KV33" s="80"/>
      <c r="KW33" s="80"/>
      <c r="KX33" s="80"/>
      <c r="KY33" s="80"/>
      <c r="KZ33" s="80"/>
      <c r="LA33" s="80"/>
      <c r="LB33" s="80"/>
      <c r="LC33" s="80"/>
      <c r="LD33" s="80"/>
      <c r="LE33" s="80"/>
      <c r="LF33" s="80"/>
      <c r="LG33" s="80"/>
      <c r="LH33" s="80"/>
      <c r="LI33" s="81"/>
      <c r="LJ33" s="79">
        <f>データ!BR7</f>
        <v>92</v>
      </c>
      <c r="LK33" s="80"/>
      <c r="LL33" s="80"/>
      <c r="LM33" s="80"/>
      <c r="LN33" s="80"/>
      <c r="LO33" s="80"/>
      <c r="LP33" s="80"/>
      <c r="LQ33" s="80"/>
      <c r="LR33" s="80"/>
      <c r="LS33" s="80"/>
      <c r="LT33" s="80"/>
      <c r="LU33" s="80"/>
      <c r="LV33" s="80"/>
      <c r="LW33" s="80"/>
      <c r="LX33" s="81"/>
      <c r="LY33" s="79">
        <f>データ!BS7</f>
        <v>83.9</v>
      </c>
      <c r="LZ33" s="80"/>
      <c r="MA33" s="80"/>
      <c r="MB33" s="80"/>
      <c r="MC33" s="80"/>
      <c r="MD33" s="80"/>
      <c r="ME33" s="80"/>
      <c r="MF33" s="80"/>
      <c r="MG33" s="80"/>
      <c r="MH33" s="80"/>
      <c r="MI33" s="80"/>
      <c r="MJ33" s="80"/>
      <c r="MK33" s="80"/>
      <c r="ML33" s="80"/>
      <c r="MM33" s="81"/>
      <c r="MN33" s="79">
        <f>データ!BT7</f>
        <v>92.2</v>
      </c>
      <c r="MO33" s="80"/>
      <c r="MP33" s="80"/>
      <c r="MQ33" s="80"/>
      <c r="MR33" s="80"/>
      <c r="MS33" s="80"/>
      <c r="MT33" s="80"/>
      <c r="MU33" s="80"/>
      <c r="MV33" s="80"/>
      <c r="MW33" s="80"/>
      <c r="MX33" s="80"/>
      <c r="MY33" s="80"/>
      <c r="MZ33" s="80"/>
      <c r="NA33" s="80"/>
      <c r="NB33" s="81"/>
      <c r="ND33" s="2"/>
      <c r="NE33" s="2"/>
      <c r="NF33" s="2"/>
      <c r="NG33" s="2"/>
      <c r="NH33" s="61"/>
      <c r="NI33" s="2"/>
      <c r="NJ33" s="71"/>
      <c r="NK33" s="72"/>
      <c r="NL33" s="72"/>
      <c r="NM33" s="72"/>
      <c r="NN33" s="72"/>
      <c r="NO33" s="72"/>
      <c r="NP33" s="72"/>
      <c r="NQ33" s="72"/>
      <c r="NR33" s="72"/>
      <c r="NS33" s="72"/>
      <c r="NT33" s="72"/>
      <c r="NU33" s="72"/>
      <c r="NV33" s="72"/>
      <c r="NW33" s="72"/>
      <c r="NX33" s="73"/>
      <c r="OC33" s="66" t="s">
        <v>59</v>
      </c>
    </row>
    <row r="34" spans="1:393" ht="13.5" customHeight="1" x14ac:dyDescent="0.15">
      <c r="A34" s="2"/>
      <c r="B34" s="56"/>
      <c r="D34" s="2"/>
      <c r="E34" s="2"/>
      <c r="F34" s="2"/>
      <c r="G34" s="78" t="s">
        <v>60</v>
      </c>
      <c r="H34" s="78"/>
      <c r="I34" s="78"/>
      <c r="J34" s="78"/>
      <c r="K34" s="78"/>
      <c r="L34" s="78"/>
      <c r="M34" s="78"/>
      <c r="N34" s="78"/>
      <c r="O34" s="78"/>
      <c r="P34" s="79">
        <f>データ!AN7</f>
        <v>97.2</v>
      </c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1"/>
      <c r="AE34" s="79">
        <f>データ!AO7</f>
        <v>96.9</v>
      </c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1"/>
      <c r="AT34" s="79">
        <f>データ!AP7</f>
        <v>100.6</v>
      </c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1"/>
      <c r="BI34" s="79">
        <f>データ!AQ7</f>
        <v>105.9</v>
      </c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1"/>
      <c r="BX34" s="79">
        <f>データ!AR7</f>
        <v>104.3</v>
      </c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1"/>
      <c r="CO34" s="2"/>
      <c r="CP34" s="2"/>
      <c r="CQ34" s="2"/>
      <c r="CR34" s="2"/>
      <c r="CS34" s="2"/>
      <c r="CT34" s="2"/>
      <c r="CU34" s="78" t="s">
        <v>60</v>
      </c>
      <c r="CV34" s="78"/>
      <c r="CW34" s="78"/>
      <c r="CX34" s="78"/>
      <c r="CY34" s="78"/>
      <c r="CZ34" s="78"/>
      <c r="DA34" s="78"/>
      <c r="DB34" s="78"/>
      <c r="DC34" s="78"/>
      <c r="DD34" s="79">
        <f>データ!AY7</f>
        <v>84</v>
      </c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1"/>
      <c r="DS34" s="79">
        <f>データ!AZ7</f>
        <v>84.3</v>
      </c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1"/>
      <c r="EH34" s="79">
        <f>データ!BA7</f>
        <v>80.7</v>
      </c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1"/>
      <c r="EW34" s="79">
        <f>データ!BB7</f>
        <v>82.2</v>
      </c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1"/>
      <c r="FL34" s="79">
        <f>データ!BC7</f>
        <v>81.7</v>
      </c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1"/>
      <c r="GA34" s="2"/>
      <c r="GB34" s="2"/>
      <c r="GC34" s="2"/>
      <c r="GD34" s="2"/>
      <c r="GE34" s="2"/>
      <c r="GF34" s="2"/>
      <c r="GG34" s="2"/>
      <c r="GH34" s="2"/>
      <c r="GI34" s="78" t="s">
        <v>60</v>
      </c>
      <c r="GJ34" s="78"/>
      <c r="GK34" s="78"/>
      <c r="GL34" s="78"/>
      <c r="GM34" s="78"/>
      <c r="GN34" s="78"/>
      <c r="GO34" s="78"/>
      <c r="GP34" s="78"/>
      <c r="GQ34" s="78"/>
      <c r="GR34" s="79">
        <f>データ!BJ7</f>
        <v>80.400000000000006</v>
      </c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1"/>
      <c r="HG34" s="79">
        <f>データ!BK7</f>
        <v>80.599999999999994</v>
      </c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1"/>
      <c r="HV34" s="79">
        <f>データ!BL7</f>
        <v>77.099999999999994</v>
      </c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1"/>
      <c r="IK34" s="79">
        <f>データ!BM7</f>
        <v>78.599999999999994</v>
      </c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  <c r="IW34" s="80"/>
      <c r="IX34" s="80"/>
      <c r="IY34" s="81"/>
      <c r="IZ34" s="79">
        <f>データ!BN7</f>
        <v>78.099999999999994</v>
      </c>
      <c r="JA34" s="80"/>
      <c r="JB34" s="80"/>
      <c r="JC34" s="80"/>
      <c r="JD34" s="80"/>
      <c r="JE34" s="80"/>
      <c r="JF34" s="80"/>
      <c r="JG34" s="80"/>
      <c r="JH34" s="80"/>
      <c r="JI34" s="80"/>
      <c r="JJ34" s="80"/>
      <c r="JK34" s="80"/>
      <c r="JL34" s="80"/>
      <c r="JM34" s="80"/>
      <c r="JN34" s="81"/>
      <c r="JO34" s="2"/>
      <c r="JP34" s="2"/>
      <c r="JQ34" s="2"/>
      <c r="JR34" s="2"/>
      <c r="JS34" s="2"/>
      <c r="JT34" s="2"/>
      <c r="JU34" s="2"/>
      <c r="JV34" s="2"/>
      <c r="JW34" s="78" t="s">
        <v>60</v>
      </c>
      <c r="JX34" s="78"/>
      <c r="JY34" s="78"/>
      <c r="JZ34" s="78"/>
      <c r="KA34" s="78"/>
      <c r="KB34" s="78"/>
      <c r="KC34" s="78"/>
      <c r="KD34" s="78"/>
      <c r="KE34" s="78"/>
      <c r="KF34" s="79">
        <f>データ!BU7</f>
        <v>70.099999999999994</v>
      </c>
      <c r="KG34" s="80"/>
      <c r="KH34" s="80"/>
      <c r="KI34" s="80"/>
      <c r="KJ34" s="80"/>
      <c r="KK34" s="80"/>
      <c r="KL34" s="80"/>
      <c r="KM34" s="80"/>
      <c r="KN34" s="80"/>
      <c r="KO34" s="80"/>
      <c r="KP34" s="80"/>
      <c r="KQ34" s="80"/>
      <c r="KR34" s="80"/>
      <c r="KS34" s="80"/>
      <c r="KT34" s="81"/>
      <c r="KU34" s="79">
        <f>データ!BV7</f>
        <v>70.400000000000006</v>
      </c>
      <c r="KV34" s="80"/>
      <c r="KW34" s="80"/>
      <c r="KX34" s="80"/>
      <c r="KY34" s="80"/>
      <c r="KZ34" s="80"/>
      <c r="LA34" s="80"/>
      <c r="LB34" s="80"/>
      <c r="LC34" s="80"/>
      <c r="LD34" s="80"/>
      <c r="LE34" s="80"/>
      <c r="LF34" s="80"/>
      <c r="LG34" s="80"/>
      <c r="LH34" s="80"/>
      <c r="LI34" s="81"/>
      <c r="LJ34" s="79">
        <f>データ!BW7</f>
        <v>65.8</v>
      </c>
      <c r="LK34" s="80"/>
      <c r="LL34" s="80"/>
      <c r="LM34" s="80"/>
      <c r="LN34" s="80"/>
      <c r="LO34" s="80"/>
      <c r="LP34" s="80"/>
      <c r="LQ34" s="80"/>
      <c r="LR34" s="80"/>
      <c r="LS34" s="80"/>
      <c r="LT34" s="80"/>
      <c r="LU34" s="80"/>
      <c r="LV34" s="80"/>
      <c r="LW34" s="80"/>
      <c r="LX34" s="81"/>
      <c r="LY34" s="79">
        <f>データ!BX7</f>
        <v>65</v>
      </c>
      <c r="LZ34" s="80"/>
      <c r="MA34" s="80"/>
      <c r="MB34" s="80"/>
      <c r="MC34" s="80"/>
      <c r="MD34" s="80"/>
      <c r="ME34" s="80"/>
      <c r="MF34" s="80"/>
      <c r="MG34" s="80"/>
      <c r="MH34" s="80"/>
      <c r="MI34" s="80"/>
      <c r="MJ34" s="80"/>
      <c r="MK34" s="80"/>
      <c r="ML34" s="80"/>
      <c r="MM34" s="81"/>
      <c r="MN34" s="79">
        <f>データ!BY7</f>
        <v>63.3</v>
      </c>
      <c r="MO34" s="80"/>
      <c r="MP34" s="80"/>
      <c r="MQ34" s="80"/>
      <c r="MR34" s="80"/>
      <c r="MS34" s="80"/>
      <c r="MT34" s="80"/>
      <c r="MU34" s="80"/>
      <c r="MV34" s="80"/>
      <c r="MW34" s="80"/>
      <c r="MX34" s="80"/>
      <c r="MY34" s="80"/>
      <c r="MZ34" s="80"/>
      <c r="NA34" s="80"/>
      <c r="NB34" s="81"/>
      <c r="ND34" s="2"/>
      <c r="NE34" s="2"/>
      <c r="NF34" s="2"/>
      <c r="NG34" s="2"/>
      <c r="NH34" s="61"/>
      <c r="NI34" s="2"/>
      <c r="NJ34" s="82"/>
      <c r="NK34" s="83"/>
      <c r="NL34" s="83"/>
      <c r="NM34" s="83"/>
      <c r="NN34" s="83"/>
      <c r="NO34" s="83"/>
      <c r="NP34" s="83"/>
      <c r="NQ34" s="83"/>
      <c r="NR34" s="83"/>
      <c r="NS34" s="83"/>
      <c r="NT34" s="83"/>
      <c r="NU34" s="83"/>
      <c r="NV34" s="83"/>
      <c r="NW34" s="83"/>
      <c r="NX34" s="84"/>
      <c r="OC34" s="66" t="s">
        <v>61</v>
      </c>
    </row>
    <row r="35" spans="1:393" ht="13.5" customHeight="1" x14ac:dyDescent="0.15">
      <c r="A35" s="2"/>
      <c r="B35" s="5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61"/>
      <c r="NI35" s="2"/>
      <c r="NJ35" s="34" t="s">
        <v>62</v>
      </c>
      <c r="NK35" s="34"/>
      <c r="NL35" s="34"/>
      <c r="NM35" s="34"/>
      <c r="NN35" s="34"/>
      <c r="NO35" s="34"/>
      <c r="NP35" s="34"/>
      <c r="NQ35" s="34"/>
      <c r="NR35" s="34"/>
      <c r="NS35" s="34"/>
      <c r="NT35" s="34"/>
      <c r="NU35" s="34"/>
      <c r="NV35" s="34"/>
      <c r="NW35" s="34"/>
      <c r="NX35" s="34"/>
      <c r="OC35" s="66" t="s">
        <v>63</v>
      </c>
    </row>
    <row r="36" spans="1:393" ht="13.5" customHeight="1" x14ac:dyDescent="0.15">
      <c r="A36" s="2"/>
      <c r="B36" s="56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61"/>
      <c r="NI36" s="2"/>
      <c r="NJ36" s="67"/>
      <c r="NK36" s="67"/>
      <c r="NL36" s="67"/>
      <c r="NM36" s="67"/>
      <c r="NN36" s="67"/>
      <c r="NO36" s="67"/>
      <c r="NP36" s="67"/>
      <c r="NQ36" s="67"/>
      <c r="NR36" s="67"/>
      <c r="NS36" s="67"/>
      <c r="NT36" s="67"/>
      <c r="NU36" s="67"/>
      <c r="NV36" s="67"/>
      <c r="NW36" s="67"/>
      <c r="NX36" s="67"/>
      <c r="OC36" s="66" t="s">
        <v>64</v>
      </c>
    </row>
    <row r="37" spans="1:393" ht="13.5" customHeight="1" x14ac:dyDescent="0.15">
      <c r="A37" s="2"/>
      <c r="B37" s="56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61"/>
      <c r="NI37" s="2"/>
      <c r="NJ37" s="85" t="s">
        <v>65</v>
      </c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  <c r="OC37" s="66" t="s">
        <v>66</v>
      </c>
    </row>
    <row r="38" spans="1:393" ht="13.5" customHeight="1" x14ac:dyDescent="0.15">
      <c r="A38" s="2"/>
      <c r="B38" s="56"/>
      <c r="C38" s="47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2"/>
      <c r="GQ38" s="2"/>
      <c r="GR38" s="47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  <c r="LC38" s="47"/>
      <c r="LD38" s="47"/>
      <c r="LE38" s="47"/>
      <c r="LF38" s="47"/>
      <c r="LG38" s="47"/>
      <c r="LH38" s="47"/>
      <c r="LI38" s="47"/>
      <c r="LJ38" s="47"/>
      <c r="LK38" s="47"/>
      <c r="LL38" s="47"/>
      <c r="LM38" s="47"/>
      <c r="LN38" s="47"/>
      <c r="LO38" s="47"/>
      <c r="LP38" s="47"/>
      <c r="LQ38" s="47"/>
      <c r="LR38" s="47"/>
      <c r="LS38" s="47"/>
      <c r="LT38" s="47"/>
      <c r="LU38" s="47"/>
      <c r="LV38" s="47"/>
      <c r="LW38" s="47"/>
      <c r="LX38" s="47"/>
      <c r="LY38" s="47"/>
      <c r="LZ38" s="47"/>
      <c r="MA38" s="47"/>
      <c r="MB38" s="47"/>
      <c r="MC38" s="47"/>
      <c r="MD38" s="47"/>
      <c r="ME38" s="47"/>
      <c r="MF38" s="47"/>
      <c r="MG38" s="47"/>
      <c r="MH38" s="47"/>
      <c r="MI38" s="47"/>
      <c r="MJ38" s="47"/>
      <c r="MK38" s="47"/>
      <c r="ML38" s="47"/>
      <c r="MM38" s="47"/>
      <c r="MN38" s="47"/>
      <c r="MO38" s="47"/>
      <c r="MP38" s="47"/>
      <c r="MQ38" s="47"/>
      <c r="MR38" s="47"/>
      <c r="MS38" s="47"/>
      <c r="MT38" s="47"/>
      <c r="MU38" s="47"/>
      <c r="MV38" s="47"/>
      <c r="MW38" s="47"/>
      <c r="MX38" s="47"/>
      <c r="MY38" s="47"/>
      <c r="MZ38" s="47"/>
      <c r="NA38" s="47"/>
      <c r="NB38" s="47"/>
      <c r="NC38" s="47"/>
      <c r="ND38" s="47"/>
      <c r="NE38" s="47"/>
      <c r="NF38" s="47"/>
      <c r="NG38" s="47"/>
      <c r="NH38" s="49"/>
      <c r="NI38" s="2"/>
      <c r="NJ38" s="88"/>
      <c r="NK38" s="89"/>
      <c r="NL38" s="89"/>
      <c r="NM38" s="89"/>
      <c r="NN38" s="89"/>
      <c r="NO38" s="89"/>
      <c r="NP38" s="89"/>
      <c r="NQ38" s="89"/>
      <c r="NR38" s="89"/>
      <c r="NS38" s="89"/>
      <c r="NT38" s="89"/>
      <c r="NU38" s="89"/>
      <c r="NV38" s="89"/>
      <c r="NW38" s="89"/>
      <c r="NX38" s="90"/>
      <c r="OC38" s="66" t="s">
        <v>67</v>
      </c>
    </row>
    <row r="39" spans="1:393" ht="13.5" customHeight="1" x14ac:dyDescent="0.15">
      <c r="A39" s="2"/>
      <c r="B39" s="56"/>
      <c r="C39" s="47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2"/>
      <c r="GQ39" s="2"/>
      <c r="GR39" s="47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  <c r="LC39" s="47"/>
      <c r="LD39" s="47"/>
      <c r="LE39" s="47"/>
      <c r="LF39" s="47"/>
      <c r="LG39" s="47"/>
      <c r="LH39" s="47"/>
      <c r="LI39" s="47"/>
      <c r="LJ39" s="47"/>
      <c r="LK39" s="47"/>
      <c r="LL39" s="47"/>
      <c r="LM39" s="47"/>
      <c r="LN39" s="47"/>
      <c r="LO39" s="47"/>
      <c r="LP39" s="47"/>
      <c r="LQ39" s="47"/>
      <c r="LR39" s="47"/>
      <c r="LS39" s="47"/>
      <c r="LT39" s="47"/>
      <c r="LU39" s="47"/>
      <c r="LV39" s="47"/>
      <c r="LW39" s="47"/>
      <c r="LX39" s="47"/>
      <c r="LY39" s="47"/>
      <c r="LZ39" s="47"/>
      <c r="MA39" s="47"/>
      <c r="MB39" s="47"/>
      <c r="MC39" s="47"/>
      <c r="MD39" s="47"/>
      <c r="ME39" s="47"/>
      <c r="MF39" s="47"/>
      <c r="MG39" s="47"/>
      <c r="MH39" s="47"/>
      <c r="MI39" s="47"/>
      <c r="MJ39" s="47"/>
      <c r="MK39" s="47"/>
      <c r="ML39" s="47"/>
      <c r="MM39" s="47"/>
      <c r="MN39" s="47"/>
      <c r="MO39" s="47"/>
      <c r="MP39" s="47"/>
      <c r="MQ39" s="47"/>
      <c r="MR39" s="47"/>
      <c r="MS39" s="47"/>
      <c r="MT39" s="47"/>
      <c r="MU39" s="47"/>
      <c r="MV39" s="47"/>
      <c r="MW39" s="47"/>
      <c r="MX39" s="47"/>
      <c r="MY39" s="47"/>
      <c r="MZ39" s="47"/>
      <c r="NA39" s="47"/>
      <c r="NB39" s="47"/>
      <c r="NC39" s="47"/>
      <c r="ND39" s="47"/>
      <c r="NE39" s="47"/>
      <c r="NF39" s="47"/>
      <c r="NG39" s="47"/>
      <c r="NH39" s="49"/>
      <c r="NI39" s="2"/>
      <c r="NJ39" s="71"/>
      <c r="NK39" s="72"/>
      <c r="NL39" s="72"/>
      <c r="NM39" s="72"/>
      <c r="NN39" s="72"/>
      <c r="NO39" s="72"/>
      <c r="NP39" s="72"/>
      <c r="NQ39" s="72"/>
      <c r="NR39" s="72"/>
      <c r="NS39" s="72"/>
      <c r="NT39" s="72"/>
      <c r="NU39" s="72"/>
      <c r="NV39" s="72"/>
      <c r="NW39" s="72"/>
      <c r="NX39" s="73"/>
      <c r="OC39" s="66" t="s">
        <v>68</v>
      </c>
    </row>
    <row r="40" spans="1:393" ht="13.5" customHeight="1" x14ac:dyDescent="0.15">
      <c r="A40" s="2"/>
      <c r="B40" s="5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  <c r="LC40" s="47"/>
      <c r="LD40" s="47"/>
      <c r="LE40" s="47"/>
      <c r="LF40" s="47"/>
      <c r="LG40" s="47"/>
      <c r="LH40" s="47"/>
      <c r="LI40" s="47"/>
      <c r="LJ40" s="47"/>
      <c r="LK40" s="47"/>
      <c r="LL40" s="47"/>
      <c r="LM40" s="47"/>
      <c r="LN40" s="47"/>
      <c r="LO40" s="47"/>
      <c r="LP40" s="47"/>
      <c r="LQ40" s="47"/>
      <c r="LR40" s="47"/>
      <c r="LS40" s="47"/>
      <c r="LT40" s="47"/>
      <c r="LU40" s="47"/>
      <c r="LV40" s="47"/>
      <c r="LW40" s="47"/>
      <c r="LX40" s="47"/>
      <c r="LY40" s="47"/>
      <c r="LZ40" s="47"/>
      <c r="MA40" s="47"/>
      <c r="MB40" s="47"/>
      <c r="MC40" s="47"/>
      <c r="MD40" s="47"/>
      <c r="ME40" s="47"/>
      <c r="MF40" s="47"/>
      <c r="MG40" s="47"/>
      <c r="MH40" s="47"/>
      <c r="MI40" s="47"/>
      <c r="MJ40" s="47"/>
      <c r="MK40" s="47"/>
      <c r="ML40" s="47"/>
      <c r="MM40" s="47"/>
      <c r="MN40" s="47"/>
      <c r="MO40" s="47"/>
      <c r="MP40" s="47"/>
      <c r="MQ40" s="47"/>
      <c r="MR40" s="47"/>
      <c r="MS40" s="47"/>
      <c r="MT40" s="47"/>
      <c r="MU40" s="47"/>
      <c r="MV40" s="47"/>
      <c r="MW40" s="47"/>
      <c r="MX40" s="47"/>
      <c r="MY40" s="47"/>
      <c r="MZ40" s="47"/>
      <c r="NA40" s="47"/>
      <c r="NB40" s="47"/>
      <c r="NC40" s="47"/>
      <c r="ND40" s="47"/>
      <c r="NE40" s="47"/>
      <c r="NF40" s="47"/>
      <c r="NG40" s="47"/>
      <c r="NH40" s="49"/>
      <c r="NI40" s="2"/>
      <c r="NJ40" s="71"/>
      <c r="NK40" s="72"/>
      <c r="NL40" s="72"/>
      <c r="NM40" s="72"/>
      <c r="NN40" s="72"/>
      <c r="NO40" s="72"/>
      <c r="NP40" s="72"/>
      <c r="NQ40" s="72"/>
      <c r="NR40" s="72"/>
      <c r="NS40" s="72"/>
      <c r="NT40" s="72"/>
      <c r="NU40" s="72"/>
      <c r="NV40" s="72"/>
      <c r="NW40" s="72"/>
      <c r="NX40" s="73"/>
      <c r="OC40" s="66" t="s">
        <v>69</v>
      </c>
    </row>
    <row r="41" spans="1:393" ht="13.5" customHeight="1" x14ac:dyDescent="0.15">
      <c r="A41" s="2"/>
      <c r="B41" s="5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61"/>
      <c r="NI41" s="2"/>
      <c r="NJ41" s="71"/>
      <c r="NK41" s="72"/>
      <c r="NL41" s="72"/>
      <c r="NM41" s="72"/>
      <c r="NN41" s="72"/>
      <c r="NO41" s="72"/>
      <c r="NP41" s="72"/>
      <c r="NQ41" s="72"/>
      <c r="NR41" s="72"/>
      <c r="NS41" s="72"/>
      <c r="NT41" s="72"/>
      <c r="NU41" s="72"/>
      <c r="NV41" s="72"/>
      <c r="NW41" s="72"/>
      <c r="NX41" s="73"/>
      <c r="OC41" s="66" t="s">
        <v>70</v>
      </c>
    </row>
    <row r="42" spans="1:393" ht="13.5" customHeight="1" x14ac:dyDescent="0.15">
      <c r="A42" s="2"/>
      <c r="B42" s="5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61"/>
      <c r="NI42" s="2"/>
      <c r="NJ42" s="71"/>
      <c r="NK42" s="72"/>
      <c r="NL42" s="72"/>
      <c r="NM42" s="72"/>
      <c r="NN42" s="72"/>
      <c r="NO42" s="72"/>
      <c r="NP42" s="72"/>
      <c r="NQ42" s="72"/>
      <c r="NR42" s="72"/>
      <c r="NS42" s="72"/>
      <c r="NT42" s="72"/>
      <c r="NU42" s="72"/>
      <c r="NV42" s="72"/>
      <c r="NW42" s="72"/>
      <c r="NX42" s="73"/>
      <c r="OC42" s="66" t="s">
        <v>71</v>
      </c>
    </row>
    <row r="43" spans="1:393" ht="13.5" customHeight="1" x14ac:dyDescent="0.15">
      <c r="A43" s="2"/>
      <c r="B43" s="5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61"/>
      <c r="NI43" s="2"/>
      <c r="NJ43" s="71"/>
      <c r="NK43" s="72"/>
      <c r="NL43" s="72"/>
      <c r="NM43" s="72"/>
      <c r="NN43" s="72"/>
      <c r="NO43" s="72"/>
      <c r="NP43" s="72"/>
      <c r="NQ43" s="72"/>
      <c r="NR43" s="72"/>
      <c r="NS43" s="72"/>
      <c r="NT43" s="72"/>
      <c r="NU43" s="72"/>
      <c r="NV43" s="72"/>
      <c r="NW43" s="72"/>
      <c r="NX43" s="73"/>
      <c r="OC43" s="66" t="s">
        <v>72</v>
      </c>
    </row>
    <row r="44" spans="1:393" ht="13.5" customHeight="1" x14ac:dyDescent="0.15">
      <c r="A44" s="2"/>
      <c r="B44" s="5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61"/>
      <c r="NI44" s="2"/>
      <c r="NJ44" s="71"/>
      <c r="NK44" s="72"/>
      <c r="NL44" s="72"/>
      <c r="NM44" s="72"/>
      <c r="NN44" s="72"/>
      <c r="NO44" s="72"/>
      <c r="NP44" s="72"/>
      <c r="NQ44" s="72"/>
      <c r="NR44" s="72"/>
      <c r="NS44" s="72"/>
      <c r="NT44" s="72"/>
      <c r="NU44" s="72"/>
      <c r="NV44" s="72"/>
      <c r="NW44" s="72"/>
      <c r="NX44" s="73"/>
      <c r="OC44" s="66" t="s">
        <v>73</v>
      </c>
    </row>
    <row r="45" spans="1:393" ht="13.5" customHeight="1" x14ac:dyDescent="0.15">
      <c r="A45" s="2"/>
      <c r="B45" s="5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61"/>
      <c r="NI45" s="2"/>
      <c r="NJ45" s="71"/>
      <c r="NK45" s="72"/>
      <c r="NL45" s="72"/>
      <c r="NM45" s="72"/>
      <c r="NN45" s="72"/>
      <c r="NO45" s="72"/>
      <c r="NP45" s="72"/>
      <c r="NQ45" s="72"/>
      <c r="NR45" s="72"/>
      <c r="NS45" s="72"/>
      <c r="NT45" s="72"/>
      <c r="NU45" s="72"/>
      <c r="NV45" s="72"/>
      <c r="NW45" s="72"/>
      <c r="NX45" s="73"/>
      <c r="OC45" s="66" t="s">
        <v>74</v>
      </c>
    </row>
    <row r="46" spans="1:393" ht="13.5" customHeight="1" x14ac:dyDescent="0.15">
      <c r="A46" s="2"/>
      <c r="B46" s="5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61"/>
      <c r="NI46" s="2"/>
      <c r="NJ46" s="71"/>
      <c r="NK46" s="72"/>
      <c r="NL46" s="72"/>
      <c r="NM46" s="72"/>
      <c r="NN46" s="72"/>
      <c r="NO46" s="72"/>
      <c r="NP46" s="72"/>
      <c r="NQ46" s="72"/>
      <c r="NR46" s="72"/>
      <c r="NS46" s="72"/>
      <c r="NT46" s="72"/>
      <c r="NU46" s="72"/>
      <c r="NV46" s="72"/>
      <c r="NW46" s="72"/>
      <c r="NX46" s="73"/>
      <c r="OC46" s="66" t="s">
        <v>75</v>
      </c>
    </row>
    <row r="47" spans="1:393" ht="13.5" customHeight="1" x14ac:dyDescent="0.15">
      <c r="A47" s="2"/>
      <c r="B47" s="5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61"/>
      <c r="NI47" s="2"/>
      <c r="NJ47" s="71"/>
      <c r="NK47" s="72"/>
      <c r="NL47" s="72"/>
      <c r="NM47" s="72"/>
      <c r="NN47" s="72"/>
      <c r="NO47" s="72"/>
      <c r="NP47" s="72"/>
      <c r="NQ47" s="72"/>
      <c r="NR47" s="72"/>
      <c r="NS47" s="72"/>
      <c r="NT47" s="72"/>
      <c r="NU47" s="72"/>
      <c r="NV47" s="72"/>
      <c r="NW47" s="72"/>
      <c r="NX47" s="73"/>
      <c r="OC47" s="66" t="s">
        <v>76</v>
      </c>
    </row>
    <row r="48" spans="1:393" ht="13.5" customHeight="1" x14ac:dyDescent="0.15">
      <c r="A48" s="2"/>
      <c r="B48" s="5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61"/>
      <c r="NI48" s="2"/>
      <c r="NJ48" s="71"/>
      <c r="NK48" s="72"/>
      <c r="NL48" s="72"/>
      <c r="NM48" s="72"/>
      <c r="NN48" s="72"/>
      <c r="NO48" s="72"/>
      <c r="NP48" s="72"/>
      <c r="NQ48" s="72"/>
      <c r="NR48" s="72"/>
      <c r="NS48" s="72"/>
      <c r="NT48" s="72"/>
      <c r="NU48" s="72"/>
      <c r="NV48" s="72"/>
      <c r="NW48" s="72"/>
      <c r="NX48" s="73"/>
      <c r="OC48" s="66" t="s">
        <v>77</v>
      </c>
    </row>
    <row r="49" spans="1:393" ht="13.5" customHeight="1" x14ac:dyDescent="0.15">
      <c r="A49" s="2"/>
      <c r="B49" s="5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61"/>
      <c r="NI49" s="2"/>
      <c r="NJ49" s="71"/>
      <c r="NK49" s="72"/>
      <c r="NL49" s="72"/>
      <c r="NM49" s="72"/>
      <c r="NN49" s="72"/>
      <c r="NO49" s="72"/>
      <c r="NP49" s="72"/>
      <c r="NQ49" s="72"/>
      <c r="NR49" s="72"/>
      <c r="NS49" s="72"/>
      <c r="NT49" s="72"/>
      <c r="NU49" s="72"/>
      <c r="NV49" s="72"/>
      <c r="NW49" s="72"/>
      <c r="NX49" s="73"/>
      <c r="OC49" s="66" t="s">
        <v>78</v>
      </c>
    </row>
    <row r="50" spans="1:393" ht="13.5" customHeight="1" x14ac:dyDescent="0.15">
      <c r="A50" s="2"/>
      <c r="B50" s="5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61"/>
      <c r="NI50" s="2"/>
      <c r="NJ50" s="71"/>
      <c r="NK50" s="72"/>
      <c r="NL50" s="72"/>
      <c r="NM50" s="72"/>
      <c r="NN50" s="72"/>
      <c r="NO50" s="72"/>
      <c r="NP50" s="72"/>
      <c r="NQ50" s="72"/>
      <c r="NR50" s="72"/>
      <c r="NS50" s="72"/>
      <c r="NT50" s="72"/>
      <c r="NU50" s="72"/>
      <c r="NV50" s="72"/>
      <c r="NW50" s="72"/>
      <c r="NX50" s="73"/>
      <c r="OC50" s="66" t="s">
        <v>79</v>
      </c>
    </row>
    <row r="51" spans="1:393" ht="13.5" customHeight="1" x14ac:dyDescent="0.15">
      <c r="A51" s="2"/>
      <c r="B51" s="5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61"/>
      <c r="NI51" s="2"/>
      <c r="NJ51" s="82"/>
      <c r="NK51" s="83"/>
      <c r="NL51" s="83"/>
      <c r="NM51" s="83"/>
      <c r="NN51" s="83"/>
      <c r="NO51" s="83"/>
      <c r="NP51" s="83"/>
      <c r="NQ51" s="83"/>
      <c r="NR51" s="83"/>
      <c r="NS51" s="83"/>
      <c r="NT51" s="83"/>
      <c r="NU51" s="83"/>
      <c r="NV51" s="83"/>
      <c r="NW51" s="83"/>
      <c r="NX51" s="84"/>
      <c r="OC51" s="66" t="s">
        <v>80</v>
      </c>
    </row>
    <row r="52" spans="1:393" ht="13.5" customHeight="1" x14ac:dyDescent="0.15">
      <c r="A52" s="2"/>
      <c r="B52" s="5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61"/>
      <c r="NI52" s="2"/>
      <c r="NJ52" s="85" t="s">
        <v>81</v>
      </c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  <c r="OC52" s="66" t="s">
        <v>82</v>
      </c>
    </row>
    <row r="53" spans="1:393" ht="13.5" customHeight="1" x14ac:dyDescent="0.15">
      <c r="A53" s="2"/>
      <c r="B53" s="56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61"/>
      <c r="NI53" s="2"/>
      <c r="NJ53" s="88"/>
      <c r="NK53" s="89"/>
      <c r="NL53" s="89"/>
      <c r="NM53" s="89"/>
      <c r="NN53" s="89"/>
      <c r="NO53" s="89"/>
      <c r="NP53" s="89"/>
      <c r="NQ53" s="89"/>
      <c r="NR53" s="89"/>
      <c r="NS53" s="89"/>
      <c r="NT53" s="89"/>
      <c r="NU53" s="89"/>
      <c r="NV53" s="89"/>
      <c r="NW53" s="89"/>
      <c r="NX53" s="90"/>
      <c r="OC53" s="66" t="s">
        <v>83</v>
      </c>
    </row>
    <row r="54" spans="1:393" ht="13.5" customHeight="1" x14ac:dyDescent="0.15">
      <c r="A54" s="2"/>
      <c r="B54" s="56"/>
      <c r="C54" s="2"/>
      <c r="D54" s="2"/>
      <c r="E54" s="2"/>
      <c r="F54" s="2"/>
      <c r="G54" s="74"/>
      <c r="H54" s="74"/>
      <c r="I54" s="74"/>
      <c r="J54" s="74"/>
      <c r="K54" s="74"/>
      <c r="L54" s="74"/>
      <c r="M54" s="74"/>
      <c r="N54" s="74"/>
      <c r="O54" s="74"/>
      <c r="P54" s="75" t="str">
        <f>データ!$B$11</f>
        <v>H30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7"/>
      <c r="AE54" s="75" t="str">
        <f>データ!$C$11</f>
        <v>R01</v>
      </c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7"/>
      <c r="AT54" s="75" t="str">
        <f>データ!$D$11</f>
        <v>R02</v>
      </c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7"/>
      <c r="BI54" s="75" t="str">
        <f>データ!$E$11</f>
        <v>R03</v>
      </c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7"/>
      <c r="BX54" s="75" t="str">
        <f>データ!$F$11</f>
        <v>R04</v>
      </c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7"/>
      <c r="CO54" s="2"/>
      <c r="CP54" s="2"/>
      <c r="CQ54" s="2"/>
      <c r="CR54" s="2"/>
      <c r="CS54" s="2"/>
      <c r="CT54" s="2"/>
      <c r="CU54" s="74"/>
      <c r="CV54" s="74"/>
      <c r="CW54" s="74"/>
      <c r="CX54" s="74"/>
      <c r="CY54" s="74"/>
      <c r="CZ54" s="74"/>
      <c r="DA54" s="74"/>
      <c r="DB54" s="74"/>
      <c r="DC54" s="74"/>
      <c r="DD54" s="75" t="str">
        <f>データ!$B$11</f>
        <v>H30</v>
      </c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7"/>
      <c r="DS54" s="75" t="str">
        <f>データ!$C$11</f>
        <v>R01</v>
      </c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7"/>
      <c r="EH54" s="75" t="str">
        <f>データ!$D$11</f>
        <v>R02</v>
      </c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7"/>
      <c r="EW54" s="75" t="str">
        <f>データ!$E$11</f>
        <v>R03</v>
      </c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7"/>
      <c r="FL54" s="75" t="str">
        <f>データ!$F$11</f>
        <v>R04</v>
      </c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7"/>
      <c r="GA54" s="2"/>
      <c r="GB54" s="2"/>
      <c r="GC54" s="2"/>
      <c r="GD54" s="2"/>
      <c r="GE54" s="2"/>
      <c r="GF54" s="2"/>
      <c r="GG54" s="2"/>
      <c r="GH54" s="2"/>
      <c r="GI54" s="74"/>
      <c r="GJ54" s="74"/>
      <c r="GK54" s="74"/>
      <c r="GL54" s="74"/>
      <c r="GM54" s="74"/>
      <c r="GN54" s="74"/>
      <c r="GO54" s="74"/>
      <c r="GP54" s="74"/>
      <c r="GQ54" s="74"/>
      <c r="GR54" s="75" t="str">
        <f>データ!$B$11</f>
        <v>H30</v>
      </c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7"/>
      <c r="HG54" s="75" t="str">
        <f>データ!$C$11</f>
        <v>R01</v>
      </c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7"/>
      <c r="HV54" s="75" t="str">
        <f>データ!$D$11</f>
        <v>R02</v>
      </c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7"/>
      <c r="IK54" s="75" t="str">
        <f>データ!$E$11</f>
        <v>R03</v>
      </c>
      <c r="IL54" s="76"/>
      <c r="IM54" s="76"/>
      <c r="IN54" s="76"/>
      <c r="IO54" s="76"/>
      <c r="IP54" s="76"/>
      <c r="IQ54" s="76"/>
      <c r="IR54" s="76"/>
      <c r="IS54" s="76"/>
      <c r="IT54" s="76"/>
      <c r="IU54" s="76"/>
      <c r="IV54" s="76"/>
      <c r="IW54" s="76"/>
      <c r="IX54" s="76"/>
      <c r="IY54" s="77"/>
      <c r="IZ54" s="75" t="str">
        <f>データ!$F$11</f>
        <v>R04</v>
      </c>
      <c r="JA54" s="76"/>
      <c r="JB54" s="76"/>
      <c r="JC54" s="76"/>
      <c r="JD54" s="76"/>
      <c r="JE54" s="76"/>
      <c r="JF54" s="76"/>
      <c r="JG54" s="76"/>
      <c r="JH54" s="76"/>
      <c r="JI54" s="76"/>
      <c r="JJ54" s="76"/>
      <c r="JK54" s="76"/>
      <c r="JL54" s="76"/>
      <c r="JM54" s="76"/>
      <c r="JN54" s="77"/>
      <c r="JO54" s="2"/>
      <c r="JP54" s="2"/>
      <c r="JQ54" s="2"/>
      <c r="JR54" s="2"/>
      <c r="JS54" s="2"/>
      <c r="JT54" s="2"/>
      <c r="JU54" s="2"/>
      <c r="JV54" s="2"/>
      <c r="JW54" s="74"/>
      <c r="JX54" s="74"/>
      <c r="JY54" s="74"/>
      <c r="JZ54" s="74"/>
      <c r="KA54" s="74"/>
      <c r="KB54" s="74"/>
      <c r="KC54" s="74"/>
      <c r="KD54" s="74"/>
      <c r="KE54" s="74"/>
      <c r="KF54" s="75" t="str">
        <f>データ!$B$11</f>
        <v>H30</v>
      </c>
      <c r="KG54" s="76"/>
      <c r="KH54" s="76"/>
      <c r="KI54" s="76"/>
      <c r="KJ54" s="76"/>
      <c r="KK54" s="76"/>
      <c r="KL54" s="76"/>
      <c r="KM54" s="76"/>
      <c r="KN54" s="76"/>
      <c r="KO54" s="76"/>
      <c r="KP54" s="76"/>
      <c r="KQ54" s="76"/>
      <c r="KR54" s="76"/>
      <c r="KS54" s="76"/>
      <c r="KT54" s="77"/>
      <c r="KU54" s="75" t="str">
        <f>データ!$C$11</f>
        <v>R01</v>
      </c>
      <c r="KV54" s="76"/>
      <c r="KW54" s="76"/>
      <c r="KX54" s="76"/>
      <c r="KY54" s="76"/>
      <c r="KZ54" s="76"/>
      <c r="LA54" s="76"/>
      <c r="LB54" s="76"/>
      <c r="LC54" s="76"/>
      <c r="LD54" s="76"/>
      <c r="LE54" s="76"/>
      <c r="LF54" s="76"/>
      <c r="LG54" s="76"/>
      <c r="LH54" s="76"/>
      <c r="LI54" s="77"/>
      <c r="LJ54" s="75" t="str">
        <f>データ!$D$11</f>
        <v>R02</v>
      </c>
      <c r="LK54" s="76"/>
      <c r="LL54" s="76"/>
      <c r="LM54" s="76"/>
      <c r="LN54" s="76"/>
      <c r="LO54" s="76"/>
      <c r="LP54" s="76"/>
      <c r="LQ54" s="76"/>
      <c r="LR54" s="76"/>
      <c r="LS54" s="76"/>
      <c r="LT54" s="76"/>
      <c r="LU54" s="76"/>
      <c r="LV54" s="76"/>
      <c r="LW54" s="76"/>
      <c r="LX54" s="77"/>
      <c r="LY54" s="75" t="str">
        <f>データ!$E$11</f>
        <v>R03</v>
      </c>
      <c r="LZ54" s="76"/>
      <c r="MA54" s="76"/>
      <c r="MB54" s="76"/>
      <c r="MC54" s="76"/>
      <c r="MD54" s="76"/>
      <c r="ME54" s="76"/>
      <c r="MF54" s="76"/>
      <c r="MG54" s="76"/>
      <c r="MH54" s="76"/>
      <c r="MI54" s="76"/>
      <c r="MJ54" s="76"/>
      <c r="MK54" s="76"/>
      <c r="ML54" s="76"/>
      <c r="MM54" s="77"/>
      <c r="MN54" s="75" t="str">
        <f>データ!$F$11</f>
        <v>R04</v>
      </c>
      <c r="MO54" s="76"/>
      <c r="MP54" s="76"/>
      <c r="MQ54" s="76"/>
      <c r="MR54" s="76"/>
      <c r="MS54" s="76"/>
      <c r="MT54" s="76"/>
      <c r="MU54" s="76"/>
      <c r="MV54" s="76"/>
      <c r="MW54" s="76"/>
      <c r="MX54" s="76"/>
      <c r="MY54" s="76"/>
      <c r="MZ54" s="76"/>
      <c r="NA54" s="76"/>
      <c r="NB54" s="77"/>
      <c r="NC54" s="2"/>
      <c r="ND54" s="2"/>
      <c r="NE54" s="2"/>
      <c r="NF54" s="2"/>
      <c r="NG54" s="2"/>
      <c r="NH54" s="61"/>
      <c r="NI54" s="2"/>
      <c r="NJ54" s="71"/>
      <c r="NK54" s="72"/>
      <c r="NL54" s="72"/>
      <c r="NM54" s="72"/>
      <c r="NN54" s="72"/>
      <c r="NO54" s="72"/>
      <c r="NP54" s="72"/>
      <c r="NQ54" s="72"/>
      <c r="NR54" s="72"/>
      <c r="NS54" s="72"/>
      <c r="NT54" s="72"/>
      <c r="NU54" s="72"/>
      <c r="NV54" s="72"/>
      <c r="NW54" s="72"/>
      <c r="NX54" s="73"/>
      <c r="OC54" s="66" t="s">
        <v>84</v>
      </c>
    </row>
    <row r="55" spans="1:393" ht="13.5" customHeight="1" x14ac:dyDescent="0.15">
      <c r="A55" s="2"/>
      <c r="B55" s="56"/>
      <c r="C55" s="2"/>
      <c r="D55" s="2"/>
      <c r="E55" s="2"/>
      <c r="F55" s="2"/>
      <c r="G55" s="78" t="s">
        <v>58</v>
      </c>
      <c r="H55" s="78"/>
      <c r="I55" s="78"/>
      <c r="J55" s="78"/>
      <c r="K55" s="78"/>
      <c r="L55" s="78"/>
      <c r="M55" s="78"/>
      <c r="N55" s="78"/>
      <c r="O55" s="78"/>
      <c r="P55" s="91">
        <f>データ!CA7</f>
        <v>25637</v>
      </c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/>
      <c r="AE55" s="91">
        <f>データ!CB7</f>
        <v>25839</v>
      </c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3"/>
      <c r="AT55" s="91">
        <f>データ!CC7</f>
        <v>26632</v>
      </c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3"/>
      <c r="BI55" s="91">
        <f>データ!CD7</f>
        <v>27767</v>
      </c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3"/>
      <c r="BX55" s="91">
        <f>データ!CE7</f>
        <v>28303</v>
      </c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3"/>
      <c r="CO55" s="2"/>
      <c r="CP55" s="2"/>
      <c r="CQ55" s="2"/>
      <c r="CR55" s="2"/>
      <c r="CS55" s="2"/>
      <c r="CT55" s="2"/>
      <c r="CU55" s="78" t="s">
        <v>58</v>
      </c>
      <c r="CV55" s="78"/>
      <c r="CW55" s="78"/>
      <c r="CX55" s="78"/>
      <c r="CY55" s="78"/>
      <c r="CZ55" s="78"/>
      <c r="DA55" s="78"/>
      <c r="DB55" s="78"/>
      <c r="DC55" s="78"/>
      <c r="DD55" s="91">
        <f>データ!CL7</f>
        <v>12686</v>
      </c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3"/>
      <c r="DS55" s="91">
        <f>データ!CM7</f>
        <v>12590</v>
      </c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3"/>
      <c r="EH55" s="91">
        <f>データ!CN7</f>
        <v>12747</v>
      </c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3"/>
      <c r="EW55" s="91">
        <f>データ!CO7</f>
        <v>13143</v>
      </c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3"/>
      <c r="FL55" s="91">
        <f>データ!CP7</f>
        <v>13991</v>
      </c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3"/>
      <c r="GA55" s="2"/>
      <c r="GB55" s="2"/>
      <c r="GC55" s="2"/>
      <c r="GD55" s="2"/>
      <c r="GE55" s="2"/>
      <c r="GF55" s="2"/>
      <c r="GG55" s="2"/>
      <c r="GH55" s="2"/>
      <c r="GI55" s="78" t="s">
        <v>58</v>
      </c>
      <c r="GJ55" s="78"/>
      <c r="GK55" s="78"/>
      <c r="GL55" s="78"/>
      <c r="GM55" s="78"/>
      <c r="GN55" s="78"/>
      <c r="GO55" s="78"/>
      <c r="GP55" s="78"/>
      <c r="GQ55" s="78"/>
      <c r="GR55" s="79">
        <f>データ!CW7</f>
        <v>70.400000000000006</v>
      </c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1"/>
      <c r="HG55" s="79">
        <f>データ!CX7</f>
        <v>71.099999999999994</v>
      </c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1"/>
      <c r="HV55" s="79">
        <f>データ!CY7</f>
        <v>67.3</v>
      </c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1"/>
      <c r="IK55" s="79">
        <f>データ!CZ7</f>
        <v>70.5</v>
      </c>
      <c r="IL55" s="80"/>
      <c r="IM55" s="80"/>
      <c r="IN55" s="80"/>
      <c r="IO55" s="80"/>
      <c r="IP55" s="80"/>
      <c r="IQ55" s="80"/>
      <c r="IR55" s="80"/>
      <c r="IS55" s="80"/>
      <c r="IT55" s="80"/>
      <c r="IU55" s="80"/>
      <c r="IV55" s="80"/>
      <c r="IW55" s="80"/>
      <c r="IX55" s="80"/>
      <c r="IY55" s="81"/>
      <c r="IZ55" s="79">
        <f>データ!DA7</f>
        <v>66.2</v>
      </c>
      <c r="JA55" s="80"/>
      <c r="JB55" s="80"/>
      <c r="JC55" s="80"/>
      <c r="JD55" s="80"/>
      <c r="JE55" s="80"/>
      <c r="JF55" s="80"/>
      <c r="JG55" s="80"/>
      <c r="JH55" s="80"/>
      <c r="JI55" s="80"/>
      <c r="JJ55" s="80"/>
      <c r="JK55" s="80"/>
      <c r="JL55" s="80"/>
      <c r="JM55" s="80"/>
      <c r="JN55" s="81"/>
      <c r="JO55" s="2"/>
      <c r="JP55" s="2"/>
      <c r="JQ55" s="2"/>
      <c r="JR55" s="2"/>
      <c r="JS55" s="2"/>
      <c r="JT55" s="2"/>
      <c r="JU55" s="2"/>
      <c r="JV55" s="2"/>
      <c r="JW55" s="78" t="s">
        <v>58</v>
      </c>
      <c r="JX55" s="78"/>
      <c r="JY55" s="78"/>
      <c r="JZ55" s="78"/>
      <c r="KA55" s="78"/>
      <c r="KB55" s="78"/>
      <c r="KC55" s="78"/>
      <c r="KD55" s="78"/>
      <c r="KE55" s="78"/>
      <c r="KF55" s="79">
        <f>データ!DH7</f>
        <v>12.6</v>
      </c>
      <c r="KG55" s="80"/>
      <c r="KH55" s="80"/>
      <c r="KI55" s="80"/>
      <c r="KJ55" s="80"/>
      <c r="KK55" s="80"/>
      <c r="KL55" s="80"/>
      <c r="KM55" s="80"/>
      <c r="KN55" s="80"/>
      <c r="KO55" s="80"/>
      <c r="KP55" s="80"/>
      <c r="KQ55" s="80"/>
      <c r="KR55" s="80"/>
      <c r="KS55" s="80"/>
      <c r="KT55" s="81"/>
      <c r="KU55" s="79">
        <f>データ!DI7</f>
        <v>12.7</v>
      </c>
      <c r="KV55" s="80"/>
      <c r="KW55" s="80"/>
      <c r="KX55" s="80"/>
      <c r="KY55" s="80"/>
      <c r="KZ55" s="80"/>
      <c r="LA55" s="80"/>
      <c r="LB55" s="80"/>
      <c r="LC55" s="80"/>
      <c r="LD55" s="80"/>
      <c r="LE55" s="80"/>
      <c r="LF55" s="80"/>
      <c r="LG55" s="80"/>
      <c r="LH55" s="80"/>
      <c r="LI55" s="81"/>
      <c r="LJ55" s="79">
        <f>データ!DJ7</f>
        <v>12.8</v>
      </c>
      <c r="LK55" s="80"/>
      <c r="LL55" s="80"/>
      <c r="LM55" s="80"/>
      <c r="LN55" s="80"/>
      <c r="LO55" s="80"/>
      <c r="LP55" s="80"/>
      <c r="LQ55" s="80"/>
      <c r="LR55" s="80"/>
      <c r="LS55" s="80"/>
      <c r="LT55" s="80"/>
      <c r="LU55" s="80"/>
      <c r="LV55" s="80"/>
      <c r="LW55" s="80"/>
      <c r="LX55" s="81"/>
      <c r="LY55" s="79">
        <f>データ!DK7</f>
        <v>13.6</v>
      </c>
      <c r="LZ55" s="80"/>
      <c r="MA55" s="80"/>
      <c r="MB55" s="80"/>
      <c r="MC55" s="80"/>
      <c r="MD55" s="80"/>
      <c r="ME55" s="80"/>
      <c r="MF55" s="80"/>
      <c r="MG55" s="80"/>
      <c r="MH55" s="80"/>
      <c r="MI55" s="80"/>
      <c r="MJ55" s="80"/>
      <c r="MK55" s="80"/>
      <c r="ML55" s="80"/>
      <c r="MM55" s="81"/>
      <c r="MN55" s="79">
        <f>データ!DL7</f>
        <v>13.5</v>
      </c>
      <c r="MO55" s="80"/>
      <c r="MP55" s="80"/>
      <c r="MQ55" s="80"/>
      <c r="MR55" s="80"/>
      <c r="MS55" s="80"/>
      <c r="MT55" s="80"/>
      <c r="MU55" s="80"/>
      <c r="MV55" s="80"/>
      <c r="MW55" s="80"/>
      <c r="MX55" s="80"/>
      <c r="MY55" s="80"/>
      <c r="MZ55" s="80"/>
      <c r="NA55" s="80"/>
      <c r="NB55" s="81"/>
      <c r="NC55" s="2"/>
      <c r="ND55" s="2"/>
      <c r="NE55" s="2"/>
      <c r="NF55" s="2"/>
      <c r="NG55" s="2"/>
      <c r="NH55" s="61"/>
      <c r="NI55" s="2"/>
      <c r="NJ55" s="71"/>
      <c r="NK55" s="72"/>
      <c r="NL55" s="72"/>
      <c r="NM55" s="72"/>
      <c r="NN55" s="72"/>
      <c r="NO55" s="72"/>
      <c r="NP55" s="72"/>
      <c r="NQ55" s="72"/>
      <c r="NR55" s="72"/>
      <c r="NS55" s="72"/>
      <c r="NT55" s="72"/>
      <c r="NU55" s="72"/>
      <c r="NV55" s="72"/>
      <c r="NW55" s="72"/>
      <c r="NX55" s="73"/>
      <c r="OC55" s="66" t="s">
        <v>85</v>
      </c>
    </row>
    <row r="56" spans="1:393" ht="13.5" customHeight="1" x14ac:dyDescent="0.15">
      <c r="A56" s="2"/>
      <c r="B56" s="56"/>
      <c r="C56" s="2"/>
      <c r="D56" s="2"/>
      <c r="E56" s="2"/>
      <c r="F56" s="2"/>
      <c r="G56" s="78" t="s">
        <v>60</v>
      </c>
      <c r="H56" s="78"/>
      <c r="I56" s="78"/>
      <c r="J56" s="78"/>
      <c r="K56" s="78"/>
      <c r="L56" s="78"/>
      <c r="M56" s="78"/>
      <c r="N56" s="78"/>
      <c r="O56" s="78"/>
      <c r="P56" s="91">
        <f>データ!CF7</f>
        <v>34924</v>
      </c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3"/>
      <c r="AE56" s="91">
        <f>データ!CG7</f>
        <v>35788</v>
      </c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3"/>
      <c r="AT56" s="91">
        <f>データ!CH7</f>
        <v>37855</v>
      </c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3"/>
      <c r="BI56" s="91">
        <f>データ!CI7</f>
        <v>39289</v>
      </c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3"/>
      <c r="BX56" s="91">
        <f>データ!CJ7</f>
        <v>40846</v>
      </c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3"/>
      <c r="CO56" s="2"/>
      <c r="CP56" s="2"/>
      <c r="CQ56" s="2"/>
      <c r="CR56" s="2"/>
      <c r="CS56" s="2"/>
      <c r="CT56" s="2"/>
      <c r="CU56" s="78" t="s">
        <v>60</v>
      </c>
      <c r="CV56" s="78"/>
      <c r="CW56" s="78"/>
      <c r="CX56" s="78"/>
      <c r="CY56" s="78"/>
      <c r="CZ56" s="78"/>
      <c r="DA56" s="78"/>
      <c r="DB56" s="78"/>
      <c r="DC56" s="78"/>
      <c r="DD56" s="91">
        <f>データ!CQ7</f>
        <v>10244</v>
      </c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3"/>
      <c r="DS56" s="91">
        <f>データ!CR7</f>
        <v>10602</v>
      </c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3"/>
      <c r="EH56" s="91">
        <f>データ!CS7</f>
        <v>11234</v>
      </c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3"/>
      <c r="EW56" s="91">
        <f>データ!CT7</f>
        <v>11512</v>
      </c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3"/>
      <c r="FL56" s="91">
        <f>データ!CU7</f>
        <v>11831</v>
      </c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3"/>
      <c r="GA56" s="2"/>
      <c r="GB56" s="2"/>
      <c r="GC56" s="2"/>
      <c r="GD56" s="2"/>
      <c r="GE56" s="2"/>
      <c r="GF56" s="2"/>
      <c r="GG56" s="2"/>
      <c r="GH56" s="2"/>
      <c r="GI56" s="78" t="s">
        <v>60</v>
      </c>
      <c r="GJ56" s="78"/>
      <c r="GK56" s="78"/>
      <c r="GL56" s="78"/>
      <c r="GM56" s="78"/>
      <c r="GN56" s="78"/>
      <c r="GO56" s="78"/>
      <c r="GP56" s="78"/>
      <c r="GQ56" s="78"/>
      <c r="GR56" s="79">
        <f>データ!DB7</f>
        <v>63.7</v>
      </c>
      <c r="GS56" s="80"/>
      <c r="GT56" s="80"/>
      <c r="GU56" s="80"/>
      <c r="GV56" s="80"/>
      <c r="GW56" s="80"/>
      <c r="GX56" s="80"/>
      <c r="GY56" s="80"/>
      <c r="GZ56" s="80"/>
      <c r="HA56" s="80"/>
      <c r="HB56" s="80"/>
      <c r="HC56" s="80"/>
      <c r="HD56" s="80"/>
      <c r="HE56" s="80"/>
      <c r="HF56" s="81"/>
      <c r="HG56" s="79">
        <f>データ!DC7</f>
        <v>63.3</v>
      </c>
      <c r="HH56" s="80"/>
      <c r="HI56" s="80"/>
      <c r="HJ56" s="80"/>
      <c r="HK56" s="80"/>
      <c r="HL56" s="80"/>
      <c r="HM56" s="80"/>
      <c r="HN56" s="80"/>
      <c r="HO56" s="80"/>
      <c r="HP56" s="80"/>
      <c r="HQ56" s="80"/>
      <c r="HR56" s="80"/>
      <c r="HS56" s="80"/>
      <c r="HT56" s="80"/>
      <c r="HU56" s="81"/>
      <c r="HV56" s="79">
        <f>データ!DD7</f>
        <v>68.5</v>
      </c>
      <c r="HW56" s="80"/>
      <c r="HX56" s="80"/>
      <c r="HY56" s="80"/>
      <c r="HZ56" s="80"/>
      <c r="IA56" s="80"/>
      <c r="IB56" s="80"/>
      <c r="IC56" s="80"/>
      <c r="ID56" s="80"/>
      <c r="IE56" s="80"/>
      <c r="IF56" s="80"/>
      <c r="IG56" s="80"/>
      <c r="IH56" s="80"/>
      <c r="II56" s="80"/>
      <c r="IJ56" s="81"/>
      <c r="IK56" s="79">
        <f>データ!DE7</f>
        <v>67.099999999999994</v>
      </c>
      <c r="IL56" s="80"/>
      <c r="IM56" s="80"/>
      <c r="IN56" s="80"/>
      <c r="IO56" s="80"/>
      <c r="IP56" s="80"/>
      <c r="IQ56" s="80"/>
      <c r="IR56" s="80"/>
      <c r="IS56" s="80"/>
      <c r="IT56" s="80"/>
      <c r="IU56" s="80"/>
      <c r="IV56" s="80"/>
      <c r="IW56" s="80"/>
      <c r="IX56" s="80"/>
      <c r="IY56" s="81"/>
      <c r="IZ56" s="79">
        <f>データ!DF7</f>
        <v>66.900000000000006</v>
      </c>
      <c r="JA56" s="80"/>
      <c r="JB56" s="80"/>
      <c r="JC56" s="80"/>
      <c r="JD56" s="80"/>
      <c r="JE56" s="80"/>
      <c r="JF56" s="80"/>
      <c r="JG56" s="80"/>
      <c r="JH56" s="80"/>
      <c r="JI56" s="80"/>
      <c r="JJ56" s="80"/>
      <c r="JK56" s="80"/>
      <c r="JL56" s="80"/>
      <c r="JM56" s="80"/>
      <c r="JN56" s="81"/>
      <c r="JO56" s="2"/>
      <c r="JP56" s="2"/>
      <c r="JQ56" s="2"/>
      <c r="JR56" s="2"/>
      <c r="JS56" s="2"/>
      <c r="JT56" s="2"/>
      <c r="JU56" s="2"/>
      <c r="JV56" s="2"/>
      <c r="JW56" s="78" t="s">
        <v>60</v>
      </c>
      <c r="JX56" s="78"/>
      <c r="JY56" s="78"/>
      <c r="JZ56" s="78"/>
      <c r="KA56" s="78"/>
      <c r="KB56" s="78"/>
      <c r="KC56" s="78"/>
      <c r="KD56" s="78"/>
      <c r="KE56" s="78"/>
      <c r="KF56" s="79">
        <f>データ!DM7</f>
        <v>17.7</v>
      </c>
      <c r="KG56" s="80"/>
      <c r="KH56" s="80"/>
      <c r="KI56" s="80"/>
      <c r="KJ56" s="80"/>
      <c r="KK56" s="80"/>
      <c r="KL56" s="80"/>
      <c r="KM56" s="80"/>
      <c r="KN56" s="80"/>
      <c r="KO56" s="80"/>
      <c r="KP56" s="80"/>
      <c r="KQ56" s="80"/>
      <c r="KR56" s="80"/>
      <c r="KS56" s="80"/>
      <c r="KT56" s="81"/>
      <c r="KU56" s="79">
        <f>データ!DN7</f>
        <v>17.5</v>
      </c>
      <c r="KV56" s="80"/>
      <c r="KW56" s="80"/>
      <c r="KX56" s="80"/>
      <c r="KY56" s="80"/>
      <c r="KZ56" s="80"/>
      <c r="LA56" s="80"/>
      <c r="LB56" s="80"/>
      <c r="LC56" s="80"/>
      <c r="LD56" s="80"/>
      <c r="LE56" s="80"/>
      <c r="LF56" s="80"/>
      <c r="LG56" s="80"/>
      <c r="LH56" s="80"/>
      <c r="LI56" s="81"/>
      <c r="LJ56" s="79">
        <f>データ!DO7</f>
        <v>17.5</v>
      </c>
      <c r="LK56" s="80"/>
      <c r="LL56" s="80"/>
      <c r="LM56" s="80"/>
      <c r="LN56" s="80"/>
      <c r="LO56" s="80"/>
      <c r="LP56" s="80"/>
      <c r="LQ56" s="80"/>
      <c r="LR56" s="80"/>
      <c r="LS56" s="80"/>
      <c r="LT56" s="80"/>
      <c r="LU56" s="80"/>
      <c r="LV56" s="80"/>
      <c r="LW56" s="80"/>
      <c r="LX56" s="81"/>
      <c r="LY56" s="79">
        <f>データ!DP7</f>
        <v>17.3</v>
      </c>
      <c r="LZ56" s="80"/>
      <c r="MA56" s="80"/>
      <c r="MB56" s="80"/>
      <c r="MC56" s="80"/>
      <c r="MD56" s="80"/>
      <c r="ME56" s="80"/>
      <c r="MF56" s="80"/>
      <c r="MG56" s="80"/>
      <c r="MH56" s="80"/>
      <c r="MI56" s="80"/>
      <c r="MJ56" s="80"/>
      <c r="MK56" s="80"/>
      <c r="ML56" s="80"/>
      <c r="MM56" s="81"/>
      <c r="MN56" s="79">
        <f>データ!DQ7</f>
        <v>17.899999999999999</v>
      </c>
      <c r="MO56" s="80"/>
      <c r="MP56" s="80"/>
      <c r="MQ56" s="80"/>
      <c r="MR56" s="80"/>
      <c r="MS56" s="80"/>
      <c r="MT56" s="80"/>
      <c r="MU56" s="80"/>
      <c r="MV56" s="80"/>
      <c r="MW56" s="80"/>
      <c r="MX56" s="80"/>
      <c r="MY56" s="80"/>
      <c r="MZ56" s="80"/>
      <c r="NA56" s="80"/>
      <c r="NB56" s="81"/>
      <c r="NC56" s="2"/>
      <c r="ND56" s="2"/>
      <c r="NE56" s="2"/>
      <c r="NF56" s="2"/>
      <c r="NG56" s="2"/>
      <c r="NH56" s="61"/>
      <c r="NI56" s="2"/>
      <c r="NJ56" s="71"/>
      <c r="NK56" s="72"/>
      <c r="NL56" s="72"/>
      <c r="NM56" s="72"/>
      <c r="NN56" s="72"/>
      <c r="NO56" s="72"/>
      <c r="NP56" s="72"/>
      <c r="NQ56" s="72"/>
      <c r="NR56" s="72"/>
      <c r="NS56" s="72"/>
      <c r="NT56" s="72"/>
      <c r="NU56" s="72"/>
      <c r="NV56" s="72"/>
      <c r="NW56" s="72"/>
      <c r="NX56" s="73"/>
    </row>
    <row r="57" spans="1:393" ht="13.5" customHeight="1" x14ac:dyDescent="0.15">
      <c r="A57" s="2"/>
      <c r="B57" s="5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61"/>
      <c r="NI57" s="2"/>
      <c r="NJ57" s="71"/>
      <c r="NK57" s="72"/>
      <c r="NL57" s="72"/>
      <c r="NM57" s="72"/>
      <c r="NN57" s="72"/>
      <c r="NO57" s="72"/>
      <c r="NP57" s="72"/>
      <c r="NQ57" s="72"/>
      <c r="NR57" s="72"/>
      <c r="NS57" s="72"/>
      <c r="NT57" s="72"/>
      <c r="NU57" s="72"/>
      <c r="NV57" s="72"/>
      <c r="NW57" s="72"/>
      <c r="NX57" s="73"/>
    </row>
    <row r="58" spans="1:393" ht="13.5" customHeight="1" x14ac:dyDescent="0.15">
      <c r="A58" s="2"/>
      <c r="B58" s="56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61"/>
      <c r="NI58" s="2"/>
      <c r="NJ58" s="71"/>
      <c r="NK58" s="72"/>
      <c r="NL58" s="72"/>
      <c r="NM58" s="72"/>
      <c r="NN58" s="72"/>
      <c r="NO58" s="72"/>
      <c r="NP58" s="72"/>
      <c r="NQ58" s="72"/>
      <c r="NR58" s="72"/>
      <c r="NS58" s="72"/>
      <c r="NT58" s="72"/>
      <c r="NU58" s="72"/>
      <c r="NV58" s="72"/>
      <c r="NW58" s="72"/>
      <c r="NX58" s="73"/>
    </row>
    <row r="59" spans="1:393" ht="13.5" customHeight="1" x14ac:dyDescent="0.15">
      <c r="A59" s="2"/>
      <c r="B59" s="56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61"/>
      <c r="NI59" s="2"/>
      <c r="NJ59" s="71"/>
      <c r="NK59" s="72"/>
      <c r="NL59" s="72"/>
      <c r="NM59" s="72"/>
      <c r="NN59" s="72"/>
      <c r="NO59" s="72"/>
      <c r="NP59" s="72"/>
      <c r="NQ59" s="72"/>
      <c r="NR59" s="72"/>
      <c r="NS59" s="72"/>
      <c r="NT59" s="72"/>
      <c r="NU59" s="72"/>
      <c r="NV59" s="72"/>
      <c r="NW59" s="72"/>
      <c r="NX59" s="73"/>
    </row>
    <row r="60" spans="1:393" ht="13.5" customHeight="1" x14ac:dyDescent="0.15">
      <c r="A60" s="2"/>
      <c r="B60" s="56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66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66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66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2"/>
      <c r="BG60" s="2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66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66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66"/>
      <c r="DB60" s="94"/>
      <c r="DC60" s="94"/>
      <c r="DD60" s="94"/>
      <c r="DE60" s="94"/>
      <c r="DF60" s="94"/>
      <c r="DG60" s="94"/>
      <c r="DH60" s="94"/>
      <c r="DI60" s="94"/>
      <c r="DJ60" s="66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94"/>
      <c r="FB60" s="94"/>
      <c r="FC60" s="94"/>
      <c r="FD60" s="94"/>
      <c r="FE60" s="94"/>
      <c r="FF60" s="94"/>
      <c r="FG60" s="94"/>
      <c r="FH60" s="94"/>
      <c r="FI60" s="9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2"/>
      <c r="GQ60" s="2"/>
      <c r="GR60" s="94"/>
      <c r="GS60" s="94"/>
      <c r="GT60" s="94"/>
      <c r="GU60" s="94"/>
      <c r="GV60" s="94"/>
      <c r="GW60" s="94"/>
      <c r="GX60" s="94"/>
      <c r="GY60" s="94"/>
      <c r="GZ60" s="94"/>
      <c r="HA60" s="94"/>
      <c r="HB60" s="94"/>
      <c r="HC60" s="94"/>
      <c r="HD60" s="66"/>
      <c r="HE60" s="94"/>
      <c r="HF60" s="94"/>
      <c r="HG60" s="94"/>
      <c r="HH60" s="94"/>
      <c r="HI60" s="94"/>
      <c r="HJ60" s="94"/>
      <c r="HK60" s="94"/>
      <c r="HL60" s="94"/>
      <c r="HM60" s="94"/>
      <c r="HN60" s="94"/>
      <c r="HO60" s="94"/>
      <c r="HP60" s="94"/>
      <c r="HQ60" s="94"/>
      <c r="HR60" s="66"/>
      <c r="HS60" s="94"/>
      <c r="HT60" s="94"/>
      <c r="HU60" s="94"/>
      <c r="HV60" s="94"/>
      <c r="HW60" s="94"/>
      <c r="HX60" s="94"/>
      <c r="HY60" s="94"/>
      <c r="HZ60" s="94"/>
      <c r="IA60" s="94"/>
      <c r="IB60" s="94"/>
      <c r="IC60" s="94"/>
      <c r="ID60" s="94"/>
      <c r="IE60" s="94"/>
      <c r="IF60" s="94"/>
      <c r="IG60" s="66"/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2"/>
      <c r="IU60" s="2"/>
      <c r="IV60" s="94"/>
      <c r="IW60" s="94"/>
      <c r="IX60" s="94"/>
      <c r="IY60" s="94"/>
      <c r="IZ60" s="94"/>
      <c r="JA60" s="94"/>
      <c r="JB60" s="94"/>
      <c r="JC60" s="94"/>
      <c r="JD60" s="94"/>
      <c r="JE60" s="94"/>
      <c r="JF60" s="94"/>
      <c r="JG60" s="94"/>
      <c r="JH60" s="66"/>
      <c r="JI60" s="94"/>
      <c r="JJ60" s="94"/>
      <c r="JK60" s="94"/>
      <c r="JL60" s="94"/>
      <c r="JM60" s="94"/>
      <c r="JN60" s="94"/>
      <c r="JO60" s="94"/>
      <c r="JP60" s="94"/>
      <c r="JQ60" s="94"/>
      <c r="JR60" s="94"/>
      <c r="JS60" s="94"/>
      <c r="JT60" s="94"/>
      <c r="JU60" s="94"/>
      <c r="JV60" s="94"/>
      <c r="JW60" s="94"/>
      <c r="JX60" s="66"/>
      <c r="JY60" s="94"/>
      <c r="JZ60" s="94"/>
      <c r="KA60" s="94"/>
      <c r="KB60" s="94"/>
      <c r="KC60" s="94"/>
      <c r="KD60" s="94"/>
      <c r="KE60" s="94"/>
      <c r="KF60" s="94"/>
      <c r="KG60" s="94"/>
      <c r="KH60" s="94"/>
      <c r="KI60" s="94"/>
      <c r="KJ60" s="94"/>
      <c r="KK60" s="94"/>
      <c r="KL60" s="94"/>
      <c r="KM60" s="94"/>
      <c r="KN60" s="94"/>
      <c r="KO60" s="66"/>
      <c r="KP60" s="94"/>
      <c r="KQ60" s="94"/>
      <c r="KR60" s="94"/>
      <c r="KS60" s="94"/>
      <c r="KT60" s="94"/>
      <c r="KU60" s="94"/>
      <c r="KV60" s="94"/>
      <c r="KW60" s="94"/>
      <c r="KX60" s="94"/>
      <c r="KY60" s="94"/>
      <c r="KZ60" s="94"/>
      <c r="LA60" s="94"/>
      <c r="LB60" s="2"/>
      <c r="LC60" s="2"/>
      <c r="LD60" s="94"/>
      <c r="LE60" s="94"/>
      <c r="LF60" s="94"/>
      <c r="LG60" s="94"/>
      <c r="LH60" s="94"/>
      <c r="LI60" s="94"/>
      <c r="LJ60" s="94"/>
      <c r="LK60" s="94"/>
      <c r="LL60" s="94"/>
      <c r="LM60" s="94"/>
      <c r="LN60" s="94"/>
      <c r="LO60" s="94"/>
      <c r="LP60" s="94"/>
      <c r="LQ60" s="94"/>
      <c r="LR60" s="94"/>
      <c r="LS60" s="94"/>
      <c r="LT60" s="94"/>
      <c r="LU60" s="94"/>
      <c r="LV60" s="94"/>
      <c r="LW60" s="94"/>
      <c r="LX60" s="94"/>
      <c r="LY60" s="94"/>
      <c r="LZ60" s="94"/>
      <c r="MA60" s="94"/>
      <c r="MB60" s="94"/>
      <c r="MC60" s="94"/>
      <c r="MD60" s="66"/>
      <c r="ME60" s="94"/>
      <c r="MF60" s="94"/>
      <c r="MG60" s="94"/>
      <c r="MH60" s="94"/>
      <c r="MI60" s="94"/>
      <c r="MJ60" s="94"/>
      <c r="MK60" s="94"/>
      <c r="ML60" s="94"/>
      <c r="MM60" s="94"/>
      <c r="MN60" s="94"/>
      <c r="MO60" s="94"/>
      <c r="MP60" s="94"/>
      <c r="MQ60" s="94"/>
      <c r="MR60" s="94"/>
      <c r="MS60" s="94"/>
      <c r="MT60" s="94"/>
      <c r="MU60" s="94"/>
      <c r="MV60" s="94"/>
      <c r="MW60" s="94"/>
      <c r="MX60" s="94"/>
      <c r="MY60" s="94"/>
      <c r="MZ60" s="94"/>
      <c r="NA60" s="94"/>
      <c r="NB60" s="94"/>
      <c r="NC60" s="94"/>
      <c r="ND60" s="94"/>
      <c r="NE60" s="94"/>
      <c r="NF60" s="94"/>
      <c r="NG60" s="94"/>
      <c r="NH60" s="61"/>
      <c r="NI60" s="2"/>
      <c r="NJ60" s="71"/>
      <c r="NK60" s="72"/>
      <c r="NL60" s="72"/>
      <c r="NM60" s="72"/>
      <c r="NN60" s="72"/>
      <c r="NO60" s="72"/>
      <c r="NP60" s="72"/>
      <c r="NQ60" s="72"/>
      <c r="NR60" s="72"/>
      <c r="NS60" s="72"/>
      <c r="NT60" s="72"/>
      <c r="NU60" s="72"/>
      <c r="NV60" s="72"/>
      <c r="NW60" s="72"/>
      <c r="NX60" s="73"/>
    </row>
    <row r="61" spans="1:393" ht="13.5" customHeight="1" x14ac:dyDescent="0.15">
      <c r="A61" s="2"/>
      <c r="B61" s="5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95"/>
      <c r="ER61" s="95"/>
      <c r="ES61" s="95"/>
      <c r="ET61" s="95"/>
      <c r="EU61" s="95"/>
      <c r="EV61" s="95"/>
      <c r="EW61" s="95"/>
      <c r="EX61" s="95"/>
      <c r="EY61" s="95"/>
      <c r="EZ61" s="95"/>
      <c r="FA61" s="95"/>
      <c r="FB61" s="95"/>
      <c r="FC61" s="95"/>
      <c r="FD61" s="95"/>
      <c r="FE61" s="95"/>
      <c r="FF61" s="95"/>
      <c r="FG61" s="95"/>
      <c r="FH61" s="95"/>
      <c r="FI61" s="95"/>
      <c r="FJ61" s="95"/>
      <c r="FK61" s="95"/>
      <c r="FL61" s="95"/>
      <c r="FM61" s="95"/>
      <c r="FN61" s="95"/>
      <c r="FO61" s="95"/>
      <c r="FP61" s="95"/>
      <c r="FQ61" s="95"/>
      <c r="FR61" s="95"/>
      <c r="FS61" s="95"/>
      <c r="FT61" s="95"/>
      <c r="FU61" s="95"/>
      <c r="FV61" s="95"/>
      <c r="FW61" s="95"/>
      <c r="FX61" s="95"/>
      <c r="FY61" s="95"/>
      <c r="FZ61" s="95"/>
      <c r="GA61" s="95"/>
      <c r="GB61" s="95"/>
      <c r="GC61" s="95"/>
      <c r="GD61" s="95"/>
      <c r="GE61" s="95"/>
      <c r="GF61" s="95"/>
      <c r="GG61" s="95"/>
      <c r="GH61" s="95"/>
      <c r="GI61" s="95"/>
      <c r="GJ61" s="95"/>
      <c r="GK61" s="95"/>
      <c r="GL61" s="95"/>
      <c r="GM61" s="95"/>
      <c r="GN61" s="95"/>
      <c r="GO61" s="95"/>
      <c r="GP61" s="95"/>
      <c r="GQ61" s="95"/>
      <c r="GR61" s="95"/>
      <c r="GS61" s="95"/>
      <c r="GT61" s="95"/>
      <c r="GU61" s="95"/>
      <c r="GV61" s="95"/>
      <c r="GW61" s="95"/>
      <c r="GX61" s="95"/>
      <c r="GY61" s="95"/>
      <c r="GZ61" s="95"/>
      <c r="HA61" s="95"/>
      <c r="HB61" s="95"/>
      <c r="HC61" s="95"/>
      <c r="HD61" s="95"/>
      <c r="HE61" s="95"/>
      <c r="HF61" s="95"/>
      <c r="HG61" s="95"/>
      <c r="HH61" s="95"/>
      <c r="HI61" s="95"/>
      <c r="HJ61" s="95"/>
      <c r="HK61" s="95"/>
      <c r="HL61" s="95"/>
      <c r="HM61" s="95"/>
      <c r="HN61" s="95"/>
      <c r="HO61" s="95"/>
      <c r="HP61" s="95"/>
      <c r="HQ61" s="95"/>
      <c r="HR61" s="95"/>
      <c r="HS61" s="95"/>
      <c r="HT61" s="95"/>
      <c r="HU61" s="95"/>
      <c r="HV61" s="95"/>
      <c r="HW61" s="95"/>
      <c r="HX61" s="95"/>
      <c r="HY61" s="95"/>
      <c r="HZ61" s="95"/>
      <c r="IA61" s="95"/>
      <c r="IB61" s="95"/>
      <c r="IC61" s="95"/>
      <c r="ID61" s="95"/>
      <c r="IE61" s="95"/>
      <c r="IF61" s="95"/>
      <c r="IG61" s="95"/>
      <c r="IH61" s="95"/>
      <c r="II61" s="95"/>
      <c r="IJ61" s="95"/>
      <c r="IK61" s="95"/>
      <c r="IL61" s="95"/>
      <c r="IM61" s="95"/>
      <c r="IN61" s="95"/>
      <c r="IO61" s="95"/>
      <c r="IP61" s="95"/>
      <c r="IQ61" s="95"/>
      <c r="IR61" s="95"/>
      <c r="IS61" s="95"/>
      <c r="IT61" s="95"/>
      <c r="IU61" s="95"/>
      <c r="IV61" s="95"/>
      <c r="IW61" s="95"/>
      <c r="IX61" s="95"/>
      <c r="IY61" s="95"/>
      <c r="IZ61" s="95"/>
      <c r="JA61" s="95"/>
      <c r="JB61" s="95"/>
      <c r="JC61" s="95"/>
      <c r="JD61" s="95"/>
      <c r="JE61" s="95"/>
      <c r="JF61" s="95"/>
      <c r="JG61" s="95"/>
      <c r="JH61" s="95"/>
      <c r="JI61" s="95"/>
      <c r="JJ61" s="95"/>
      <c r="JK61" s="95"/>
      <c r="JL61" s="95"/>
      <c r="JM61" s="95"/>
      <c r="JN61" s="95"/>
      <c r="JO61" s="95"/>
      <c r="JP61" s="95"/>
      <c r="JQ61" s="95"/>
      <c r="JR61" s="95"/>
      <c r="JS61" s="95"/>
      <c r="JT61" s="95"/>
      <c r="JU61" s="95"/>
      <c r="JV61" s="95"/>
      <c r="JW61" s="95"/>
      <c r="JX61" s="95"/>
      <c r="JY61" s="95"/>
      <c r="JZ61" s="95"/>
      <c r="KA61" s="95"/>
      <c r="KB61" s="95"/>
      <c r="KC61" s="95"/>
      <c r="KD61" s="95"/>
      <c r="KE61" s="95"/>
      <c r="KF61" s="95"/>
      <c r="KG61" s="95"/>
      <c r="KH61" s="95"/>
      <c r="KI61" s="95"/>
      <c r="KJ61" s="95"/>
      <c r="KK61" s="95"/>
      <c r="KL61" s="95"/>
      <c r="KM61" s="95"/>
      <c r="KN61" s="95"/>
      <c r="KO61" s="95"/>
      <c r="KP61" s="95"/>
      <c r="KQ61" s="95"/>
      <c r="KR61" s="95"/>
      <c r="KS61" s="95"/>
      <c r="KT61" s="95"/>
      <c r="KU61" s="95"/>
      <c r="KV61" s="95"/>
      <c r="KW61" s="95"/>
      <c r="KX61" s="95"/>
      <c r="KY61" s="95"/>
      <c r="KZ61" s="95"/>
      <c r="LA61" s="95"/>
      <c r="LB61" s="95"/>
      <c r="LC61" s="95"/>
      <c r="LD61" s="95"/>
      <c r="LE61" s="95"/>
      <c r="LF61" s="95"/>
      <c r="LG61" s="95"/>
      <c r="LH61" s="95"/>
      <c r="LI61" s="95"/>
      <c r="LJ61" s="95"/>
      <c r="LK61" s="95"/>
      <c r="LL61" s="95"/>
      <c r="LM61" s="95"/>
      <c r="LN61" s="95"/>
      <c r="LO61" s="95"/>
      <c r="LP61" s="95"/>
      <c r="LQ61" s="95"/>
      <c r="LR61" s="95"/>
      <c r="LS61" s="95"/>
      <c r="LT61" s="95"/>
      <c r="LU61" s="95"/>
      <c r="LV61" s="95"/>
      <c r="LW61" s="95"/>
      <c r="LX61" s="95"/>
      <c r="LY61" s="95"/>
      <c r="LZ61" s="95"/>
      <c r="MA61" s="95"/>
      <c r="MB61" s="95"/>
      <c r="MC61" s="95"/>
      <c r="MD61" s="95"/>
      <c r="ME61" s="95"/>
      <c r="MF61" s="95"/>
      <c r="MG61" s="95"/>
      <c r="MH61" s="95"/>
      <c r="MI61" s="95"/>
      <c r="MJ61" s="95"/>
      <c r="MK61" s="95"/>
      <c r="ML61" s="95"/>
      <c r="MM61" s="95"/>
      <c r="MN61" s="95"/>
      <c r="MO61" s="95"/>
      <c r="MP61" s="95"/>
      <c r="MQ61" s="95"/>
      <c r="MR61" s="95"/>
      <c r="MS61" s="95"/>
      <c r="MT61" s="95"/>
      <c r="MU61" s="95"/>
      <c r="MV61" s="95"/>
      <c r="MW61" s="95"/>
      <c r="MX61" s="95"/>
      <c r="MY61" s="95"/>
      <c r="MZ61" s="95"/>
      <c r="NA61" s="95"/>
      <c r="NB61" s="95"/>
      <c r="NC61" s="95"/>
      <c r="ND61" s="95"/>
      <c r="NE61" s="95"/>
      <c r="NF61" s="95"/>
      <c r="NG61" s="95"/>
      <c r="NH61" s="96"/>
      <c r="NI61" s="2"/>
      <c r="NJ61" s="71"/>
      <c r="NK61" s="72"/>
      <c r="NL61" s="72"/>
      <c r="NM61" s="72"/>
      <c r="NN61" s="72"/>
      <c r="NO61" s="72"/>
      <c r="NP61" s="72"/>
      <c r="NQ61" s="72"/>
      <c r="NR61" s="72"/>
      <c r="NS61" s="72"/>
      <c r="NT61" s="72"/>
      <c r="NU61" s="72"/>
      <c r="NV61" s="72"/>
      <c r="NW61" s="72"/>
      <c r="NX61" s="73"/>
    </row>
    <row r="62" spans="1:393" ht="13.5" customHeight="1" x14ac:dyDescent="0.15">
      <c r="A62" s="61"/>
      <c r="B62" s="46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36"/>
      <c r="CT62" s="37"/>
      <c r="CU62" s="37"/>
      <c r="CV62" s="38" t="s">
        <v>86</v>
      </c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/>
      <c r="JQ62" s="38"/>
      <c r="JR62" s="38"/>
      <c r="JS62" s="38"/>
      <c r="JT62" s="38"/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38"/>
      <c r="KG62" s="38"/>
      <c r="KH62" s="38"/>
      <c r="KI62" s="38"/>
      <c r="KJ62" s="38"/>
      <c r="KK62" s="38"/>
      <c r="KL62" s="38"/>
      <c r="KM62" s="38"/>
      <c r="KN62" s="38"/>
      <c r="KO62" s="38"/>
      <c r="KP62" s="38"/>
      <c r="KQ62" s="38"/>
      <c r="KR62" s="38"/>
      <c r="KS62" s="38"/>
      <c r="KT62" s="38"/>
      <c r="KU62" s="38"/>
      <c r="KV62" s="38"/>
      <c r="KW62" s="38"/>
      <c r="KX62" s="38"/>
      <c r="KY62" s="38"/>
      <c r="KZ62" s="38"/>
      <c r="LA62" s="38"/>
      <c r="LB62" s="38"/>
      <c r="LC62" s="38"/>
      <c r="LD62" s="38"/>
      <c r="LE62" s="38"/>
      <c r="LF62" s="38"/>
      <c r="LG62" s="38"/>
      <c r="LH62" s="38"/>
      <c r="LI62" s="38"/>
      <c r="LJ62" s="38"/>
      <c r="LK62" s="38"/>
      <c r="LL62" s="38"/>
      <c r="LM62" s="38"/>
      <c r="LN62" s="38"/>
      <c r="LO62" s="38"/>
      <c r="LP62" s="38"/>
      <c r="LQ62" s="38"/>
      <c r="LR62" s="38"/>
      <c r="LS62" s="38"/>
      <c r="LT62" s="38"/>
      <c r="LU62" s="38"/>
      <c r="LV62" s="38"/>
      <c r="LW62" s="38"/>
      <c r="LX62" s="38"/>
      <c r="LY62" s="38"/>
      <c r="LZ62" s="38"/>
      <c r="MA62" s="38"/>
      <c r="MB62" s="38"/>
      <c r="MC62" s="38"/>
      <c r="MD62" s="38"/>
      <c r="ME62" s="38"/>
      <c r="MF62" s="38"/>
      <c r="MG62" s="38"/>
      <c r="MH62" s="38"/>
      <c r="MI62" s="38"/>
      <c r="MJ62" s="38"/>
      <c r="MK62" s="38"/>
      <c r="ML62" s="38"/>
      <c r="MM62" s="38"/>
      <c r="MN62" s="38"/>
      <c r="MO62" s="38"/>
      <c r="MP62" s="38"/>
      <c r="MQ62" s="38"/>
      <c r="MR62" s="38"/>
      <c r="MS62" s="38"/>
      <c r="MT62" s="38"/>
      <c r="MU62" s="38"/>
      <c r="MV62" s="38"/>
      <c r="MW62" s="38"/>
      <c r="MX62" s="38"/>
      <c r="MY62" s="38"/>
      <c r="MZ62" s="38"/>
      <c r="NA62" s="38"/>
      <c r="NB62" s="38"/>
      <c r="NC62" s="38"/>
      <c r="ND62" s="38"/>
      <c r="NE62" s="38"/>
      <c r="NF62" s="47"/>
      <c r="NG62" s="47"/>
      <c r="NH62" s="49"/>
      <c r="NI62" s="2"/>
      <c r="NJ62" s="71"/>
      <c r="NK62" s="72"/>
      <c r="NL62" s="72"/>
      <c r="NM62" s="72"/>
      <c r="NN62" s="72"/>
      <c r="NO62" s="72"/>
      <c r="NP62" s="72"/>
      <c r="NQ62" s="72"/>
      <c r="NR62" s="72"/>
      <c r="NS62" s="72"/>
      <c r="NT62" s="72"/>
      <c r="NU62" s="72"/>
      <c r="NV62" s="72"/>
      <c r="NW62" s="72"/>
      <c r="NX62" s="73"/>
    </row>
    <row r="63" spans="1:393" ht="13.5" customHeight="1" x14ac:dyDescent="0.15">
      <c r="A63" s="61"/>
      <c r="B63" s="46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6"/>
      <c r="CT63" s="47"/>
      <c r="CU63" s="47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48"/>
      <c r="IT63" s="48"/>
      <c r="IU63" s="48"/>
      <c r="IV63" s="48"/>
      <c r="IW63" s="48"/>
      <c r="IX63" s="48"/>
      <c r="IY63" s="48"/>
      <c r="IZ63" s="48"/>
      <c r="JA63" s="48"/>
      <c r="JB63" s="48"/>
      <c r="JC63" s="48"/>
      <c r="JD63" s="48"/>
      <c r="JE63" s="48"/>
      <c r="JF63" s="48"/>
      <c r="JG63" s="48"/>
      <c r="JH63" s="48"/>
      <c r="JI63" s="48"/>
      <c r="JJ63" s="48"/>
      <c r="JK63" s="48"/>
      <c r="JL63" s="48"/>
      <c r="JM63" s="48"/>
      <c r="JN63" s="48"/>
      <c r="JO63" s="48"/>
      <c r="JP63" s="48"/>
      <c r="JQ63" s="48"/>
      <c r="JR63" s="48"/>
      <c r="JS63" s="48"/>
      <c r="JT63" s="48"/>
      <c r="JU63" s="48"/>
      <c r="JV63" s="48"/>
      <c r="JW63" s="48"/>
      <c r="JX63" s="48"/>
      <c r="JY63" s="48"/>
      <c r="JZ63" s="48"/>
      <c r="KA63" s="48"/>
      <c r="KB63" s="48"/>
      <c r="KC63" s="48"/>
      <c r="KD63" s="48"/>
      <c r="KE63" s="48"/>
      <c r="KF63" s="48"/>
      <c r="KG63" s="48"/>
      <c r="KH63" s="48"/>
      <c r="KI63" s="48"/>
      <c r="KJ63" s="48"/>
      <c r="KK63" s="48"/>
      <c r="KL63" s="48"/>
      <c r="KM63" s="48"/>
      <c r="KN63" s="48"/>
      <c r="KO63" s="48"/>
      <c r="KP63" s="48"/>
      <c r="KQ63" s="48"/>
      <c r="KR63" s="48"/>
      <c r="KS63" s="48"/>
      <c r="KT63" s="48"/>
      <c r="KU63" s="48"/>
      <c r="KV63" s="48"/>
      <c r="KW63" s="48"/>
      <c r="KX63" s="48"/>
      <c r="KY63" s="48"/>
      <c r="KZ63" s="48"/>
      <c r="LA63" s="48"/>
      <c r="LB63" s="48"/>
      <c r="LC63" s="48"/>
      <c r="LD63" s="48"/>
      <c r="LE63" s="48"/>
      <c r="LF63" s="48"/>
      <c r="LG63" s="48"/>
      <c r="LH63" s="48"/>
      <c r="LI63" s="48"/>
      <c r="LJ63" s="48"/>
      <c r="LK63" s="48"/>
      <c r="LL63" s="48"/>
      <c r="LM63" s="48"/>
      <c r="LN63" s="48"/>
      <c r="LO63" s="48"/>
      <c r="LP63" s="48"/>
      <c r="LQ63" s="48"/>
      <c r="LR63" s="48"/>
      <c r="LS63" s="48"/>
      <c r="LT63" s="48"/>
      <c r="LU63" s="48"/>
      <c r="LV63" s="48"/>
      <c r="LW63" s="48"/>
      <c r="LX63" s="48"/>
      <c r="LY63" s="48"/>
      <c r="LZ63" s="48"/>
      <c r="MA63" s="48"/>
      <c r="MB63" s="48"/>
      <c r="MC63" s="48"/>
      <c r="MD63" s="48"/>
      <c r="ME63" s="48"/>
      <c r="MF63" s="48"/>
      <c r="MG63" s="48"/>
      <c r="MH63" s="48"/>
      <c r="MI63" s="48"/>
      <c r="MJ63" s="48"/>
      <c r="MK63" s="48"/>
      <c r="ML63" s="48"/>
      <c r="MM63" s="48"/>
      <c r="MN63" s="48"/>
      <c r="MO63" s="48"/>
      <c r="MP63" s="48"/>
      <c r="MQ63" s="48"/>
      <c r="MR63" s="48"/>
      <c r="MS63" s="48"/>
      <c r="MT63" s="48"/>
      <c r="MU63" s="48"/>
      <c r="MV63" s="48"/>
      <c r="MW63" s="48"/>
      <c r="MX63" s="48"/>
      <c r="MY63" s="48"/>
      <c r="MZ63" s="48"/>
      <c r="NA63" s="48"/>
      <c r="NB63" s="48"/>
      <c r="NC63" s="48"/>
      <c r="ND63" s="48"/>
      <c r="NE63" s="48"/>
      <c r="NF63" s="47"/>
      <c r="NG63" s="47"/>
      <c r="NH63" s="49"/>
      <c r="NI63" s="2"/>
      <c r="NJ63" s="71"/>
      <c r="NK63" s="72"/>
      <c r="NL63" s="72"/>
      <c r="NM63" s="72"/>
      <c r="NN63" s="72"/>
      <c r="NO63" s="72"/>
      <c r="NP63" s="72"/>
      <c r="NQ63" s="72"/>
      <c r="NR63" s="72"/>
      <c r="NS63" s="72"/>
      <c r="NT63" s="72"/>
      <c r="NU63" s="72"/>
      <c r="NV63" s="72"/>
      <c r="NW63" s="72"/>
      <c r="NX63" s="73"/>
    </row>
    <row r="64" spans="1:393" ht="13.5" customHeight="1" x14ac:dyDescent="0.15">
      <c r="A64" s="2"/>
      <c r="B64" s="5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56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61"/>
      <c r="NI64" s="2"/>
      <c r="NJ64" s="71"/>
      <c r="NK64" s="72"/>
      <c r="NL64" s="72"/>
      <c r="NM64" s="72"/>
      <c r="NN64" s="72"/>
      <c r="NO64" s="72"/>
      <c r="NP64" s="72"/>
      <c r="NQ64" s="72"/>
      <c r="NR64" s="72"/>
      <c r="NS64" s="72"/>
      <c r="NT64" s="72"/>
      <c r="NU64" s="72"/>
      <c r="NV64" s="72"/>
      <c r="NW64" s="72"/>
      <c r="NX64" s="73"/>
    </row>
    <row r="65" spans="1:388" ht="13.5" customHeight="1" x14ac:dyDescent="0.15">
      <c r="A65" s="2"/>
      <c r="B65" s="5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56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61"/>
      <c r="NI65" s="2"/>
      <c r="NJ65" s="71"/>
      <c r="NK65" s="72"/>
      <c r="NL65" s="72"/>
      <c r="NM65" s="72"/>
      <c r="NN65" s="72"/>
      <c r="NO65" s="72"/>
      <c r="NP65" s="72"/>
      <c r="NQ65" s="72"/>
      <c r="NR65" s="72"/>
      <c r="NS65" s="72"/>
      <c r="NT65" s="72"/>
      <c r="NU65" s="72"/>
      <c r="NV65" s="72"/>
      <c r="NW65" s="72"/>
      <c r="NX65" s="73"/>
    </row>
    <row r="66" spans="1:388" ht="13.5" customHeight="1" x14ac:dyDescent="0.15">
      <c r="A66" s="2"/>
      <c r="B66" s="5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56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61"/>
      <c r="NI66" s="2"/>
      <c r="NJ66" s="71"/>
      <c r="NK66" s="72"/>
      <c r="NL66" s="72"/>
      <c r="NM66" s="72"/>
      <c r="NN66" s="72"/>
      <c r="NO66" s="72"/>
      <c r="NP66" s="72"/>
      <c r="NQ66" s="72"/>
      <c r="NR66" s="72"/>
      <c r="NS66" s="72"/>
      <c r="NT66" s="72"/>
      <c r="NU66" s="72"/>
      <c r="NV66" s="72"/>
      <c r="NW66" s="72"/>
      <c r="NX66" s="73"/>
    </row>
    <row r="67" spans="1:388" ht="13.5" customHeight="1" x14ac:dyDescent="0.15">
      <c r="A67" s="2"/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56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61"/>
      <c r="NI67" s="2"/>
      <c r="NJ67" s="82"/>
      <c r="NK67" s="83"/>
      <c r="NL67" s="83"/>
      <c r="NM67" s="83"/>
      <c r="NN67" s="83"/>
      <c r="NO67" s="83"/>
      <c r="NP67" s="83"/>
      <c r="NQ67" s="83"/>
      <c r="NR67" s="83"/>
      <c r="NS67" s="83"/>
      <c r="NT67" s="83"/>
      <c r="NU67" s="83"/>
      <c r="NV67" s="83"/>
      <c r="NW67" s="83"/>
      <c r="NX67" s="84"/>
    </row>
    <row r="68" spans="1:388" ht="13.5" customHeight="1" x14ac:dyDescent="0.15">
      <c r="A68" s="2"/>
      <c r="B68" s="5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56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61"/>
      <c r="NI68" s="2"/>
      <c r="NJ68" s="85" t="s">
        <v>87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 x14ac:dyDescent="0.15">
      <c r="A69" s="2"/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56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97"/>
      <c r="NH69" s="61"/>
      <c r="NI69" s="2"/>
      <c r="NJ69" s="88"/>
      <c r="NK69" s="89"/>
      <c r="NL69" s="89"/>
      <c r="NM69" s="89"/>
      <c r="NN69" s="89"/>
      <c r="NO69" s="89"/>
      <c r="NP69" s="89"/>
      <c r="NQ69" s="89"/>
      <c r="NR69" s="89"/>
      <c r="NS69" s="89"/>
      <c r="NT69" s="89"/>
      <c r="NU69" s="89"/>
      <c r="NV69" s="89"/>
      <c r="NW69" s="89"/>
      <c r="NX69" s="90"/>
    </row>
    <row r="70" spans="1:388" ht="13.5" customHeight="1" x14ac:dyDescent="0.15">
      <c r="A70" s="2"/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56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97"/>
      <c r="NH70" s="61"/>
      <c r="NI70" s="2"/>
      <c r="NJ70" s="98"/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 x14ac:dyDescent="0.15">
      <c r="A71" s="2"/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56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97"/>
      <c r="NH71" s="61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 x14ac:dyDescent="0.15">
      <c r="A72" s="2"/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56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97"/>
      <c r="NH72" s="61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 x14ac:dyDescent="0.15">
      <c r="A73" s="2"/>
      <c r="B73" s="5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56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47"/>
      <c r="NH73" s="61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 x14ac:dyDescent="0.15">
      <c r="A74" s="2"/>
      <c r="B74" s="5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56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61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 x14ac:dyDescent="0.15">
      <c r="A75" s="2"/>
      <c r="B75" s="5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56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61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 x14ac:dyDescent="0.15">
      <c r="A76" s="2"/>
      <c r="B76" s="5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56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61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 x14ac:dyDescent="0.15">
      <c r="A77" s="2"/>
      <c r="B77" s="56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56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61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 x14ac:dyDescent="0.15">
      <c r="A78" s="2"/>
      <c r="B78" s="56"/>
      <c r="C78" s="2"/>
      <c r="D78" s="2"/>
      <c r="E78" s="2"/>
      <c r="F78" s="2"/>
      <c r="G78" s="74"/>
      <c r="H78" s="74"/>
      <c r="I78" s="74"/>
      <c r="J78" s="74"/>
      <c r="K78" s="74"/>
      <c r="L78" s="74"/>
      <c r="M78" s="74"/>
      <c r="N78" s="74"/>
      <c r="O78" s="74"/>
      <c r="P78" s="75" t="str">
        <f>データ!$B$11</f>
        <v>H30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7"/>
      <c r="AE78" s="75" t="str">
        <f>データ!$C$11</f>
        <v>R01</v>
      </c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7"/>
      <c r="AT78" s="75" t="str">
        <f>データ!$D$11</f>
        <v>R02</v>
      </c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7"/>
      <c r="BI78" s="75" t="str">
        <f>データ!$E$11</f>
        <v>R03</v>
      </c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7"/>
      <c r="BX78" s="75" t="str">
        <f>データ!$F$11</f>
        <v>R04</v>
      </c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7"/>
      <c r="CM78" s="101"/>
      <c r="CN78" s="101"/>
      <c r="CO78" s="101"/>
      <c r="CP78" s="101"/>
      <c r="CQ78" s="101"/>
      <c r="CR78" s="101"/>
      <c r="CS78" s="102"/>
      <c r="CT78" s="101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5" t="str">
        <f>データ!$B$11</f>
        <v>H30</v>
      </c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7"/>
      <c r="DV78" s="75" t="str">
        <f>データ!$C$11</f>
        <v>R01</v>
      </c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7"/>
      <c r="EK78" s="75" t="str">
        <f>データ!$D$11</f>
        <v>R02</v>
      </c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7"/>
      <c r="EZ78" s="75" t="str">
        <f>データ!$E$11</f>
        <v>R03</v>
      </c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7"/>
      <c r="FO78" s="75" t="str">
        <f>データ!$F$11</f>
        <v>R04</v>
      </c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7"/>
      <c r="GD78" s="101"/>
      <c r="GE78" s="101"/>
      <c r="GF78" s="101"/>
      <c r="GG78" s="101"/>
      <c r="GH78" s="101"/>
      <c r="GI78" s="74"/>
      <c r="GJ78" s="74"/>
      <c r="GK78" s="74"/>
      <c r="GL78" s="74"/>
      <c r="GM78" s="74"/>
      <c r="GN78" s="74"/>
      <c r="GO78" s="74"/>
      <c r="GP78" s="74"/>
      <c r="GQ78" s="74"/>
      <c r="GR78" s="74"/>
      <c r="GS78" s="74"/>
      <c r="GT78" s="75" t="str">
        <f>データ!$B$11</f>
        <v>H30</v>
      </c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7"/>
      <c r="HI78" s="75" t="str">
        <f>データ!$C$11</f>
        <v>R01</v>
      </c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7"/>
      <c r="HX78" s="75" t="str">
        <f>データ!$D$11</f>
        <v>R02</v>
      </c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7"/>
      <c r="IM78" s="75" t="str">
        <f>データ!$E$11</f>
        <v>R03</v>
      </c>
      <c r="IN78" s="76"/>
      <c r="IO78" s="76"/>
      <c r="IP78" s="76"/>
      <c r="IQ78" s="76"/>
      <c r="IR78" s="76"/>
      <c r="IS78" s="76"/>
      <c r="IT78" s="76"/>
      <c r="IU78" s="76"/>
      <c r="IV78" s="76"/>
      <c r="IW78" s="76"/>
      <c r="IX78" s="76"/>
      <c r="IY78" s="76"/>
      <c r="IZ78" s="76"/>
      <c r="JA78" s="77"/>
      <c r="JB78" s="75" t="str">
        <f>データ!$F$11</f>
        <v>R04</v>
      </c>
      <c r="JC78" s="76"/>
      <c r="JD78" s="76"/>
      <c r="JE78" s="76"/>
      <c r="JF78" s="76"/>
      <c r="JG78" s="76"/>
      <c r="JH78" s="76"/>
      <c r="JI78" s="76"/>
      <c r="JJ78" s="76"/>
      <c r="JK78" s="76"/>
      <c r="JL78" s="76"/>
      <c r="JM78" s="76"/>
      <c r="JN78" s="76"/>
      <c r="JO78" s="76"/>
      <c r="JP78" s="77"/>
      <c r="JQ78" s="101"/>
      <c r="JR78" s="101"/>
      <c r="JS78" s="101"/>
      <c r="JT78" s="101"/>
      <c r="JU78" s="101"/>
      <c r="JV78" s="101"/>
      <c r="JW78" s="74"/>
      <c r="JX78" s="74"/>
      <c r="JY78" s="74"/>
      <c r="JZ78" s="74"/>
      <c r="KA78" s="74"/>
      <c r="KB78" s="74"/>
      <c r="KC78" s="74"/>
      <c r="KD78" s="74"/>
      <c r="KE78" s="74"/>
      <c r="KF78" s="74"/>
      <c r="KG78" s="75" t="str">
        <f>データ!$B$11</f>
        <v>H30</v>
      </c>
      <c r="KH78" s="76"/>
      <c r="KI78" s="76"/>
      <c r="KJ78" s="76"/>
      <c r="KK78" s="76"/>
      <c r="KL78" s="76"/>
      <c r="KM78" s="76"/>
      <c r="KN78" s="76"/>
      <c r="KO78" s="76"/>
      <c r="KP78" s="76"/>
      <c r="KQ78" s="76"/>
      <c r="KR78" s="76"/>
      <c r="KS78" s="76"/>
      <c r="KT78" s="76"/>
      <c r="KU78" s="77"/>
      <c r="KV78" s="75" t="str">
        <f>データ!$C$11</f>
        <v>R01</v>
      </c>
      <c r="KW78" s="76"/>
      <c r="KX78" s="76"/>
      <c r="KY78" s="76"/>
      <c r="KZ78" s="76"/>
      <c r="LA78" s="76"/>
      <c r="LB78" s="76"/>
      <c r="LC78" s="76"/>
      <c r="LD78" s="76"/>
      <c r="LE78" s="76"/>
      <c r="LF78" s="76"/>
      <c r="LG78" s="76"/>
      <c r="LH78" s="76"/>
      <c r="LI78" s="76"/>
      <c r="LJ78" s="77"/>
      <c r="LK78" s="75" t="str">
        <f>データ!$D$11</f>
        <v>R02</v>
      </c>
      <c r="LL78" s="76"/>
      <c r="LM78" s="76"/>
      <c r="LN78" s="76"/>
      <c r="LO78" s="76"/>
      <c r="LP78" s="76"/>
      <c r="LQ78" s="76"/>
      <c r="LR78" s="76"/>
      <c r="LS78" s="76"/>
      <c r="LT78" s="76"/>
      <c r="LU78" s="76"/>
      <c r="LV78" s="76"/>
      <c r="LW78" s="76"/>
      <c r="LX78" s="76"/>
      <c r="LY78" s="77"/>
      <c r="LZ78" s="75" t="str">
        <f>データ!$E$11</f>
        <v>R03</v>
      </c>
      <c r="MA78" s="76"/>
      <c r="MB78" s="76"/>
      <c r="MC78" s="76"/>
      <c r="MD78" s="76"/>
      <c r="ME78" s="76"/>
      <c r="MF78" s="76"/>
      <c r="MG78" s="76"/>
      <c r="MH78" s="76"/>
      <c r="MI78" s="76"/>
      <c r="MJ78" s="76"/>
      <c r="MK78" s="76"/>
      <c r="ML78" s="76"/>
      <c r="MM78" s="76"/>
      <c r="MN78" s="77"/>
      <c r="MO78" s="75" t="str">
        <f>データ!$F$11</f>
        <v>R04</v>
      </c>
      <c r="MP78" s="76"/>
      <c r="MQ78" s="76"/>
      <c r="MR78" s="76"/>
      <c r="MS78" s="76"/>
      <c r="MT78" s="76"/>
      <c r="MU78" s="76"/>
      <c r="MV78" s="76"/>
      <c r="MW78" s="76"/>
      <c r="MX78" s="76"/>
      <c r="MY78" s="76"/>
      <c r="MZ78" s="76"/>
      <c r="NA78" s="76"/>
      <c r="NB78" s="76"/>
      <c r="NC78" s="77"/>
      <c r="ND78" s="2"/>
      <c r="NE78" s="2"/>
      <c r="NF78" s="2"/>
      <c r="NG78" s="97"/>
      <c r="NH78" s="61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 x14ac:dyDescent="0.15">
      <c r="A79" s="2"/>
      <c r="B79" s="56"/>
      <c r="C79" s="2"/>
      <c r="D79" s="2"/>
      <c r="E79" s="2"/>
      <c r="F79" s="2"/>
      <c r="G79" s="78" t="s">
        <v>58</v>
      </c>
      <c r="H79" s="78"/>
      <c r="I79" s="78"/>
      <c r="J79" s="78"/>
      <c r="K79" s="78"/>
      <c r="L79" s="78"/>
      <c r="M79" s="78"/>
      <c r="N79" s="78"/>
      <c r="O79" s="78"/>
      <c r="P79" s="79">
        <f>データ!DS7</f>
        <v>20.3</v>
      </c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1"/>
      <c r="AE79" s="79">
        <f>データ!DT7</f>
        <v>22.1</v>
      </c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1"/>
      <c r="AT79" s="79">
        <f>データ!DU7</f>
        <v>12.2</v>
      </c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1"/>
      <c r="BI79" s="79">
        <f>データ!DV7</f>
        <v>17.100000000000001</v>
      </c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1"/>
      <c r="BX79" s="79">
        <f>データ!DW7</f>
        <v>16.600000000000001</v>
      </c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1"/>
      <c r="CM79" s="103"/>
      <c r="CN79" s="103"/>
      <c r="CO79" s="103"/>
      <c r="CP79" s="103"/>
      <c r="CQ79" s="103"/>
      <c r="CR79" s="103"/>
      <c r="CS79" s="104"/>
      <c r="CT79" s="103"/>
      <c r="CU79" s="74"/>
      <c r="CV79" s="74"/>
      <c r="CW79" s="74"/>
      <c r="CX79" s="78" t="s">
        <v>58</v>
      </c>
      <c r="CY79" s="78"/>
      <c r="CZ79" s="78"/>
      <c r="DA79" s="78"/>
      <c r="DB79" s="78"/>
      <c r="DC79" s="78"/>
      <c r="DD79" s="78"/>
      <c r="DE79" s="78"/>
      <c r="DF79" s="78"/>
      <c r="DG79" s="79">
        <f>データ!ED7</f>
        <v>17.8</v>
      </c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1"/>
      <c r="DV79" s="79">
        <f>データ!EE7</f>
        <v>25.1</v>
      </c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1"/>
      <c r="EK79" s="79">
        <f>データ!EF7</f>
        <v>32.5</v>
      </c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1"/>
      <c r="EZ79" s="79">
        <f>データ!EG7</f>
        <v>33.299999999999997</v>
      </c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1"/>
      <c r="FO79" s="79">
        <f>データ!EH7</f>
        <v>39.4</v>
      </c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1"/>
      <c r="GD79" s="103"/>
      <c r="GE79" s="103"/>
      <c r="GF79" s="103"/>
      <c r="GG79" s="103"/>
      <c r="GH79" s="103"/>
      <c r="GI79" s="74"/>
      <c r="GJ79" s="74"/>
      <c r="GK79" s="78" t="s">
        <v>58</v>
      </c>
      <c r="GL79" s="78"/>
      <c r="GM79" s="78"/>
      <c r="GN79" s="78"/>
      <c r="GO79" s="78"/>
      <c r="GP79" s="78"/>
      <c r="GQ79" s="78"/>
      <c r="GR79" s="78"/>
      <c r="GS79" s="78"/>
      <c r="GT79" s="79">
        <f>データ!EO7</f>
        <v>43.9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1"/>
      <c r="HI79" s="79">
        <f>データ!EP7</f>
        <v>57.9</v>
      </c>
      <c r="HJ79" s="80"/>
      <c r="HK79" s="80"/>
      <c r="HL79" s="80"/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1"/>
      <c r="HX79" s="79">
        <f>データ!EQ7</f>
        <v>72.3</v>
      </c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  <c r="IL79" s="81"/>
      <c r="IM79" s="79">
        <f>データ!ER7</f>
        <v>53.5</v>
      </c>
      <c r="IN79" s="80"/>
      <c r="IO79" s="80"/>
      <c r="IP79" s="80"/>
      <c r="IQ79" s="80"/>
      <c r="IR79" s="80"/>
      <c r="IS79" s="80"/>
      <c r="IT79" s="80"/>
      <c r="IU79" s="80"/>
      <c r="IV79" s="80"/>
      <c r="IW79" s="80"/>
      <c r="IX79" s="80"/>
      <c r="IY79" s="80"/>
      <c r="IZ79" s="80"/>
      <c r="JA79" s="81"/>
      <c r="JB79" s="79">
        <f>データ!ES7</f>
        <v>63</v>
      </c>
      <c r="JC79" s="80"/>
      <c r="JD79" s="80"/>
      <c r="JE79" s="80"/>
      <c r="JF79" s="80"/>
      <c r="JG79" s="80"/>
      <c r="JH79" s="80"/>
      <c r="JI79" s="80"/>
      <c r="JJ79" s="80"/>
      <c r="JK79" s="80"/>
      <c r="JL79" s="80"/>
      <c r="JM79" s="80"/>
      <c r="JN79" s="80"/>
      <c r="JO79" s="80"/>
      <c r="JP79" s="81"/>
      <c r="JQ79" s="105"/>
      <c r="JR79" s="105"/>
      <c r="JS79" s="105"/>
      <c r="JT79" s="105"/>
      <c r="JU79" s="105"/>
      <c r="JV79" s="105"/>
      <c r="JW79" s="74"/>
      <c r="JX79" s="78" t="s">
        <v>58</v>
      </c>
      <c r="JY79" s="78"/>
      <c r="JZ79" s="78"/>
      <c r="KA79" s="78"/>
      <c r="KB79" s="78"/>
      <c r="KC79" s="78"/>
      <c r="KD79" s="78"/>
      <c r="KE79" s="78"/>
      <c r="KF79" s="78"/>
      <c r="KG79" s="91">
        <f>データ!EZ7</f>
        <v>47407440</v>
      </c>
      <c r="KH79" s="92"/>
      <c r="KI79" s="92"/>
      <c r="KJ79" s="92"/>
      <c r="KK79" s="92"/>
      <c r="KL79" s="92"/>
      <c r="KM79" s="92"/>
      <c r="KN79" s="92"/>
      <c r="KO79" s="92"/>
      <c r="KP79" s="92"/>
      <c r="KQ79" s="92"/>
      <c r="KR79" s="92"/>
      <c r="KS79" s="92"/>
      <c r="KT79" s="92"/>
      <c r="KU79" s="93"/>
      <c r="KV79" s="91">
        <f>データ!FA7</f>
        <v>47809769</v>
      </c>
      <c r="KW79" s="92"/>
      <c r="KX79" s="92"/>
      <c r="KY79" s="92"/>
      <c r="KZ79" s="92"/>
      <c r="LA79" s="92"/>
      <c r="LB79" s="92"/>
      <c r="LC79" s="92"/>
      <c r="LD79" s="92"/>
      <c r="LE79" s="92"/>
      <c r="LF79" s="92"/>
      <c r="LG79" s="92"/>
      <c r="LH79" s="92"/>
      <c r="LI79" s="92"/>
      <c r="LJ79" s="93"/>
      <c r="LK79" s="91">
        <f>データ!FB7</f>
        <v>47918007</v>
      </c>
      <c r="LL79" s="92"/>
      <c r="LM79" s="92"/>
      <c r="LN79" s="92"/>
      <c r="LO79" s="92"/>
      <c r="LP79" s="92"/>
      <c r="LQ79" s="92"/>
      <c r="LR79" s="92"/>
      <c r="LS79" s="92"/>
      <c r="LT79" s="92"/>
      <c r="LU79" s="92"/>
      <c r="LV79" s="92"/>
      <c r="LW79" s="92"/>
      <c r="LX79" s="92"/>
      <c r="LY79" s="93"/>
      <c r="LZ79" s="91">
        <f>データ!FC7</f>
        <v>48689597</v>
      </c>
      <c r="MA79" s="92"/>
      <c r="MB79" s="92"/>
      <c r="MC79" s="92"/>
      <c r="MD79" s="92"/>
      <c r="ME79" s="92"/>
      <c r="MF79" s="92"/>
      <c r="MG79" s="92"/>
      <c r="MH79" s="92"/>
      <c r="MI79" s="92"/>
      <c r="MJ79" s="92"/>
      <c r="MK79" s="92"/>
      <c r="ML79" s="92"/>
      <c r="MM79" s="92"/>
      <c r="MN79" s="93"/>
      <c r="MO79" s="91">
        <f>データ!FD7</f>
        <v>49126560</v>
      </c>
      <c r="MP79" s="92"/>
      <c r="MQ79" s="92"/>
      <c r="MR79" s="92"/>
      <c r="MS79" s="92"/>
      <c r="MT79" s="92"/>
      <c r="MU79" s="92"/>
      <c r="MV79" s="92"/>
      <c r="MW79" s="92"/>
      <c r="MX79" s="92"/>
      <c r="MY79" s="92"/>
      <c r="MZ79" s="92"/>
      <c r="NA79" s="92"/>
      <c r="NB79" s="92"/>
      <c r="NC79" s="93"/>
      <c r="ND79" s="2"/>
      <c r="NE79" s="2"/>
      <c r="NF79" s="2"/>
      <c r="NG79" s="97"/>
      <c r="NH79" s="61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 x14ac:dyDescent="0.15">
      <c r="A80" s="2"/>
      <c r="B80" s="56"/>
      <c r="C80" s="2"/>
      <c r="D80" s="2"/>
      <c r="E80" s="2"/>
      <c r="F80" s="2"/>
      <c r="G80" s="78" t="s">
        <v>60</v>
      </c>
      <c r="H80" s="78"/>
      <c r="I80" s="78"/>
      <c r="J80" s="78"/>
      <c r="K80" s="78"/>
      <c r="L80" s="78"/>
      <c r="M80" s="78"/>
      <c r="N80" s="78"/>
      <c r="O80" s="78"/>
      <c r="P80" s="79">
        <f>データ!DX7</f>
        <v>117.1</v>
      </c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1"/>
      <c r="AE80" s="79">
        <f>データ!DY7</f>
        <v>120.5</v>
      </c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1"/>
      <c r="AT80" s="79">
        <f>データ!DZ7</f>
        <v>124.2</v>
      </c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1"/>
      <c r="BI80" s="79">
        <f>データ!EA7</f>
        <v>121.6</v>
      </c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1"/>
      <c r="BX80" s="79">
        <f>データ!EB7</f>
        <v>118.9</v>
      </c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1"/>
      <c r="CM80" s="103"/>
      <c r="CN80" s="103"/>
      <c r="CO80" s="103"/>
      <c r="CP80" s="103"/>
      <c r="CQ80" s="103"/>
      <c r="CR80" s="103"/>
      <c r="CS80" s="104"/>
      <c r="CT80" s="103"/>
      <c r="CU80" s="74"/>
      <c r="CV80" s="74"/>
      <c r="CW80" s="74"/>
      <c r="CX80" s="78" t="s">
        <v>60</v>
      </c>
      <c r="CY80" s="78"/>
      <c r="CZ80" s="78"/>
      <c r="DA80" s="78"/>
      <c r="DB80" s="78"/>
      <c r="DC80" s="78"/>
      <c r="DD80" s="78"/>
      <c r="DE80" s="78"/>
      <c r="DF80" s="78"/>
      <c r="DG80" s="79">
        <f>データ!EI7</f>
        <v>54.1</v>
      </c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1"/>
      <c r="DV80" s="79">
        <f>データ!EJ7</f>
        <v>54.6</v>
      </c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1"/>
      <c r="EK80" s="79">
        <f>データ!EK7</f>
        <v>56.9</v>
      </c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1"/>
      <c r="EZ80" s="79">
        <f>データ!EL7</f>
        <v>58.1</v>
      </c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1"/>
      <c r="FO80" s="79">
        <f>データ!EM7</f>
        <v>59.4</v>
      </c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1"/>
      <c r="GD80" s="103"/>
      <c r="GE80" s="103"/>
      <c r="GF80" s="103"/>
      <c r="GG80" s="103"/>
      <c r="GH80" s="103"/>
      <c r="GI80" s="74"/>
      <c r="GJ80" s="74"/>
      <c r="GK80" s="78" t="s">
        <v>60</v>
      </c>
      <c r="GL80" s="78"/>
      <c r="GM80" s="78"/>
      <c r="GN80" s="78"/>
      <c r="GO80" s="78"/>
      <c r="GP80" s="78"/>
      <c r="GQ80" s="78"/>
      <c r="GR80" s="78"/>
      <c r="GS80" s="78"/>
      <c r="GT80" s="79">
        <f>データ!ET7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1"/>
      <c r="HI80" s="79">
        <f>データ!EU7</f>
        <v>71.7</v>
      </c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1"/>
      <c r="HX80" s="79">
        <f>データ!EV7</f>
        <v>72.900000000000006</v>
      </c>
      <c r="HY80" s="80"/>
      <c r="HZ80" s="80"/>
      <c r="IA80" s="80"/>
      <c r="IB80" s="80"/>
      <c r="IC80" s="80"/>
      <c r="ID80" s="80"/>
      <c r="IE80" s="80"/>
      <c r="IF80" s="80"/>
      <c r="IG80" s="80"/>
      <c r="IH80" s="80"/>
      <c r="II80" s="80"/>
      <c r="IJ80" s="80"/>
      <c r="IK80" s="80"/>
      <c r="IL80" s="81"/>
      <c r="IM80" s="79">
        <f>データ!EW7</f>
        <v>73.900000000000006</v>
      </c>
      <c r="IN80" s="80"/>
      <c r="IO80" s="80"/>
      <c r="IP80" s="80"/>
      <c r="IQ80" s="80"/>
      <c r="IR80" s="80"/>
      <c r="IS80" s="80"/>
      <c r="IT80" s="80"/>
      <c r="IU80" s="80"/>
      <c r="IV80" s="80"/>
      <c r="IW80" s="80"/>
      <c r="IX80" s="80"/>
      <c r="IY80" s="80"/>
      <c r="IZ80" s="80"/>
      <c r="JA80" s="81"/>
      <c r="JB80" s="79">
        <f>データ!EX7</f>
        <v>74.3</v>
      </c>
      <c r="JC80" s="80"/>
      <c r="JD80" s="80"/>
      <c r="JE80" s="80"/>
      <c r="JF80" s="80"/>
      <c r="JG80" s="80"/>
      <c r="JH80" s="80"/>
      <c r="JI80" s="80"/>
      <c r="JJ80" s="80"/>
      <c r="JK80" s="80"/>
      <c r="JL80" s="80"/>
      <c r="JM80" s="80"/>
      <c r="JN80" s="80"/>
      <c r="JO80" s="80"/>
      <c r="JP80" s="81"/>
      <c r="JQ80" s="105"/>
      <c r="JR80" s="105"/>
      <c r="JS80" s="105"/>
      <c r="JT80" s="105"/>
      <c r="JU80" s="105"/>
      <c r="JV80" s="105"/>
      <c r="JW80" s="74"/>
      <c r="JX80" s="78" t="s">
        <v>60</v>
      </c>
      <c r="JY80" s="78"/>
      <c r="JZ80" s="78"/>
      <c r="KA80" s="78"/>
      <c r="KB80" s="78"/>
      <c r="KC80" s="78"/>
      <c r="KD80" s="78"/>
      <c r="KE80" s="78"/>
      <c r="KF80" s="78"/>
      <c r="KG80" s="91">
        <f>データ!FE7</f>
        <v>40683727</v>
      </c>
      <c r="KH80" s="92"/>
      <c r="KI80" s="92"/>
      <c r="KJ80" s="92"/>
      <c r="KK80" s="92"/>
      <c r="KL80" s="92"/>
      <c r="KM80" s="92"/>
      <c r="KN80" s="92"/>
      <c r="KO80" s="92"/>
      <c r="KP80" s="92"/>
      <c r="KQ80" s="92"/>
      <c r="KR80" s="92"/>
      <c r="KS80" s="92"/>
      <c r="KT80" s="92"/>
      <c r="KU80" s="93"/>
      <c r="KV80" s="91">
        <f>データ!FF7</f>
        <v>41891213</v>
      </c>
      <c r="KW80" s="92"/>
      <c r="KX80" s="92"/>
      <c r="KY80" s="92"/>
      <c r="KZ80" s="92"/>
      <c r="LA80" s="92"/>
      <c r="LB80" s="92"/>
      <c r="LC80" s="92"/>
      <c r="LD80" s="92"/>
      <c r="LE80" s="92"/>
      <c r="LF80" s="92"/>
      <c r="LG80" s="92"/>
      <c r="LH80" s="92"/>
      <c r="LI80" s="92"/>
      <c r="LJ80" s="93"/>
      <c r="LK80" s="91">
        <f>データ!FG7</f>
        <v>42806727</v>
      </c>
      <c r="LL80" s="92"/>
      <c r="LM80" s="92"/>
      <c r="LN80" s="92"/>
      <c r="LO80" s="92"/>
      <c r="LP80" s="92"/>
      <c r="LQ80" s="92"/>
      <c r="LR80" s="92"/>
      <c r="LS80" s="92"/>
      <c r="LT80" s="92"/>
      <c r="LU80" s="92"/>
      <c r="LV80" s="92"/>
      <c r="LW80" s="92"/>
      <c r="LX80" s="92"/>
      <c r="LY80" s="93"/>
      <c r="LZ80" s="91">
        <f>データ!FH7</f>
        <v>43530781</v>
      </c>
      <c r="MA80" s="92"/>
      <c r="MB80" s="92"/>
      <c r="MC80" s="92"/>
      <c r="MD80" s="92"/>
      <c r="ME80" s="92"/>
      <c r="MF80" s="92"/>
      <c r="MG80" s="92"/>
      <c r="MH80" s="92"/>
      <c r="MI80" s="92"/>
      <c r="MJ80" s="92"/>
      <c r="MK80" s="92"/>
      <c r="ML80" s="92"/>
      <c r="MM80" s="92"/>
      <c r="MN80" s="93"/>
      <c r="MO80" s="91">
        <f>データ!FI7</f>
        <v>44196357</v>
      </c>
      <c r="MP80" s="92"/>
      <c r="MQ80" s="92"/>
      <c r="MR80" s="92"/>
      <c r="MS80" s="92"/>
      <c r="MT80" s="92"/>
      <c r="MU80" s="92"/>
      <c r="MV80" s="92"/>
      <c r="MW80" s="92"/>
      <c r="MX80" s="92"/>
      <c r="MY80" s="92"/>
      <c r="MZ80" s="92"/>
      <c r="NA80" s="92"/>
      <c r="NB80" s="92"/>
      <c r="NC80" s="93"/>
      <c r="ND80" s="2"/>
      <c r="NE80" s="2"/>
      <c r="NF80" s="2"/>
      <c r="NG80" s="97"/>
      <c r="NH80" s="61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 x14ac:dyDescent="0.15">
      <c r="A81" s="2"/>
      <c r="B81" s="5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56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97"/>
      <c r="NH81" s="61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 x14ac:dyDescent="0.15">
      <c r="A82" s="2"/>
      <c r="B82" s="56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06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07"/>
      <c r="DZ82" s="107"/>
      <c r="EA82" s="107"/>
      <c r="EB82" s="107"/>
      <c r="EC82" s="107"/>
      <c r="ED82" s="107"/>
      <c r="EE82" s="107"/>
      <c r="EF82" s="107"/>
      <c r="EG82" s="107"/>
      <c r="EH82" s="107"/>
      <c r="EI82" s="107"/>
      <c r="EJ82" s="107"/>
      <c r="EK82" s="107"/>
      <c r="EL82" s="107"/>
      <c r="EM82" s="107"/>
      <c r="EN82" s="107"/>
      <c r="EO82" s="107"/>
      <c r="EP82" s="107"/>
      <c r="EQ82" s="107"/>
      <c r="ER82" s="107"/>
      <c r="ES82" s="107"/>
      <c r="ET82" s="107"/>
      <c r="EU82" s="107"/>
      <c r="EV82" s="107"/>
      <c r="EW82" s="107"/>
      <c r="EX82" s="107"/>
      <c r="EY82" s="107"/>
      <c r="EZ82" s="107"/>
      <c r="FA82" s="107"/>
      <c r="FB82" s="107"/>
      <c r="FC82" s="107"/>
      <c r="FD82" s="107"/>
      <c r="FE82" s="107"/>
      <c r="FF82" s="107"/>
      <c r="FG82" s="107"/>
      <c r="FH82" s="107"/>
      <c r="FI82" s="107"/>
      <c r="FJ82" s="107"/>
      <c r="FK82" s="107"/>
      <c r="FL82" s="107"/>
      <c r="FM82" s="107"/>
      <c r="FN82" s="107"/>
      <c r="FO82" s="107"/>
      <c r="FP82" s="107"/>
      <c r="FQ82" s="107"/>
      <c r="FR82" s="107"/>
      <c r="FS82" s="107"/>
      <c r="FT82" s="107"/>
      <c r="FU82" s="107"/>
      <c r="FV82" s="107"/>
      <c r="FW82" s="107"/>
      <c r="FX82" s="107"/>
      <c r="FY82" s="107"/>
      <c r="FZ82" s="107"/>
      <c r="GA82" s="107"/>
      <c r="GB82" s="107"/>
      <c r="GC82" s="107"/>
      <c r="GD82" s="107"/>
      <c r="GE82" s="107"/>
      <c r="GF82" s="107"/>
      <c r="GG82" s="107"/>
      <c r="GH82" s="107"/>
      <c r="GI82" s="107"/>
      <c r="GJ82" s="107"/>
      <c r="GK82" s="107"/>
      <c r="GL82" s="107"/>
      <c r="GM82" s="107"/>
      <c r="GN82" s="107"/>
      <c r="GO82" s="107"/>
      <c r="GP82" s="107"/>
      <c r="GQ82" s="107"/>
      <c r="GR82" s="107"/>
      <c r="GS82" s="107"/>
      <c r="GT82" s="107"/>
      <c r="GU82" s="107"/>
      <c r="GV82" s="107"/>
      <c r="GW82" s="107"/>
      <c r="GX82" s="107"/>
      <c r="GY82" s="107"/>
      <c r="GZ82" s="107"/>
      <c r="HA82" s="107"/>
      <c r="HB82" s="107"/>
      <c r="HC82" s="107"/>
      <c r="HD82" s="107"/>
      <c r="HE82" s="107"/>
      <c r="HF82" s="107"/>
      <c r="HG82" s="107"/>
      <c r="HH82" s="107"/>
      <c r="HI82" s="107"/>
      <c r="HJ82" s="107"/>
      <c r="HK82" s="107"/>
      <c r="HL82" s="107"/>
      <c r="HM82" s="107"/>
      <c r="HN82" s="107"/>
      <c r="HO82" s="107"/>
      <c r="HP82" s="107"/>
      <c r="HQ82" s="107"/>
      <c r="HR82" s="107"/>
      <c r="HS82" s="107"/>
      <c r="HT82" s="107"/>
      <c r="HU82" s="107"/>
      <c r="HV82" s="107"/>
      <c r="HW82" s="107"/>
      <c r="HX82" s="107"/>
      <c r="HY82" s="107"/>
      <c r="HZ82" s="107"/>
      <c r="IA82" s="107"/>
      <c r="IB82" s="107"/>
      <c r="IC82" s="107"/>
      <c r="ID82" s="107"/>
      <c r="IE82" s="107"/>
      <c r="IF82" s="107"/>
      <c r="IG82" s="107"/>
      <c r="IH82" s="107"/>
      <c r="II82" s="107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61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 x14ac:dyDescent="0.15">
      <c r="A83" s="2"/>
      <c r="B83" s="56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06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  <c r="ET83" s="107"/>
      <c r="EU83" s="107"/>
      <c r="EV83" s="107"/>
      <c r="EW83" s="107"/>
      <c r="EX83" s="107"/>
      <c r="EY83" s="107"/>
      <c r="EZ83" s="107"/>
      <c r="FA83" s="107"/>
      <c r="FB83" s="107"/>
      <c r="FC83" s="107"/>
      <c r="FD83" s="107"/>
      <c r="FE83" s="107"/>
      <c r="FF83" s="107"/>
      <c r="FG83" s="107"/>
      <c r="FH83" s="107"/>
      <c r="FI83" s="107"/>
      <c r="FJ83" s="107"/>
      <c r="FK83" s="107"/>
      <c r="FL83" s="107"/>
      <c r="FM83" s="107"/>
      <c r="FN83" s="107"/>
      <c r="FO83" s="107"/>
      <c r="FP83" s="107"/>
      <c r="FQ83" s="107"/>
      <c r="FR83" s="107"/>
      <c r="FS83" s="107"/>
      <c r="FT83" s="107"/>
      <c r="FU83" s="107"/>
      <c r="FV83" s="107"/>
      <c r="FW83" s="107"/>
      <c r="FX83" s="107"/>
      <c r="FY83" s="107"/>
      <c r="FZ83" s="107"/>
      <c r="GA83" s="107"/>
      <c r="GB83" s="107"/>
      <c r="GC83" s="107"/>
      <c r="GD83" s="107"/>
      <c r="GE83" s="107"/>
      <c r="GF83" s="107"/>
      <c r="GG83" s="107"/>
      <c r="GH83" s="107"/>
      <c r="GI83" s="107"/>
      <c r="GJ83" s="107"/>
      <c r="GK83" s="107"/>
      <c r="GL83" s="107"/>
      <c r="GM83" s="107"/>
      <c r="GN83" s="107"/>
      <c r="GO83" s="107"/>
      <c r="GP83" s="107"/>
      <c r="GQ83" s="107"/>
      <c r="GR83" s="107"/>
      <c r="GS83" s="107"/>
      <c r="GT83" s="107"/>
      <c r="GU83" s="107"/>
      <c r="GV83" s="107"/>
      <c r="GW83" s="107"/>
      <c r="GX83" s="107"/>
      <c r="GY83" s="107"/>
      <c r="GZ83" s="107"/>
      <c r="HA83" s="107"/>
      <c r="HB83" s="107"/>
      <c r="HC83" s="107"/>
      <c r="HD83" s="107"/>
      <c r="HE83" s="107"/>
      <c r="HF83" s="107"/>
      <c r="HG83" s="107"/>
      <c r="HH83" s="107"/>
      <c r="HI83" s="107"/>
      <c r="HJ83" s="107"/>
      <c r="HK83" s="107"/>
      <c r="HL83" s="107"/>
      <c r="HM83" s="107"/>
      <c r="HN83" s="107"/>
      <c r="HO83" s="107"/>
      <c r="HP83" s="107"/>
      <c r="HQ83" s="107"/>
      <c r="HR83" s="107"/>
      <c r="HS83" s="107"/>
      <c r="HT83" s="107"/>
      <c r="HU83" s="107"/>
      <c r="HV83" s="107"/>
      <c r="HW83" s="107"/>
      <c r="HX83" s="107"/>
      <c r="HY83" s="107"/>
      <c r="HZ83" s="107"/>
      <c r="IA83" s="107"/>
      <c r="IB83" s="107"/>
      <c r="IC83" s="107"/>
      <c r="ID83" s="107"/>
      <c r="IE83" s="107"/>
      <c r="IF83" s="107"/>
      <c r="IG83" s="107"/>
      <c r="IH83" s="107"/>
      <c r="II83" s="107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61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 x14ac:dyDescent="0.15">
      <c r="A84" s="2"/>
      <c r="B84" s="108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108"/>
      <c r="CT84" s="95"/>
      <c r="CU84" s="95"/>
      <c r="CV84" s="95"/>
      <c r="CW84" s="95"/>
      <c r="CX84" s="95"/>
      <c r="CY84" s="95"/>
      <c r="CZ84" s="95"/>
      <c r="DA84" s="95"/>
      <c r="DB84" s="95"/>
      <c r="DC84" s="95"/>
      <c r="DD84" s="95"/>
      <c r="DE84" s="95"/>
      <c r="DF84" s="95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95"/>
      <c r="ER84" s="95"/>
      <c r="ES84" s="95"/>
      <c r="ET84" s="95"/>
      <c r="EU84" s="95"/>
      <c r="EV84" s="95"/>
      <c r="EW84" s="95"/>
      <c r="EX84" s="95"/>
      <c r="EY84" s="95"/>
      <c r="EZ84" s="95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95"/>
      <c r="FQ84" s="95"/>
      <c r="FR84" s="95"/>
      <c r="FS84" s="95"/>
      <c r="FT84" s="95"/>
      <c r="FU84" s="95"/>
      <c r="FV84" s="95"/>
      <c r="FW84" s="95"/>
      <c r="FX84" s="95"/>
      <c r="FY84" s="95"/>
      <c r="FZ84" s="95"/>
      <c r="GA84" s="95"/>
      <c r="GB84" s="95"/>
      <c r="GC84" s="95"/>
      <c r="GD84" s="95"/>
      <c r="GE84" s="95"/>
      <c r="GF84" s="95"/>
      <c r="GG84" s="95"/>
      <c r="GH84" s="95"/>
      <c r="GI84" s="95"/>
      <c r="GJ84" s="95"/>
      <c r="GK84" s="95"/>
      <c r="GL84" s="95"/>
      <c r="GM84" s="95"/>
      <c r="GN84" s="95"/>
      <c r="GO84" s="95"/>
      <c r="GP84" s="95"/>
      <c r="GQ84" s="95"/>
      <c r="GR84" s="95"/>
      <c r="GS84" s="95"/>
      <c r="GT84" s="95"/>
      <c r="GU84" s="95"/>
      <c r="GV84" s="95"/>
      <c r="GW84" s="95"/>
      <c r="GX84" s="95"/>
      <c r="GY84" s="95"/>
      <c r="GZ84" s="95"/>
      <c r="HA84" s="95"/>
      <c r="HB84" s="95"/>
      <c r="HC84" s="95"/>
      <c r="HD84" s="95"/>
      <c r="HE84" s="95"/>
      <c r="HF84" s="95"/>
      <c r="HG84" s="95"/>
      <c r="HH84" s="95"/>
      <c r="HI84" s="95"/>
      <c r="HJ84" s="95"/>
      <c r="HK84" s="95"/>
      <c r="HL84" s="95"/>
      <c r="HM84" s="95"/>
      <c r="HN84" s="95"/>
      <c r="HO84" s="95"/>
      <c r="HP84" s="95"/>
      <c r="HQ84" s="95"/>
      <c r="HR84" s="95"/>
      <c r="HS84" s="95"/>
      <c r="HT84" s="95"/>
      <c r="HU84" s="95"/>
      <c r="HV84" s="95"/>
      <c r="HW84" s="95"/>
      <c r="HX84" s="95"/>
      <c r="HY84" s="95"/>
      <c r="HZ84" s="95"/>
      <c r="IA84" s="95"/>
      <c r="IB84" s="95"/>
      <c r="IC84" s="95"/>
      <c r="ID84" s="95"/>
      <c r="IE84" s="95"/>
      <c r="IF84" s="95"/>
      <c r="IG84" s="95"/>
      <c r="IH84" s="95"/>
      <c r="II84" s="95"/>
      <c r="IJ84" s="95"/>
      <c r="IK84" s="95"/>
      <c r="IL84" s="95"/>
      <c r="IM84" s="95"/>
      <c r="IN84" s="95"/>
      <c r="IO84" s="95"/>
      <c r="IP84" s="95"/>
      <c r="IQ84" s="95"/>
      <c r="IR84" s="95"/>
      <c r="IS84" s="95"/>
      <c r="IT84" s="95"/>
      <c r="IU84" s="95"/>
      <c r="IV84" s="95"/>
      <c r="IW84" s="95"/>
      <c r="IX84" s="95"/>
      <c r="IY84" s="95"/>
      <c r="IZ84" s="95"/>
      <c r="JA84" s="95"/>
      <c r="JB84" s="95"/>
      <c r="JC84" s="95"/>
      <c r="JD84" s="95"/>
      <c r="JE84" s="95"/>
      <c r="JF84" s="95"/>
      <c r="JG84" s="95"/>
      <c r="JH84" s="95"/>
      <c r="JI84" s="95"/>
      <c r="JJ84" s="95"/>
      <c r="JK84" s="95"/>
      <c r="JL84" s="95"/>
      <c r="JM84" s="95"/>
      <c r="JN84" s="95"/>
      <c r="JO84" s="95"/>
      <c r="JP84" s="95"/>
      <c r="JQ84" s="95"/>
      <c r="JR84" s="95"/>
      <c r="JS84" s="95"/>
      <c r="JT84" s="95"/>
      <c r="JU84" s="95"/>
      <c r="JV84" s="95"/>
      <c r="JW84" s="95"/>
      <c r="JX84" s="95"/>
      <c r="JY84" s="95"/>
      <c r="JZ84" s="95"/>
      <c r="KA84" s="95"/>
      <c r="KB84" s="95"/>
      <c r="KC84" s="95"/>
      <c r="KD84" s="95"/>
      <c r="KE84" s="95"/>
      <c r="KF84" s="95"/>
      <c r="KG84" s="95"/>
      <c r="KH84" s="95"/>
      <c r="KI84" s="95"/>
      <c r="KJ84" s="95"/>
      <c r="KK84" s="95"/>
      <c r="KL84" s="95"/>
      <c r="KM84" s="95"/>
      <c r="KN84" s="95"/>
      <c r="KO84" s="95"/>
      <c r="KP84" s="95"/>
      <c r="KQ84" s="95"/>
      <c r="KR84" s="95"/>
      <c r="KS84" s="95"/>
      <c r="KT84" s="95"/>
      <c r="KU84" s="95"/>
      <c r="KV84" s="95"/>
      <c r="KW84" s="95"/>
      <c r="KX84" s="95"/>
      <c r="KY84" s="95"/>
      <c r="KZ84" s="95"/>
      <c r="LA84" s="95"/>
      <c r="LB84" s="95"/>
      <c r="LC84" s="95"/>
      <c r="LD84" s="95"/>
      <c r="LE84" s="95"/>
      <c r="LF84" s="95"/>
      <c r="LG84" s="95"/>
      <c r="LH84" s="95"/>
      <c r="LI84" s="95"/>
      <c r="LJ84" s="95"/>
      <c r="LK84" s="95"/>
      <c r="LL84" s="95"/>
      <c r="LM84" s="95"/>
      <c r="LN84" s="95"/>
      <c r="LO84" s="95"/>
      <c r="LP84" s="95"/>
      <c r="LQ84" s="95"/>
      <c r="LR84" s="95"/>
      <c r="LS84" s="95"/>
      <c r="LT84" s="95"/>
      <c r="LU84" s="95"/>
      <c r="LV84" s="95"/>
      <c r="LW84" s="95"/>
      <c r="LX84" s="95"/>
      <c r="LY84" s="95"/>
      <c r="LZ84" s="95"/>
      <c r="MA84" s="95"/>
      <c r="MB84" s="95"/>
      <c r="MC84" s="95"/>
      <c r="MD84" s="95"/>
      <c r="ME84" s="95"/>
      <c r="MF84" s="95"/>
      <c r="MG84" s="95"/>
      <c r="MH84" s="95"/>
      <c r="MI84" s="95"/>
      <c r="MJ84" s="95"/>
      <c r="MK84" s="95"/>
      <c r="ML84" s="95"/>
      <c r="MM84" s="95"/>
      <c r="MN84" s="95"/>
      <c r="MO84" s="95"/>
      <c r="MP84" s="95"/>
      <c r="MQ84" s="95"/>
      <c r="MR84" s="95"/>
      <c r="MS84" s="95"/>
      <c r="MT84" s="95"/>
      <c r="MU84" s="95"/>
      <c r="MV84" s="95"/>
      <c r="MW84" s="95"/>
      <c r="MX84" s="95"/>
      <c r="MY84" s="95"/>
      <c r="MZ84" s="95"/>
      <c r="NA84" s="95"/>
      <c r="NB84" s="95"/>
      <c r="NC84" s="95"/>
      <c r="ND84" s="95"/>
      <c r="NE84" s="95"/>
      <c r="NF84" s="95"/>
      <c r="NG84" s="95"/>
      <c r="NH84" s="96"/>
      <c r="NI84" s="2"/>
      <c r="NJ84" s="109"/>
      <c r="NK84" s="110"/>
      <c r="NL84" s="110"/>
      <c r="NM84" s="110"/>
      <c r="NN84" s="110"/>
      <c r="NO84" s="110"/>
      <c r="NP84" s="110"/>
      <c r="NQ84" s="110"/>
      <c r="NR84" s="110"/>
      <c r="NS84" s="110"/>
      <c r="NT84" s="110"/>
      <c r="NU84" s="110"/>
      <c r="NV84" s="110"/>
      <c r="NW84" s="110"/>
      <c r="NX84" s="111"/>
    </row>
    <row r="85" spans="1:388" x14ac:dyDescent="0.15">
      <c r="B85" s="112" t="s">
        <v>88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  <c r="IW85" s="112"/>
      <c r="IX85" s="112"/>
      <c r="IY85" s="112"/>
      <c r="IZ85" s="112"/>
      <c r="JA85" s="112"/>
      <c r="JB85" s="112"/>
      <c r="JC85" s="112"/>
      <c r="JD85" s="112"/>
      <c r="JE85" s="112"/>
      <c r="JF85" s="112"/>
      <c r="JG85" s="112"/>
      <c r="JH85" s="112"/>
      <c r="JI85" s="112"/>
      <c r="JJ85" s="112"/>
      <c r="JK85" s="112"/>
      <c r="JL85" s="112"/>
      <c r="JM85" s="112"/>
      <c r="JN85" s="112"/>
      <c r="JO85" s="112"/>
      <c r="JP85" s="112"/>
      <c r="JQ85" s="112"/>
      <c r="JR85" s="112"/>
      <c r="JS85" s="112"/>
      <c r="JT85" s="112"/>
      <c r="JU85" s="112"/>
      <c r="JV85" s="112"/>
      <c r="JW85" s="112"/>
      <c r="JX85" s="112"/>
      <c r="JY85" s="112"/>
      <c r="JZ85" s="112"/>
      <c r="KA85" s="112"/>
      <c r="KB85" s="112"/>
      <c r="KC85" s="112"/>
      <c r="KD85" s="112"/>
      <c r="KE85" s="112"/>
      <c r="KF85" s="112"/>
      <c r="KG85" s="112"/>
      <c r="KH85" s="112"/>
      <c r="KI85" s="112"/>
      <c r="KJ85" s="112"/>
      <c r="KK85" s="112"/>
      <c r="KL85" s="112"/>
      <c r="KM85" s="112"/>
      <c r="KN85" s="112"/>
      <c r="KO85" s="112"/>
      <c r="KP85" s="112"/>
      <c r="KQ85" s="112"/>
      <c r="KR85" s="112"/>
      <c r="KS85" s="112"/>
      <c r="KT85" s="112"/>
      <c r="KU85" s="112"/>
      <c r="KV85" s="112"/>
      <c r="KW85" s="112"/>
      <c r="KX85" s="112"/>
      <c r="KY85" s="112"/>
      <c r="KZ85" s="112"/>
      <c r="LA85" s="112"/>
      <c r="LB85" s="112"/>
      <c r="LC85" s="112"/>
      <c r="LD85" s="112"/>
      <c r="LE85" s="112"/>
      <c r="LF85" s="112"/>
      <c r="LG85" s="112"/>
      <c r="LH85" s="112"/>
      <c r="LI85" s="112"/>
      <c r="LJ85" s="112"/>
      <c r="LK85" s="112"/>
      <c r="LL85" s="112"/>
      <c r="LM85" s="112"/>
      <c r="LN85" s="112"/>
      <c r="LO85" s="112"/>
      <c r="LP85" s="112"/>
      <c r="LQ85" s="112"/>
      <c r="LR85" s="112"/>
      <c r="LS85" s="112"/>
      <c r="LT85" s="112"/>
      <c r="LU85" s="112"/>
      <c r="LV85" s="112"/>
      <c r="LW85" s="112"/>
      <c r="LX85" s="112"/>
      <c r="LY85" s="112"/>
      <c r="LZ85" s="112"/>
      <c r="MA85" s="112"/>
      <c r="MB85" s="112"/>
      <c r="MC85" s="112"/>
      <c r="MD85" s="112"/>
      <c r="ME85" s="112"/>
      <c r="MF85" s="112"/>
      <c r="MG85" s="112"/>
      <c r="MH85" s="112"/>
      <c r="MI85" s="112"/>
      <c r="MJ85" s="112"/>
      <c r="MK85" s="112"/>
      <c r="ML85" s="112"/>
      <c r="MM85" s="112"/>
      <c r="MN85" s="112"/>
      <c r="MO85" s="112"/>
      <c r="MP85" s="112"/>
      <c r="MQ85" s="112"/>
      <c r="MR85" s="112"/>
      <c r="MS85" s="112"/>
      <c r="MT85" s="112"/>
      <c r="MU85" s="112"/>
      <c r="MV85" s="112"/>
      <c r="MW85" s="112"/>
      <c r="MX85" s="112"/>
      <c r="MY85" s="112"/>
      <c r="MZ85" s="112"/>
      <c r="NA85" s="112"/>
      <c r="NB85" s="112"/>
      <c r="NC85" s="112"/>
      <c r="ND85" s="112"/>
      <c r="NE85" s="112"/>
      <c r="NF85" s="112"/>
      <c r="NG85" s="112"/>
      <c r="NH85" s="11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</row>
    <row r="88" spans="1:388" x14ac:dyDescent="0.15">
      <c r="A88" s="113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</row>
    <row r="89" spans="1:388" hidden="1" x14ac:dyDescent="0.15">
      <c r="A89" s="113"/>
      <c r="B89" s="114" t="s">
        <v>89</v>
      </c>
      <c r="C89" s="114" t="s">
        <v>90</v>
      </c>
      <c r="D89" s="114" t="s">
        <v>91</v>
      </c>
      <c r="E89" s="114" t="s">
        <v>92</v>
      </c>
      <c r="F89" s="114" t="s">
        <v>93</v>
      </c>
      <c r="G89" s="114" t="s">
        <v>94</v>
      </c>
      <c r="H89" s="114" t="s">
        <v>95</v>
      </c>
      <c r="I89" s="114" t="s">
        <v>96</v>
      </c>
      <c r="J89" s="114" t="s">
        <v>89</v>
      </c>
      <c r="K89" s="114" t="s">
        <v>90</v>
      </c>
      <c r="L89" s="114" t="s">
        <v>91</v>
      </c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</row>
    <row r="90" spans="1:388" hidden="1" x14ac:dyDescent="0.15">
      <c r="A90" s="113"/>
      <c r="B90" s="114" t="str">
        <f>データ!AS6</f>
        <v>【103.5】</v>
      </c>
      <c r="C90" s="114" t="str">
        <f>データ!BD6</f>
        <v>【86.4】</v>
      </c>
      <c r="D90" s="114" t="str">
        <f>データ!BO6</f>
        <v>【83.7】</v>
      </c>
      <c r="E90" s="114" t="str">
        <f>データ!BZ6</f>
        <v>【66.8】</v>
      </c>
      <c r="F90" s="114" t="str">
        <f>データ!CK6</f>
        <v>【61,837】</v>
      </c>
      <c r="G90" s="114" t="str">
        <f>データ!CV6</f>
        <v>【17,600】</v>
      </c>
      <c r="H90" s="114" t="str">
        <f>データ!DG6</f>
        <v>【55.6】</v>
      </c>
      <c r="I90" s="114" t="str">
        <f>データ!DR6</f>
        <v>【25.1】</v>
      </c>
      <c r="J90" s="114" t="str">
        <f>データ!EC6</f>
        <v>【63.0】</v>
      </c>
      <c r="K90" s="114" t="str">
        <f>データ!EN6</f>
        <v>【56.4】</v>
      </c>
      <c r="L90" s="114" t="str">
        <f>データ!EY6</f>
        <v>【70.7】</v>
      </c>
      <c r="M90" s="116" t="str">
        <f>データ!FJ6</f>
        <v>【49,963,977】</v>
      </c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</row>
    <row r="91" spans="1:388" x14ac:dyDescent="0.15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</row>
  </sheetData>
  <sheetProtection algorithmName="SHA-512" hashValue="B9lPYwaNOKJJCo7z6VlS0QggZSLqsyEebrPVHuIDPj9jCKVmHRPDf2dq4U2sng2C91XFba2L2qInHa4duhEssw==" saltValue="JpIQWg41BPJgn34ZCJsnj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IZ55:JN55"/>
    <mergeCell ref="JW55:KE55"/>
    <mergeCell ref="DD55:DR55"/>
    <mergeCell ref="DS55:EG55"/>
    <mergeCell ref="EH55:EV55"/>
    <mergeCell ref="EW55:FK55"/>
    <mergeCell ref="FL55:FZ55"/>
    <mergeCell ref="GI55:GQ55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L9:NW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J7:NW7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53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117">
        <v>1</v>
      </c>
      <c r="AJ1" s="117">
        <v>1</v>
      </c>
      <c r="AK1" s="117">
        <v>1</v>
      </c>
      <c r="AL1" s="117">
        <v>1</v>
      </c>
      <c r="AM1" s="117">
        <v>1</v>
      </c>
      <c r="AN1" s="117">
        <v>1</v>
      </c>
      <c r="AO1" s="117">
        <v>1</v>
      </c>
      <c r="AP1" s="117">
        <v>1</v>
      </c>
      <c r="AQ1" s="117">
        <v>1</v>
      </c>
      <c r="AR1" s="117">
        <v>1</v>
      </c>
      <c r="AS1" s="117"/>
      <c r="AT1" s="117">
        <v>1</v>
      </c>
      <c r="AU1" s="117">
        <v>1</v>
      </c>
      <c r="AV1" s="117">
        <v>1</v>
      </c>
      <c r="AW1" s="117">
        <v>1</v>
      </c>
      <c r="AX1" s="117">
        <v>1</v>
      </c>
      <c r="AY1" s="117">
        <v>1</v>
      </c>
      <c r="AZ1" s="117">
        <v>1</v>
      </c>
      <c r="BA1" s="117">
        <v>1</v>
      </c>
      <c r="BB1" s="117">
        <v>1</v>
      </c>
      <c r="BC1" s="117">
        <v>1</v>
      </c>
      <c r="BD1" s="117"/>
      <c r="BE1" s="117">
        <v>1</v>
      </c>
      <c r="BF1" s="117">
        <v>1</v>
      </c>
      <c r="BG1" s="117">
        <v>1</v>
      </c>
      <c r="BH1" s="117">
        <v>1</v>
      </c>
      <c r="BI1" s="117">
        <v>1</v>
      </c>
      <c r="BJ1" s="117">
        <v>1</v>
      </c>
      <c r="BK1" s="117">
        <v>1</v>
      </c>
      <c r="BL1" s="117">
        <v>1</v>
      </c>
      <c r="BM1" s="117">
        <v>1</v>
      </c>
      <c r="BN1" s="117">
        <v>1</v>
      </c>
      <c r="BO1" s="117"/>
      <c r="BP1" s="117">
        <v>1</v>
      </c>
      <c r="BQ1" s="117">
        <v>1</v>
      </c>
      <c r="BR1" s="117">
        <v>1</v>
      </c>
      <c r="BS1" s="117">
        <v>1</v>
      </c>
      <c r="BT1" s="117">
        <v>1</v>
      </c>
      <c r="BU1" s="117">
        <v>1</v>
      </c>
      <c r="BV1" s="117">
        <v>1</v>
      </c>
      <c r="BW1" s="117">
        <v>1</v>
      </c>
      <c r="BX1" s="117">
        <v>1</v>
      </c>
      <c r="BY1" s="117">
        <v>1</v>
      </c>
      <c r="BZ1" s="117"/>
      <c r="CA1" s="117">
        <v>1</v>
      </c>
      <c r="CB1" s="117">
        <v>1</v>
      </c>
      <c r="CC1" s="117">
        <v>1</v>
      </c>
      <c r="CD1" s="117">
        <v>1</v>
      </c>
      <c r="CE1" s="117">
        <v>1</v>
      </c>
      <c r="CF1" s="117">
        <v>1</v>
      </c>
      <c r="CG1" s="117">
        <v>1</v>
      </c>
      <c r="CH1" s="117">
        <v>1</v>
      </c>
      <c r="CI1" s="117">
        <v>1</v>
      </c>
      <c r="CJ1" s="117">
        <v>1</v>
      </c>
      <c r="CK1" s="117"/>
      <c r="CL1" s="117">
        <v>1</v>
      </c>
      <c r="CM1" s="117">
        <v>1</v>
      </c>
      <c r="CN1" s="117">
        <v>1</v>
      </c>
      <c r="CO1" s="117">
        <v>1</v>
      </c>
      <c r="CP1" s="117">
        <v>1</v>
      </c>
      <c r="CQ1" s="117">
        <v>1</v>
      </c>
      <c r="CR1" s="117">
        <v>1</v>
      </c>
      <c r="CS1" s="117">
        <v>1</v>
      </c>
      <c r="CT1" s="117">
        <v>1</v>
      </c>
      <c r="CU1" s="117">
        <v>1</v>
      </c>
      <c r="CV1" s="117"/>
      <c r="CW1" s="117">
        <v>1</v>
      </c>
      <c r="CX1" s="117">
        <v>1</v>
      </c>
      <c r="CY1" s="117">
        <v>1</v>
      </c>
      <c r="CZ1" s="117">
        <v>1</v>
      </c>
      <c r="DA1" s="117">
        <v>1</v>
      </c>
      <c r="DB1" s="117">
        <v>1</v>
      </c>
      <c r="DC1" s="117">
        <v>1</v>
      </c>
      <c r="DD1" s="117">
        <v>1</v>
      </c>
      <c r="DE1" s="117">
        <v>1</v>
      </c>
      <c r="DF1" s="117">
        <v>1</v>
      </c>
      <c r="DG1" s="117"/>
      <c r="DH1" s="117">
        <v>1</v>
      </c>
      <c r="DI1" s="117">
        <v>1</v>
      </c>
      <c r="DJ1" s="117">
        <v>1</v>
      </c>
      <c r="DK1" s="117">
        <v>1</v>
      </c>
      <c r="DL1" s="117">
        <v>1</v>
      </c>
      <c r="DM1" s="117">
        <v>1</v>
      </c>
      <c r="DN1" s="117">
        <v>1</v>
      </c>
      <c r="DO1" s="117">
        <v>1</v>
      </c>
      <c r="DP1" s="117">
        <v>1</v>
      </c>
      <c r="DQ1" s="117">
        <v>1</v>
      </c>
      <c r="DR1" s="117"/>
      <c r="DS1" s="117">
        <v>1</v>
      </c>
      <c r="DT1" s="117">
        <v>1</v>
      </c>
      <c r="DU1" s="117">
        <v>1</v>
      </c>
      <c r="DV1" s="117">
        <v>1</v>
      </c>
      <c r="DW1" s="117">
        <v>1</v>
      </c>
      <c r="DX1" s="117">
        <v>1</v>
      </c>
      <c r="DY1" s="117">
        <v>1</v>
      </c>
      <c r="DZ1" s="117">
        <v>1</v>
      </c>
      <c r="EA1" s="117">
        <v>1</v>
      </c>
      <c r="EB1" s="117">
        <v>1</v>
      </c>
      <c r="EC1" s="117"/>
      <c r="ED1" s="117">
        <v>1</v>
      </c>
      <c r="EE1" s="117">
        <v>1</v>
      </c>
      <c r="EF1" s="117">
        <v>1</v>
      </c>
      <c r="EG1" s="117">
        <v>1</v>
      </c>
      <c r="EH1" s="117">
        <v>1</v>
      </c>
      <c r="EI1" s="117">
        <v>1</v>
      </c>
      <c r="EJ1" s="117">
        <v>1</v>
      </c>
      <c r="EK1" s="117">
        <v>1</v>
      </c>
      <c r="EL1" s="117">
        <v>1</v>
      </c>
      <c r="EM1" s="117">
        <v>1</v>
      </c>
      <c r="EN1" s="117"/>
      <c r="EO1" s="117">
        <v>1</v>
      </c>
      <c r="EP1" s="117">
        <v>1</v>
      </c>
      <c r="EQ1" s="117">
        <v>1</v>
      </c>
      <c r="ER1" s="117">
        <v>1</v>
      </c>
      <c r="ES1" s="117">
        <v>1</v>
      </c>
      <c r="ET1" s="117">
        <v>1</v>
      </c>
      <c r="EU1" s="117">
        <v>1</v>
      </c>
      <c r="EV1" s="117">
        <v>1</v>
      </c>
      <c r="EW1" s="117">
        <v>1</v>
      </c>
      <c r="EX1" s="117">
        <v>1</v>
      </c>
      <c r="EY1" s="117"/>
      <c r="EZ1" s="117">
        <v>1</v>
      </c>
      <c r="FA1" s="117">
        <v>1</v>
      </c>
      <c r="FB1" s="117">
        <v>1</v>
      </c>
      <c r="FC1" s="117">
        <v>1</v>
      </c>
      <c r="FD1" s="117">
        <v>1</v>
      </c>
      <c r="FE1" s="117">
        <v>1</v>
      </c>
      <c r="FF1" s="117">
        <v>1</v>
      </c>
      <c r="FG1" s="117">
        <v>1</v>
      </c>
      <c r="FH1" s="117">
        <v>1</v>
      </c>
      <c r="FI1" s="117">
        <v>1</v>
      </c>
      <c r="FJ1" s="117"/>
    </row>
    <row r="2" spans="1:166" x14ac:dyDescent="0.15">
      <c r="A2" s="118" t="s">
        <v>98</v>
      </c>
      <c r="B2" s="118">
        <f>COLUMN()-1</f>
        <v>1</v>
      </c>
      <c r="C2" s="118">
        <f t="shared" ref="C2:EY2" si="0">COLUMN()-1</f>
        <v>2</v>
      </c>
      <c r="D2" s="118">
        <f t="shared" si="0"/>
        <v>3</v>
      </c>
      <c r="E2" s="118">
        <f t="shared" si="0"/>
        <v>4</v>
      </c>
      <c r="F2" s="118">
        <f t="shared" si="0"/>
        <v>5</v>
      </c>
      <c r="G2" s="118">
        <f t="shared" si="0"/>
        <v>6</v>
      </c>
      <c r="H2" s="118">
        <f t="shared" si="0"/>
        <v>7</v>
      </c>
      <c r="I2" s="118">
        <f t="shared" si="0"/>
        <v>8</v>
      </c>
      <c r="J2" s="118">
        <f t="shared" si="0"/>
        <v>9</v>
      </c>
      <c r="K2" s="118">
        <f t="shared" si="0"/>
        <v>10</v>
      </c>
      <c r="L2" s="118">
        <f t="shared" si="0"/>
        <v>11</v>
      </c>
      <c r="M2" s="118">
        <f t="shared" si="0"/>
        <v>12</v>
      </c>
      <c r="N2" s="118">
        <f t="shared" si="0"/>
        <v>13</v>
      </c>
      <c r="O2" s="118">
        <f t="shared" si="0"/>
        <v>14</v>
      </c>
      <c r="P2" s="118">
        <f t="shared" si="0"/>
        <v>15</v>
      </c>
      <c r="Q2" s="118">
        <f t="shared" si="0"/>
        <v>16</v>
      </c>
      <c r="R2" s="118">
        <f t="shared" si="0"/>
        <v>17</v>
      </c>
      <c r="S2" s="118">
        <f t="shared" si="0"/>
        <v>18</v>
      </c>
      <c r="T2" s="118">
        <f t="shared" si="0"/>
        <v>19</v>
      </c>
      <c r="U2" s="118">
        <f t="shared" si="0"/>
        <v>20</v>
      </c>
      <c r="V2" s="118">
        <f t="shared" si="0"/>
        <v>21</v>
      </c>
      <c r="W2" s="118">
        <f t="shared" si="0"/>
        <v>22</v>
      </c>
      <c r="X2" s="118">
        <f t="shared" si="0"/>
        <v>23</v>
      </c>
      <c r="Y2" s="118">
        <f t="shared" si="0"/>
        <v>24</v>
      </c>
      <c r="Z2" s="118">
        <f t="shared" si="0"/>
        <v>25</v>
      </c>
      <c r="AA2" s="118">
        <f t="shared" si="0"/>
        <v>26</v>
      </c>
      <c r="AB2" s="118">
        <f t="shared" si="0"/>
        <v>27</v>
      </c>
      <c r="AC2" s="118">
        <f t="shared" si="0"/>
        <v>28</v>
      </c>
      <c r="AD2" s="118">
        <f t="shared" si="0"/>
        <v>29</v>
      </c>
      <c r="AE2" s="118">
        <f t="shared" si="0"/>
        <v>30</v>
      </c>
      <c r="AF2" s="118">
        <f t="shared" si="0"/>
        <v>31</v>
      </c>
      <c r="AG2" s="118">
        <f t="shared" si="0"/>
        <v>32</v>
      </c>
      <c r="AH2" s="118">
        <f t="shared" si="0"/>
        <v>33</v>
      </c>
      <c r="AI2" s="118">
        <f t="shared" si="0"/>
        <v>34</v>
      </c>
      <c r="AJ2" s="118">
        <f t="shared" si="0"/>
        <v>35</v>
      </c>
      <c r="AK2" s="118">
        <f t="shared" si="0"/>
        <v>36</v>
      </c>
      <c r="AL2" s="118">
        <f t="shared" si="0"/>
        <v>37</v>
      </c>
      <c r="AM2" s="118">
        <f t="shared" si="0"/>
        <v>38</v>
      </c>
      <c r="AN2" s="118">
        <f t="shared" si="0"/>
        <v>39</v>
      </c>
      <c r="AO2" s="118">
        <f t="shared" si="0"/>
        <v>40</v>
      </c>
      <c r="AP2" s="118">
        <f t="shared" si="0"/>
        <v>41</v>
      </c>
      <c r="AQ2" s="118">
        <f t="shared" si="0"/>
        <v>42</v>
      </c>
      <c r="AR2" s="118">
        <f t="shared" si="0"/>
        <v>43</v>
      </c>
      <c r="AS2" s="118">
        <f t="shared" si="0"/>
        <v>44</v>
      </c>
      <c r="AT2" s="118">
        <f t="shared" si="0"/>
        <v>45</v>
      </c>
      <c r="AU2" s="118">
        <f t="shared" si="0"/>
        <v>46</v>
      </c>
      <c r="AV2" s="118">
        <f t="shared" si="0"/>
        <v>47</v>
      </c>
      <c r="AW2" s="118">
        <f t="shared" si="0"/>
        <v>48</v>
      </c>
      <c r="AX2" s="118">
        <f t="shared" si="0"/>
        <v>49</v>
      </c>
      <c r="AY2" s="118">
        <f t="shared" si="0"/>
        <v>50</v>
      </c>
      <c r="AZ2" s="118">
        <f t="shared" si="0"/>
        <v>51</v>
      </c>
      <c r="BA2" s="118">
        <f t="shared" si="0"/>
        <v>52</v>
      </c>
      <c r="BB2" s="118">
        <f t="shared" si="0"/>
        <v>53</v>
      </c>
      <c r="BC2" s="118">
        <f t="shared" si="0"/>
        <v>54</v>
      </c>
      <c r="BD2" s="118">
        <f t="shared" si="0"/>
        <v>55</v>
      </c>
      <c r="BE2" s="118">
        <f t="shared" si="0"/>
        <v>56</v>
      </c>
      <c r="BF2" s="118">
        <f t="shared" si="0"/>
        <v>57</v>
      </c>
      <c r="BG2" s="118">
        <f t="shared" si="0"/>
        <v>58</v>
      </c>
      <c r="BH2" s="118">
        <f t="shared" si="0"/>
        <v>59</v>
      </c>
      <c r="BI2" s="118">
        <f t="shared" si="0"/>
        <v>60</v>
      </c>
      <c r="BJ2" s="118">
        <f t="shared" si="0"/>
        <v>61</v>
      </c>
      <c r="BK2" s="118">
        <f t="shared" si="0"/>
        <v>62</v>
      </c>
      <c r="BL2" s="118">
        <f t="shared" si="0"/>
        <v>63</v>
      </c>
      <c r="BM2" s="118">
        <f t="shared" si="0"/>
        <v>64</v>
      </c>
      <c r="BN2" s="118">
        <f t="shared" si="0"/>
        <v>65</v>
      </c>
      <c r="BO2" s="118">
        <f t="shared" si="0"/>
        <v>66</v>
      </c>
      <c r="BP2" s="118">
        <f t="shared" si="0"/>
        <v>67</v>
      </c>
      <c r="BQ2" s="118">
        <f t="shared" si="0"/>
        <v>68</v>
      </c>
      <c r="BR2" s="118">
        <f t="shared" si="0"/>
        <v>69</v>
      </c>
      <c r="BS2" s="118">
        <f t="shared" si="0"/>
        <v>70</v>
      </c>
      <c r="BT2" s="118">
        <f t="shared" si="0"/>
        <v>71</v>
      </c>
      <c r="BU2" s="118">
        <f t="shared" si="0"/>
        <v>72</v>
      </c>
      <c r="BV2" s="118">
        <f t="shared" si="0"/>
        <v>73</v>
      </c>
      <c r="BW2" s="118">
        <f t="shared" si="0"/>
        <v>74</v>
      </c>
      <c r="BX2" s="118">
        <f t="shared" si="0"/>
        <v>75</v>
      </c>
      <c r="BY2" s="118">
        <f t="shared" si="0"/>
        <v>76</v>
      </c>
      <c r="BZ2" s="118">
        <f t="shared" si="0"/>
        <v>77</v>
      </c>
      <c r="CA2" s="118">
        <f t="shared" si="0"/>
        <v>78</v>
      </c>
      <c r="CB2" s="118">
        <f t="shared" si="0"/>
        <v>79</v>
      </c>
      <c r="CC2" s="118">
        <f t="shared" si="0"/>
        <v>80</v>
      </c>
      <c r="CD2" s="118">
        <f t="shared" si="0"/>
        <v>81</v>
      </c>
      <c r="CE2" s="118">
        <f t="shared" si="0"/>
        <v>82</v>
      </c>
      <c r="CF2" s="118">
        <f t="shared" si="0"/>
        <v>83</v>
      </c>
      <c r="CG2" s="118">
        <f t="shared" si="0"/>
        <v>84</v>
      </c>
      <c r="CH2" s="118">
        <f t="shared" si="0"/>
        <v>85</v>
      </c>
      <c r="CI2" s="118">
        <f t="shared" si="0"/>
        <v>86</v>
      </c>
      <c r="CJ2" s="118">
        <f t="shared" si="0"/>
        <v>87</v>
      </c>
      <c r="CK2" s="118">
        <f t="shared" si="0"/>
        <v>88</v>
      </c>
      <c r="CL2" s="118">
        <f t="shared" si="0"/>
        <v>89</v>
      </c>
      <c r="CM2" s="118">
        <f t="shared" si="0"/>
        <v>90</v>
      </c>
      <c r="CN2" s="118">
        <f t="shared" si="0"/>
        <v>91</v>
      </c>
      <c r="CO2" s="118">
        <f t="shared" si="0"/>
        <v>92</v>
      </c>
      <c r="CP2" s="118">
        <f t="shared" si="0"/>
        <v>93</v>
      </c>
      <c r="CQ2" s="118">
        <f t="shared" si="0"/>
        <v>94</v>
      </c>
      <c r="CR2" s="118">
        <f t="shared" si="0"/>
        <v>95</v>
      </c>
      <c r="CS2" s="118">
        <f t="shared" si="0"/>
        <v>96</v>
      </c>
      <c r="CT2" s="118">
        <f t="shared" si="0"/>
        <v>97</v>
      </c>
      <c r="CU2" s="118">
        <f t="shared" si="0"/>
        <v>98</v>
      </c>
      <c r="CV2" s="118">
        <f t="shared" si="0"/>
        <v>99</v>
      </c>
      <c r="CW2" s="118">
        <f t="shared" si="0"/>
        <v>100</v>
      </c>
      <c r="CX2" s="118">
        <f t="shared" si="0"/>
        <v>101</v>
      </c>
      <c r="CY2" s="118">
        <f t="shared" si="0"/>
        <v>102</v>
      </c>
      <c r="CZ2" s="118">
        <f t="shared" si="0"/>
        <v>103</v>
      </c>
      <c r="DA2" s="118">
        <f t="shared" si="0"/>
        <v>104</v>
      </c>
      <c r="DB2" s="118">
        <f t="shared" si="0"/>
        <v>105</v>
      </c>
      <c r="DC2" s="118">
        <f t="shared" si="0"/>
        <v>106</v>
      </c>
      <c r="DD2" s="118">
        <f t="shared" si="0"/>
        <v>107</v>
      </c>
      <c r="DE2" s="118">
        <f t="shared" si="0"/>
        <v>108</v>
      </c>
      <c r="DF2" s="118">
        <f t="shared" si="0"/>
        <v>109</v>
      </c>
      <c r="DG2" s="118">
        <f t="shared" si="0"/>
        <v>110</v>
      </c>
      <c r="DH2" s="118">
        <f t="shared" si="0"/>
        <v>111</v>
      </c>
      <c r="DI2" s="118">
        <f t="shared" si="0"/>
        <v>112</v>
      </c>
      <c r="DJ2" s="118">
        <f t="shared" si="0"/>
        <v>113</v>
      </c>
      <c r="DK2" s="118">
        <f t="shared" si="0"/>
        <v>114</v>
      </c>
      <c r="DL2" s="118">
        <f t="shared" si="0"/>
        <v>115</v>
      </c>
      <c r="DM2" s="118">
        <f t="shared" si="0"/>
        <v>116</v>
      </c>
      <c r="DN2" s="118">
        <f t="shared" si="0"/>
        <v>117</v>
      </c>
      <c r="DO2" s="118">
        <f t="shared" si="0"/>
        <v>118</v>
      </c>
      <c r="DP2" s="118">
        <f t="shared" si="0"/>
        <v>119</v>
      </c>
      <c r="DQ2" s="118">
        <f t="shared" si="0"/>
        <v>120</v>
      </c>
      <c r="DR2" s="118">
        <f t="shared" si="0"/>
        <v>121</v>
      </c>
      <c r="DS2" s="118">
        <f t="shared" si="0"/>
        <v>122</v>
      </c>
      <c r="DT2" s="118">
        <f t="shared" si="0"/>
        <v>123</v>
      </c>
      <c r="DU2" s="118">
        <f t="shared" si="0"/>
        <v>124</v>
      </c>
      <c r="DV2" s="118">
        <f t="shared" si="0"/>
        <v>125</v>
      </c>
      <c r="DW2" s="118">
        <f t="shared" si="0"/>
        <v>126</v>
      </c>
      <c r="DX2" s="118">
        <f t="shared" si="0"/>
        <v>127</v>
      </c>
      <c r="DY2" s="118">
        <f t="shared" si="0"/>
        <v>128</v>
      </c>
      <c r="DZ2" s="118">
        <f t="shared" si="0"/>
        <v>129</v>
      </c>
      <c r="EA2" s="118">
        <f t="shared" si="0"/>
        <v>130</v>
      </c>
      <c r="EB2" s="118">
        <f t="shared" si="0"/>
        <v>131</v>
      </c>
      <c r="EC2" s="118">
        <f t="shared" si="0"/>
        <v>132</v>
      </c>
      <c r="ED2" s="118">
        <f t="shared" si="0"/>
        <v>133</v>
      </c>
      <c r="EE2" s="118">
        <f t="shared" si="0"/>
        <v>134</v>
      </c>
      <c r="EF2" s="118">
        <f t="shared" si="0"/>
        <v>135</v>
      </c>
      <c r="EG2" s="118">
        <f t="shared" si="0"/>
        <v>136</v>
      </c>
      <c r="EH2" s="118">
        <f t="shared" si="0"/>
        <v>137</v>
      </c>
      <c r="EI2" s="118">
        <f t="shared" si="0"/>
        <v>138</v>
      </c>
      <c r="EJ2" s="118">
        <f t="shared" si="0"/>
        <v>139</v>
      </c>
      <c r="EK2" s="118">
        <f t="shared" si="0"/>
        <v>140</v>
      </c>
      <c r="EL2" s="118">
        <f t="shared" si="0"/>
        <v>141</v>
      </c>
      <c r="EM2" s="118">
        <f t="shared" si="0"/>
        <v>142</v>
      </c>
      <c r="EN2" s="118">
        <f t="shared" si="0"/>
        <v>143</v>
      </c>
      <c r="EO2" s="118">
        <f t="shared" si="0"/>
        <v>144</v>
      </c>
      <c r="EP2" s="118">
        <f t="shared" si="0"/>
        <v>145</v>
      </c>
      <c r="EQ2" s="118">
        <f t="shared" si="0"/>
        <v>146</v>
      </c>
      <c r="ER2" s="118">
        <f t="shared" si="0"/>
        <v>147</v>
      </c>
      <c r="ES2" s="118">
        <f t="shared" si="0"/>
        <v>148</v>
      </c>
      <c r="ET2" s="118">
        <f t="shared" si="0"/>
        <v>149</v>
      </c>
      <c r="EU2" s="118">
        <f t="shared" si="0"/>
        <v>150</v>
      </c>
      <c r="EV2" s="118">
        <f t="shared" si="0"/>
        <v>151</v>
      </c>
      <c r="EW2" s="118">
        <f t="shared" si="0"/>
        <v>152</v>
      </c>
      <c r="EX2" s="118">
        <f t="shared" si="0"/>
        <v>153</v>
      </c>
      <c r="EY2" s="118">
        <f t="shared" si="0"/>
        <v>154</v>
      </c>
      <c r="EZ2" s="118">
        <f t="shared" ref="EZ2:FJ2" si="1">COLUMN()-1</f>
        <v>155</v>
      </c>
      <c r="FA2" s="118">
        <f t="shared" si="1"/>
        <v>156</v>
      </c>
      <c r="FB2" s="118">
        <f t="shared" si="1"/>
        <v>157</v>
      </c>
      <c r="FC2" s="118">
        <f t="shared" si="1"/>
        <v>158</v>
      </c>
      <c r="FD2" s="118">
        <f t="shared" si="1"/>
        <v>159</v>
      </c>
      <c r="FE2" s="118">
        <f t="shared" si="1"/>
        <v>160</v>
      </c>
      <c r="FF2" s="118">
        <f t="shared" si="1"/>
        <v>161</v>
      </c>
      <c r="FG2" s="118">
        <f t="shared" si="1"/>
        <v>162</v>
      </c>
      <c r="FH2" s="118">
        <f t="shared" si="1"/>
        <v>163</v>
      </c>
      <c r="FI2" s="118">
        <f t="shared" si="1"/>
        <v>164</v>
      </c>
      <c r="FJ2" s="118">
        <f t="shared" si="1"/>
        <v>165</v>
      </c>
    </row>
    <row r="3" spans="1:166" ht="13.15" customHeight="1" x14ac:dyDescent="0.15">
      <c r="A3" s="118" t="s">
        <v>99</v>
      </c>
      <c r="B3" s="119" t="s">
        <v>100</v>
      </c>
      <c r="C3" s="119" t="s">
        <v>101</v>
      </c>
      <c r="D3" s="119" t="s">
        <v>102</v>
      </c>
      <c r="E3" s="119" t="s">
        <v>103</v>
      </c>
      <c r="F3" s="119" t="s">
        <v>104</v>
      </c>
      <c r="G3" s="119" t="s">
        <v>105</v>
      </c>
      <c r="H3" s="120" t="s">
        <v>106</v>
      </c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2" t="s">
        <v>107</v>
      </c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3"/>
      <c r="CK3" s="123"/>
      <c r="CL3" s="123"/>
      <c r="CM3" s="123"/>
      <c r="CN3" s="123"/>
      <c r="CO3" s="123"/>
      <c r="CP3" s="123"/>
      <c r="CQ3" s="123"/>
      <c r="CR3" s="123"/>
      <c r="CS3" s="123"/>
      <c r="CT3" s="123"/>
      <c r="CU3" s="123"/>
      <c r="CV3" s="123"/>
      <c r="CW3" s="123"/>
      <c r="CX3" s="123"/>
      <c r="CY3" s="123"/>
      <c r="CZ3" s="123"/>
      <c r="DA3" s="123"/>
      <c r="DB3" s="123"/>
      <c r="DC3" s="123"/>
      <c r="DD3" s="123"/>
      <c r="DE3" s="123"/>
      <c r="DF3" s="123"/>
      <c r="DG3" s="123"/>
      <c r="DH3" s="123"/>
      <c r="DI3" s="123"/>
      <c r="DJ3" s="123"/>
      <c r="DK3" s="123"/>
      <c r="DL3" s="123"/>
      <c r="DM3" s="123"/>
      <c r="DN3" s="123"/>
      <c r="DO3" s="123"/>
      <c r="DP3" s="123"/>
      <c r="DQ3" s="123"/>
      <c r="DR3" s="125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2" t="s">
        <v>86</v>
      </c>
      <c r="EE3" s="123"/>
      <c r="EF3" s="123"/>
      <c r="EG3" s="123"/>
      <c r="EH3" s="123"/>
      <c r="EI3" s="123"/>
      <c r="EJ3" s="123"/>
      <c r="EK3" s="123"/>
      <c r="EL3" s="123"/>
      <c r="EM3" s="123"/>
      <c r="EN3" s="123"/>
      <c r="EO3" s="126"/>
      <c r="EP3" s="123"/>
      <c r="EQ3" s="123"/>
      <c r="ER3" s="123"/>
      <c r="ES3" s="123"/>
      <c r="ET3" s="123"/>
      <c r="EU3" s="123"/>
      <c r="EV3" s="123"/>
      <c r="EW3" s="123"/>
      <c r="EX3" s="123"/>
      <c r="EY3" s="123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7"/>
    </row>
    <row r="4" spans="1:166" ht="13.5" customHeight="1" x14ac:dyDescent="0.15">
      <c r="A4" s="118" t="s">
        <v>108</v>
      </c>
      <c r="B4" s="128"/>
      <c r="C4" s="128"/>
      <c r="D4" s="128"/>
      <c r="E4" s="128"/>
      <c r="F4" s="128"/>
      <c r="G4" s="128"/>
      <c r="H4" s="129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1" t="s">
        <v>109</v>
      </c>
      <c r="AJ4" s="132"/>
      <c r="AK4" s="132"/>
      <c r="AL4" s="132"/>
      <c r="AM4" s="132"/>
      <c r="AN4" s="132"/>
      <c r="AO4" s="132"/>
      <c r="AP4" s="132"/>
      <c r="AQ4" s="132"/>
      <c r="AR4" s="132"/>
      <c r="AS4" s="133"/>
      <c r="AT4" s="134" t="s">
        <v>110</v>
      </c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4" t="s">
        <v>111</v>
      </c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1" t="s">
        <v>112</v>
      </c>
      <c r="BQ4" s="132"/>
      <c r="BR4" s="132"/>
      <c r="BS4" s="132"/>
      <c r="BT4" s="132"/>
      <c r="BU4" s="132"/>
      <c r="BV4" s="132"/>
      <c r="BW4" s="132"/>
      <c r="BX4" s="132"/>
      <c r="BY4" s="132"/>
      <c r="BZ4" s="133"/>
      <c r="CA4" s="135" t="s">
        <v>113</v>
      </c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4" t="s">
        <v>114</v>
      </c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 t="s">
        <v>115</v>
      </c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 t="s">
        <v>116</v>
      </c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4" t="s">
        <v>117</v>
      </c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1" t="s">
        <v>118</v>
      </c>
      <c r="EE4" s="132"/>
      <c r="EF4" s="132"/>
      <c r="EG4" s="132"/>
      <c r="EH4" s="132"/>
      <c r="EI4" s="132"/>
      <c r="EJ4" s="132"/>
      <c r="EK4" s="132"/>
      <c r="EL4" s="132"/>
      <c r="EM4" s="132"/>
      <c r="EN4" s="133"/>
      <c r="EO4" s="135" t="s">
        <v>119</v>
      </c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 t="s">
        <v>120</v>
      </c>
      <c r="FA4" s="135"/>
      <c r="FB4" s="135"/>
      <c r="FC4" s="135"/>
      <c r="FD4" s="135"/>
      <c r="FE4" s="135"/>
      <c r="FF4" s="135"/>
      <c r="FG4" s="135"/>
      <c r="FH4" s="135"/>
      <c r="FI4" s="135"/>
      <c r="FJ4" s="135"/>
    </row>
    <row r="5" spans="1:166" x14ac:dyDescent="0.15">
      <c r="A5" s="118" t="s">
        <v>121</v>
      </c>
      <c r="B5" s="136"/>
      <c r="C5" s="136"/>
      <c r="D5" s="136"/>
      <c r="E5" s="136"/>
      <c r="F5" s="136"/>
      <c r="G5" s="136"/>
      <c r="H5" s="137" t="s">
        <v>122</v>
      </c>
      <c r="I5" s="137" t="s">
        <v>123</v>
      </c>
      <c r="J5" s="137" t="s">
        <v>124</v>
      </c>
      <c r="K5" s="137" t="s">
        <v>1</v>
      </c>
      <c r="L5" s="137" t="s">
        <v>2</v>
      </c>
      <c r="M5" s="137" t="s">
        <v>3</v>
      </c>
      <c r="N5" s="137" t="s">
        <v>125</v>
      </c>
      <c r="O5" s="137" t="s">
        <v>5</v>
      </c>
      <c r="P5" s="137" t="s">
        <v>126</v>
      </c>
      <c r="Q5" s="137" t="s">
        <v>127</v>
      </c>
      <c r="R5" s="137" t="s">
        <v>128</v>
      </c>
      <c r="S5" s="137" t="s">
        <v>129</v>
      </c>
      <c r="T5" s="137" t="s">
        <v>130</v>
      </c>
      <c r="U5" s="137" t="s">
        <v>131</v>
      </c>
      <c r="V5" s="137" t="s">
        <v>132</v>
      </c>
      <c r="W5" s="137" t="s">
        <v>133</v>
      </c>
      <c r="X5" s="137" t="s">
        <v>134</v>
      </c>
      <c r="Y5" s="137" t="s">
        <v>135</v>
      </c>
      <c r="Z5" s="137" t="s">
        <v>136</v>
      </c>
      <c r="AA5" s="137" t="s">
        <v>137</v>
      </c>
      <c r="AB5" s="137" t="s">
        <v>138</v>
      </c>
      <c r="AC5" s="137" t="s">
        <v>139</v>
      </c>
      <c r="AD5" s="137" t="s">
        <v>140</v>
      </c>
      <c r="AE5" s="137" t="s">
        <v>141</v>
      </c>
      <c r="AF5" s="137" t="s">
        <v>142</v>
      </c>
      <c r="AG5" s="137" t="s">
        <v>143</v>
      </c>
      <c r="AH5" s="137" t="s">
        <v>144</v>
      </c>
      <c r="AI5" s="137" t="s">
        <v>145</v>
      </c>
      <c r="AJ5" s="137" t="s">
        <v>146</v>
      </c>
      <c r="AK5" s="137" t="s">
        <v>147</v>
      </c>
      <c r="AL5" s="137" t="s">
        <v>148</v>
      </c>
      <c r="AM5" s="137" t="s">
        <v>149</v>
      </c>
      <c r="AN5" s="137" t="s">
        <v>150</v>
      </c>
      <c r="AO5" s="137" t="s">
        <v>151</v>
      </c>
      <c r="AP5" s="137" t="s">
        <v>152</v>
      </c>
      <c r="AQ5" s="137" t="s">
        <v>153</v>
      </c>
      <c r="AR5" s="137" t="s">
        <v>154</v>
      </c>
      <c r="AS5" s="137" t="s">
        <v>155</v>
      </c>
      <c r="AT5" s="137" t="s">
        <v>156</v>
      </c>
      <c r="AU5" s="137" t="s">
        <v>146</v>
      </c>
      <c r="AV5" s="137" t="s">
        <v>157</v>
      </c>
      <c r="AW5" s="137" t="s">
        <v>148</v>
      </c>
      <c r="AX5" s="137" t="s">
        <v>149</v>
      </c>
      <c r="AY5" s="137" t="s">
        <v>150</v>
      </c>
      <c r="AZ5" s="137" t="s">
        <v>151</v>
      </c>
      <c r="BA5" s="137" t="s">
        <v>152</v>
      </c>
      <c r="BB5" s="137" t="s">
        <v>153</v>
      </c>
      <c r="BC5" s="137" t="s">
        <v>154</v>
      </c>
      <c r="BD5" s="137" t="s">
        <v>155</v>
      </c>
      <c r="BE5" s="137" t="s">
        <v>158</v>
      </c>
      <c r="BF5" s="137" t="s">
        <v>146</v>
      </c>
      <c r="BG5" s="137" t="s">
        <v>157</v>
      </c>
      <c r="BH5" s="137" t="s">
        <v>148</v>
      </c>
      <c r="BI5" s="137" t="s">
        <v>149</v>
      </c>
      <c r="BJ5" s="137" t="s">
        <v>150</v>
      </c>
      <c r="BK5" s="137" t="s">
        <v>151</v>
      </c>
      <c r="BL5" s="137" t="s">
        <v>152</v>
      </c>
      <c r="BM5" s="137" t="s">
        <v>153</v>
      </c>
      <c r="BN5" s="137" t="s">
        <v>154</v>
      </c>
      <c r="BO5" s="137" t="s">
        <v>155</v>
      </c>
      <c r="BP5" s="137" t="s">
        <v>158</v>
      </c>
      <c r="BQ5" s="137" t="s">
        <v>159</v>
      </c>
      <c r="BR5" s="137" t="s">
        <v>157</v>
      </c>
      <c r="BS5" s="137" t="s">
        <v>148</v>
      </c>
      <c r="BT5" s="137" t="s">
        <v>149</v>
      </c>
      <c r="BU5" s="137" t="s">
        <v>150</v>
      </c>
      <c r="BV5" s="137" t="s">
        <v>151</v>
      </c>
      <c r="BW5" s="137" t="s">
        <v>152</v>
      </c>
      <c r="BX5" s="137" t="s">
        <v>153</v>
      </c>
      <c r="BY5" s="137" t="s">
        <v>154</v>
      </c>
      <c r="BZ5" s="137" t="s">
        <v>155</v>
      </c>
      <c r="CA5" s="137" t="s">
        <v>156</v>
      </c>
      <c r="CB5" s="137" t="s">
        <v>159</v>
      </c>
      <c r="CC5" s="137" t="s">
        <v>147</v>
      </c>
      <c r="CD5" s="137" t="s">
        <v>148</v>
      </c>
      <c r="CE5" s="137" t="s">
        <v>160</v>
      </c>
      <c r="CF5" s="137" t="s">
        <v>150</v>
      </c>
      <c r="CG5" s="137" t="s">
        <v>151</v>
      </c>
      <c r="CH5" s="137" t="s">
        <v>152</v>
      </c>
      <c r="CI5" s="137" t="s">
        <v>153</v>
      </c>
      <c r="CJ5" s="137" t="s">
        <v>154</v>
      </c>
      <c r="CK5" s="137" t="s">
        <v>155</v>
      </c>
      <c r="CL5" s="137" t="s">
        <v>158</v>
      </c>
      <c r="CM5" s="137" t="s">
        <v>161</v>
      </c>
      <c r="CN5" s="137" t="s">
        <v>147</v>
      </c>
      <c r="CO5" s="137" t="s">
        <v>148</v>
      </c>
      <c r="CP5" s="137" t="s">
        <v>149</v>
      </c>
      <c r="CQ5" s="137" t="s">
        <v>150</v>
      </c>
      <c r="CR5" s="137" t="s">
        <v>151</v>
      </c>
      <c r="CS5" s="137" t="s">
        <v>152</v>
      </c>
      <c r="CT5" s="137" t="s">
        <v>153</v>
      </c>
      <c r="CU5" s="137" t="s">
        <v>154</v>
      </c>
      <c r="CV5" s="137" t="s">
        <v>155</v>
      </c>
      <c r="CW5" s="137" t="s">
        <v>158</v>
      </c>
      <c r="CX5" s="137" t="s">
        <v>146</v>
      </c>
      <c r="CY5" s="137" t="s">
        <v>147</v>
      </c>
      <c r="CZ5" s="137" t="s">
        <v>162</v>
      </c>
      <c r="DA5" s="137" t="s">
        <v>149</v>
      </c>
      <c r="DB5" s="137" t="s">
        <v>150</v>
      </c>
      <c r="DC5" s="137" t="s">
        <v>151</v>
      </c>
      <c r="DD5" s="137" t="s">
        <v>152</v>
      </c>
      <c r="DE5" s="137" t="s">
        <v>153</v>
      </c>
      <c r="DF5" s="137" t="s">
        <v>154</v>
      </c>
      <c r="DG5" s="137" t="s">
        <v>155</v>
      </c>
      <c r="DH5" s="137" t="s">
        <v>156</v>
      </c>
      <c r="DI5" s="137" t="s">
        <v>161</v>
      </c>
      <c r="DJ5" s="137" t="s">
        <v>147</v>
      </c>
      <c r="DK5" s="137" t="s">
        <v>163</v>
      </c>
      <c r="DL5" s="137" t="s">
        <v>149</v>
      </c>
      <c r="DM5" s="137" t="s">
        <v>150</v>
      </c>
      <c r="DN5" s="137" t="s">
        <v>151</v>
      </c>
      <c r="DO5" s="137" t="s">
        <v>152</v>
      </c>
      <c r="DP5" s="137" t="s">
        <v>153</v>
      </c>
      <c r="DQ5" s="137" t="s">
        <v>154</v>
      </c>
      <c r="DR5" s="137" t="s">
        <v>155</v>
      </c>
      <c r="DS5" s="137" t="s">
        <v>145</v>
      </c>
      <c r="DT5" s="137" t="s">
        <v>146</v>
      </c>
      <c r="DU5" s="137" t="s">
        <v>147</v>
      </c>
      <c r="DV5" s="137" t="s">
        <v>162</v>
      </c>
      <c r="DW5" s="137" t="s">
        <v>149</v>
      </c>
      <c r="DX5" s="137" t="s">
        <v>150</v>
      </c>
      <c r="DY5" s="137" t="s">
        <v>151</v>
      </c>
      <c r="DZ5" s="137" t="s">
        <v>152</v>
      </c>
      <c r="EA5" s="137" t="s">
        <v>153</v>
      </c>
      <c r="EB5" s="137" t="s">
        <v>154</v>
      </c>
      <c r="EC5" s="137" t="s">
        <v>155</v>
      </c>
      <c r="ED5" s="137" t="s">
        <v>156</v>
      </c>
      <c r="EE5" s="137" t="s">
        <v>146</v>
      </c>
      <c r="EF5" s="137" t="s">
        <v>157</v>
      </c>
      <c r="EG5" s="137" t="s">
        <v>148</v>
      </c>
      <c r="EH5" s="137" t="s">
        <v>149</v>
      </c>
      <c r="EI5" s="137" t="s">
        <v>150</v>
      </c>
      <c r="EJ5" s="137" t="s">
        <v>151</v>
      </c>
      <c r="EK5" s="137" t="s">
        <v>152</v>
      </c>
      <c r="EL5" s="137" t="s">
        <v>153</v>
      </c>
      <c r="EM5" s="137" t="s">
        <v>154</v>
      </c>
      <c r="EN5" s="137" t="s">
        <v>155</v>
      </c>
      <c r="EO5" s="137" t="s">
        <v>156</v>
      </c>
      <c r="EP5" s="137" t="s">
        <v>159</v>
      </c>
      <c r="EQ5" s="137" t="s">
        <v>147</v>
      </c>
      <c r="ER5" s="137" t="s">
        <v>163</v>
      </c>
      <c r="ES5" s="137" t="s">
        <v>149</v>
      </c>
      <c r="ET5" s="137" t="s">
        <v>150</v>
      </c>
      <c r="EU5" s="137" t="s">
        <v>151</v>
      </c>
      <c r="EV5" s="137" t="s">
        <v>152</v>
      </c>
      <c r="EW5" s="137" t="s">
        <v>153</v>
      </c>
      <c r="EX5" s="137" t="s">
        <v>154</v>
      </c>
      <c r="EY5" s="137" t="s">
        <v>164</v>
      </c>
      <c r="EZ5" s="137" t="s">
        <v>156</v>
      </c>
      <c r="FA5" s="137" t="s">
        <v>146</v>
      </c>
      <c r="FB5" s="137" t="s">
        <v>147</v>
      </c>
      <c r="FC5" s="137" t="s">
        <v>148</v>
      </c>
      <c r="FD5" s="137" t="s">
        <v>160</v>
      </c>
      <c r="FE5" s="137" t="s">
        <v>150</v>
      </c>
      <c r="FF5" s="137" t="s">
        <v>151</v>
      </c>
      <c r="FG5" s="137" t="s">
        <v>152</v>
      </c>
      <c r="FH5" s="137" t="s">
        <v>153</v>
      </c>
      <c r="FI5" s="137" t="s">
        <v>154</v>
      </c>
      <c r="FJ5" s="137" t="s">
        <v>155</v>
      </c>
    </row>
    <row r="6" spans="1:166" s="145" customFormat="1" x14ac:dyDescent="0.15">
      <c r="A6" s="118" t="s">
        <v>165</v>
      </c>
      <c r="B6" s="138">
        <f>B8</f>
        <v>2022</v>
      </c>
      <c r="C6" s="138">
        <f t="shared" ref="C6:M6" si="2">C8</f>
        <v>152251</v>
      </c>
      <c r="D6" s="138">
        <f t="shared" si="2"/>
        <v>46</v>
      </c>
      <c r="E6" s="138">
        <f t="shared" si="2"/>
        <v>6</v>
      </c>
      <c r="F6" s="138">
        <f t="shared" si="2"/>
        <v>0</v>
      </c>
      <c r="G6" s="138">
        <f t="shared" si="2"/>
        <v>2</v>
      </c>
      <c r="H6" s="139" t="str">
        <f>IF(H8&lt;&gt;I8,H8,"")&amp;IF(I8&lt;&gt;J8,I8,"")&amp;"　"&amp;J8</f>
        <v>新潟県魚沼市　小出病院</v>
      </c>
      <c r="I6" s="140"/>
      <c r="J6" s="141"/>
      <c r="K6" s="138" t="str">
        <f t="shared" si="2"/>
        <v>当然財務</v>
      </c>
      <c r="L6" s="138" t="str">
        <f t="shared" si="2"/>
        <v>病院事業</v>
      </c>
      <c r="M6" s="138" t="str">
        <f t="shared" si="2"/>
        <v>一般病院</v>
      </c>
      <c r="N6" s="138" t="str">
        <f>N8</f>
        <v>100床以上～200床未満</v>
      </c>
      <c r="O6" s="138" t="str">
        <f>O8</f>
        <v>非設置</v>
      </c>
      <c r="P6" s="138" t="str">
        <f>P8</f>
        <v>指定管理者(利用料金制)</v>
      </c>
      <c r="Q6" s="142">
        <f t="shared" ref="Q6:AH6" si="3">Q8</f>
        <v>13</v>
      </c>
      <c r="R6" s="138" t="str">
        <f t="shared" si="3"/>
        <v>-</v>
      </c>
      <c r="S6" s="138" t="str">
        <f t="shared" si="3"/>
        <v>透 訓</v>
      </c>
      <c r="T6" s="138" t="str">
        <f t="shared" si="3"/>
        <v>救 輪</v>
      </c>
      <c r="U6" s="142">
        <f>U8</f>
        <v>33722</v>
      </c>
      <c r="V6" s="142">
        <f>V8</f>
        <v>14375</v>
      </c>
      <c r="W6" s="138" t="str">
        <f>W8</f>
        <v>第２種該当</v>
      </c>
      <c r="X6" s="138" t="str">
        <f t="shared" ref="X6" si="4">X8</f>
        <v>-</v>
      </c>
      <c r="Y6" s="138" t="str">
        <f t="shared" si="3"/>
        <v>１０：１</v>
      </c>
      <c r="Z6" s="142">
        <f t="shared" si="3"/>
        <v>90</v>
      </c>
      <c r="AA6" s="142">
        <f t="shared" si="3"/>
        <v>44</v>
      </c>
      <c r="AB6" s="142" t="str">
        <f t="shared" si="3"/>
        <v>-</v>
      </c>
      <c r="AC6" s="142" t="str">
        <f t="shared" si="3"/>
        <v>-</v>
      </c>
      <c r="AD6" s="142" t="str">
        <f t="shared" si="3"/>
        <v>-</v>
      </c>
      <c r="AE6" s="142">
        <f t="shared" si="3"/>
        <v>134</v>
      </c>
      <c r="AF6" s="142">
        <f t="shared" si="3"/>
        <v>90</v>
      </c>
      <c r="AG6" s="142">
        <f t="shared" si="3"/>
        <v>44</v>
      </c>
      <c r="AH6" s="142">
        <f t="shared" si="3"/>
        <v>134</v>
      </c>
      <c r="AI6" s="143">
        <f>IF(AI8="-",NA(),AI8)</f>
        <v>99.3</v>
      </c>
      <c r="AJ6" s="143">
        <f t="shared" ref="AJ6:AR6" si="5">IF(AJ8="-",NA(),AJ8)</f>
        <v>99.9</v>
      </c>
      <c r="AK6" s="143">
        <f t="shared" si="5"/>
        <v>107.3</v>
      </c>
      <c r="AL6" s="143">
        <f t="shared" si="5"/>
        <v>97.6</v>
      </c>
      <c r="AM6" s="143">
        <f t="shared" si="5"/>
        <v>100.2</v>
      </c>
      <c r="AN6" s="143">
        <f t="shared" si="5"/>
        <v>97.2</v>
      </c>
      <c r="AO6" s="143">
        <f t="shared" si="5"/>
        <v>96.9</v>
      </c>
      <c r="AP6" s="143">
        <f t="shared" si="5"/>
        <v>100.6</v>
      </c>
      <c r="AQ6" s="143">
        <f t="shared" si="5"/>
        <v>105.9</v>
      </c>
      <c r="AR6" s="143">
        <f t="shared" si="5"/>
        <v>104.3</v>
      </c>
      <c r="AS6" s="143" t="str">
        <f>IF(AS8="-","【-】","【"&amp;SUBSTITUTE(TEXT(AS8,"#,##0.0"),"-","△")&amp;"】")</f>
        <v>【103.5】</v>
      </c>
      <c r="AT6" s="143">
        <f>IF(AT8="-",NA(),AT8)</f>
        <v>75.400000000000006</v>
      </c>
      <c r="AU6" s="143">
        <f t="shared" ref="AU6:BC6" si="6">IF(AU8="-",NA(),AU8)</f>
        <v>72.2</v>
      </c>
      <c r="AV6" s="143">
        <f t="shared" si="6"/>
        <v>74.2</v>
      </c>
      <c r="AW6" s="143">
        <f t="shared" si="6"/>
        <v>71.3</v>
      </c>
      <c r="AX6" s="143">
        <f t="shared" si="6"/>
        <v>75.5</v>
      </c>
      <c r="AY6" s="143">
        <f t="shared" si="6"/>
        <v>84</v>
      </c>
      <c r="AZ6" s="143">
        <f t="shared" si="6"/>
        <v>84.3</v>
      </c>
      <c r="BA6" s="143">
        <f t="shared" si="6"/>
        <v>80.7</v>
      </c>
      <c r="BB6" s="143">
        <f t="shared" si="6"/>
        <v>82.2</v>
      </c>
      <c r="BC6" s="143">
        <f t="shared" si="6"/>
        <v>81.7</v>
      </c>
      <c r="BD6" s="143" t="str">
        <f>IF(BD8="-","【-】","【"&amp;SUBSTITUTE(TEXT(BD8,"#,##0.0"),"-","△")&amp;"】")</f>
        <v>【86.4】</v>
      </c>
      <c r="BE6" s="143">
        <f>IF(BE8="-",NA(),BE8)</f>
        <v>73.900000000000006</v>
      </c>
      <c r="BF6" s="143">
        <f t="shared" ref="BF6:BN6" si="7">IF(BF8="-",NA(),BF8)</f>
        <v>70.7</v>
      </c>
      <c r="BG6" s="143">
        <f t="shared" si="7"/>
        <v>72.8</v>
      </c>
      <c r="BH6" s="143">
        <f t="shared" si="7"/>
        <v>69.900000000000006</v>
      </c>
      <c r="BI6" s="143">
        <f t="shared" si="7"/>
        <v>74.099999999999994</v>
      </c>
      <c r="BJ6" s="143">
        <f t="shared" si="7"/>
        <v>80.400000000000006</v>
      </c>
      <c r="BK6" s="143">
        <f t="shared" si="7"/>
        <v>80.599999999999994</v>
      </c>
      <c r="BL6" s="143">
        <f t="shared" si="7"/>
        <v>77.099999999999994</v>
      </c>
      <c r="BM6" s="143">
        <f t="shared" si="7"/>
        <v>78.599999999999994</v>
      </c>
      <c r="BN6" s="143">
        <f t="shared" si="7"/>
        <v>78.099999999999994</v>
      </c>
      <c r="BO6" s="143" t="str">
        <f>IF(BO8="-","【-】","【"&amp;SUBSTITUTE(TEXT(BO8,"#,##0.0"),"-","△")&amp;"】")</f>
        <v>【83.7】</v>
      </c>
      <c r="BP6" s="143">
        <f>IF(BP8="-",NA(),BP8)</f>
        <v>91.9</v>
      </c>
      <c r="BQ6" s="143">
        <f t="shared" ref="BQ6:BY6" si="8">IF(BQ8="-",NA(),BQ8)</f>
        <v>91.2</v>
      </c>
      <c r="BR6" s="143">
        <f t="shared" si="8"/>
        <v>92</v>
      </c>
      <c r="BS6" s="143">
        <f t="shared" si="8"/>
        <v>83.9</v>
      </c>
      <c r="BT6" s="143">
        <f t="shared" si="8"/>
        <v>92.2</v>
      </c>
      <c r="BU6" s="143">
        <f t="shared" si="8"/>
        <v>70.099999999999994</v>
      </c>
      <c r="BV6" s="143">
        <f t="shared" si="8"/>
        <v>70.400000000000006</v>
      </c>
      <c r="BW6" s="143">
        <f t="shared" si="8"/>
        <v>65.8</v>
      </c>
      <c r="BX6" s="143">
        <f t="shared" si="8"/>
        <v>65</v>
      </c>
      <c r="BY6" s="143">
        <f t="shared" si="8"/>
        <v>63.3</v>
      </c>
      <c r="BZ6" s="143" t="str">
        <f>IF(BZ8="-","【-】","【"&amp;SUBSTITUTE(TEXT(BZ8,"#,##0.0"),"-","△")&amp;"】")</f>
        <v>【66.8】</v>
      </c>
      <c r="CA6" s="144">
        <f>IF(CA8="-",NA(),CA8)</f>
        <v>25637</v>
      </c>
      <c r="CB6" s="144">
        <f t="shared" ref="CB6:CJ6" si="9">IF(CB8="-",NA(),CB8)</f>
        <v>25839</v>
      </c>
      <c r="CC6" s="144">
        <f t="shared" si="9"/>
        <v>26632</v>
      </c>
      <c r="CD6" s="144">
        <f t="shared" si="9"/>
        <v>27767</v>
      </c>
      <c r="CE6" s="144">
        <f t="shared" si="9"/>
        <v>28303</v>
      </c>
      <c r="CF6" s="144">
        <f t="shared" si="9"/>
        <v>34924</v>
      </c>
      <c r="CG6" s="144">
        <f t="shared" si="9"/>
        <v>35788</v>
      </c>
      <c r="CH6" s="144">
        <f t="shared" si="9"/>
        <v>37855</v>
      </c>
      <c r="CI6" s="144">
        <f t="shared" si="9"/>
        <v>39289</v>
      </c>
      <c r="CJ6" s="144">
        <f t="shared" si="9"/>
        <v>40846</v>
      </c>
      <c r="CK6" s="143" t="str">
        <f>IF(CK8="-","【-】","【"&amp;SUBSTITUTE(TEXT(CK8,"#,##0"),"-","△")&amp;"】")</f>
        <v>【61,837】</v>
      </c>
      <c r="CL6" s="144">
        <f>IF(CL8="-",NA(),CL8)</f>
        <v>12686</v>
      </c>
      <c r="CM6" s="144">
        <f t="shared" ref="CM6:CU6" si="10">IF(CM8="-",NA(),CM8)</f>
        <v>12590</v>
      </c>
      <c r="CN6" s="144">
        <f t="shared" si="10"/>
        <v>12747</v>
      </c>
      <c r="CO6" s="144">
        <f t="shared" si="10"/>
        <v>13143</v>
      </c>
      <c r="CP6" s="144">
        <f t="shared" si="10"/>
        <v>13991</v>
      </c>
      <c r="CQ6" s="144">
        <f t="shared" si="10"/>
        <v>10244</v>
      </c>
      <c r="CR6" s="144">
        <f t="shared" si="10"/>
        <v>10602</v>
      </c>
      <c r="CS6" s="144">
        <f t="shared" si="10"/>
        <v>11234</v>
      </c>
      <c r="CT6" s="144">
        <f t="shared" si="10"/>
        <v>11512</v>
      </c>
      <c r="CU6" s="144">
        <f t="shared" si="10"/>
        <v>11831</v>
      </c>
      <c r="CV6" s="143" t="str">
        <f>IF(CV8="-","【-】","【"&amp;SUBSTITUTE(TEXT(CV8,"#,##0"),"-","△")&amp;"】")</f>
        <v>【17,600】</v>
      </c>
      <c r="CW6" s="143">
        <f>IF(CW8="-",NA(),CW8)</f>
        <v>70.400000000000006</v>
      </c>
      <c r="CX6" s="143">
        <f t="shared" ref="CX6:DF6" si="11">IF(CX8="-",NA(),CX8)</f>
        <v>71.099999999999994</v>
      </c>
      <c r="CY6" s="143">
        <f t="shared" si="11"/>
        <v>67.3</v>
      </c>
      <c r="CZ6" s="143">
        <f t="shared" si="11"/>
        <v>70.5</v>
      </c>
      <c r="DA6" s="143">
        <f t="shared" si="11"/>
        <v>66.2</v>
      </c>
      <c r="DB6" s="143">
        <f t="shared" si="11"/>
        <v>63.7</v>
      </c>
      <c r="DC6" s="143">
        <f t="shared" si="11"/>
        <v>63.3</v>
      </c>
      <c r="DD6" s="143">
        <f t="shared" si="11"/>
        <v>68.5</v>
      </c>
      <c r="DE6" s="143">
        <f t="shared" si="11"/>
        <v>67.099999999999994</v>
      </c>
      <c r="DF6" s="143">
        <f t="shared" si="11"/>
        <v>66.900000000000006</v>
      </c>
      <c r="DG6" s="143" t="str">
        <f>IF(DG8="-","【-】","【"&amp;SUBSTITUTE(TEXT(DG8,"#,##0.0"),"-","△")&amp;"】")</f>
        <v>【55.6】</v>
      </c>
      <c r="DH6" s="143">
        <f>IF(DH8="-",NA(),DH8)</f>
        <v>12.6</v>
      </c>
      <c r="DI6" s="143">
        <f t="shared" ref="DI6:DQ6" si="12">IF(DI8="-",NA(),DI8)</f>
        <v>12.7</v>
      </c>
      <c r="DJ6" s="143">
        <f t="shared" si="12"/>
        <v>12.8</v>
      </c>
      <c r="DK6" s="143">
        <f t="shared" si="12"/>
        <v>13.6</v>
      </c>
      <c r="DL6" s="143">
        <f t="shared" si="12"/>
        <v>13.5</v>
      </c>
      <c r="DM6" s="143">
        <f t="shared" si="12"/>
        <v>17.7</v>
      </c>
      <c r="DN6" s="143">
        <f t="shared" si="12"/>
        <v>17.5</v>
      </c>
      <c r="DO6" s="143">
        <f t="shared" si="12"/>
        <v>17.5</v>
      </c>
      <c r="DP6" s="143">
        <f t="shared" si="12"/>
        <v>17.3</v>
      </c>
      <c r="DQ6" s="143">
        <f t="shared" si="12"/>
        <v>17.899999999999999</v>
      </c>
      <c r="DR6" s="143" t="str">
        <f>IF(DR8="-","【-】","【"&amp;SUBSTITUTE(TEXT(DR8,"#,##0.0"),"-","△")&amp;"】")</f>
        <v>【25.1】</v>
      </c>
      <c r="DS6" s="143">
        <f>IF(DS8="-",NA(),DS8)</f>
        <v>20.3</v>
      </c>
      <c r="DT6" s="143">
        <f t="shared" ref="DT6:EB6" si="13">IF(DT8="-",NA(),DT8)</f>
        <v>22.1</v>
      </c>
      <c r="DU6" s="143">
        <f t="shared" si="13"/>
        <v>12.2</v>
      </c>
      <c r="DV6" s="143">
        <f t="shared" si="13"/>
        <v>17.100000000000001</v>
      </c>
      <c r="DW6" s="143">
        <f t="shared" si="13"/>
        <v>16.600000000000001</v>
      </c>
      <c r="DX6" s="143">
        <f t="shared" si="13"/>
        <v>117.1</v>
      </c>
      <c r="DY6" s="143">
        <f t="shared" si="13"/>
        <v>120.5</v>
      </c>
      <c r="DZ6" s="143">
        <f t="shared" si="13"/>
        <v>124.2</v>
      </c>
      <c r="EA6" s="143">
        <f t="shared" si="13"/>
        <v>121.6</v>
      </c>
      <c r="EB6" s="143">
        <f t="shared" si="13"/>
        <v>118.9</v>
      </c>
      <c r="EC6" s="143" t="str">
        <f>IF(EC8="-","【-】","【"&amp;SUBSTITUTE(TEXT(EC8,"#,##0.0"),"-","△")&amp;"】")</f>
        <v>【63.0】</v>
      </c>
      <c r="ED6" s="143">
        <f>IF(ED8="-",NA(),ED8)</f>
        <v>17.8</v>
      </c>
      <c r="EE6" s="143">
        <f t="shared" ref="EE6:EM6" si="14">IF(EE8="-",NA(),EE8)</f>
        <v>25.1</v>
      </c>
      <c r="EF6" s="143">
        <f t="shared" si="14"/>
        <v>32.5</v>
      </c>
      <c r="EG6" s="143">
        <f t="shared" si="14"/>
        <v>33.299999999999997</v>
      </c>
      <c r="EH6" s="143">
        <f t="shared" si="14"/>
        <v>39.4</v>
      </c>
      <c r="EI6" s="143">
        <f t="shared" si="14"/>
        <v>54.1</v>
      </c>
      <c r="EJ6" s="143">
        <f t="shared" si="14"/>
        <v>54.6</v>
      </c>
      <c r="EK6" s="143">
        <f t="shared" si="14"/>
        <v>56.9</v>
      </c>
      <c r="EL6" s="143">
        <f t="shared" si="14"/>
        <v>58.1</v>
      </c>
      <c r="EM6" s="143">
        <f t="shared" si="14"/>
        <v>59.4</v>
      </c>
      <c r="EN6" s="143" t="str">
        <f>IF(EN8="-","【-】","【"&amp;SUBSTITUTE(TEXT(EN8,"#,##0.0"),"-","△")&amp;"】")</f>
        <v>【56.4】</v>
      </c>
      <c r="EO6" s="143">
        <f>IF(EO8="-",NA(),EO8)</f>
        <v>43.9</v>
      </c>
      <c r="EP6" s="143">
        <f t="shared" ref="EP6:EX6" si="15">IF(EP8="-",NA(),EP8)</f>
        <v>57.9</v>
      </c>
      <c r="EQ6" s="143">
        <f t="shared" si="15"/>
        <v>72.3</v>
      </c>
      <c r="ER6" s="143">
        <f t="shared" si="15"/>
        <v>53.5</v>
      </c>
      <c r="ES6" s="143">
        <f t="shared" si="15"/>
        <v>63</v>
      </c>
      <c r="ET6" s="143">
        <f t="shared" si="15"/>
        <v>71.400000000000006</v>
      </c>
      <c r="EU6" s="143">
        <f t="shared" si="15"/>
        <v>71.7</v>
      </c>
      <c r="EV6" s="143">
        <f t="shared" si="15"/>
        <v>72.900000000000006</v>
      </c>
      <c r="EW6" s="143">
        <f t="shared" si="15"/>
        <v>73.900000000000006</v>
      </c>
      <c r="EX6" s="143">
        <f t="shared" si="15"/>
        <v>74.3</v>
      </c>
      <c r="EY6" s="143" t="str">
        <f>IF(EY8="-","【-】","【"&amp;SUBSTITUTE(TEXT(EY8,"#,##0.0"),"-","△")&amp;"】")</f>
        <v>【70.7】</v>
      </c>
      <c r="EZ6" s="144">
        <f>IF(EZ8="-",NA(),EZ8)</f>
        <v>47407440</v>
      </c>
      <c r="FA6" s="144">
        <f t="shared" ref="FA6:FI6" si="16">IF(FA8="-",NA(),FA8)</f>
        <v>47809769</v>
      </c>
      <c r="FB6" s="144">
        <f t="shared" si="16"/>
        <v>47918007</v>
      </c>
      <c r="FC6" s="144">
        <f t="shared" si="16"/>
        <v>48689597</v>
      </c>
      <c r="FD6" s="144">
        <f t="shared" si="16"/>
        <v>49126560</v>
      </c>
      <c r="FE6" s="144">
        <f t="shared" si="16"/>
        <v>40683727</v>
      </c>
      <c r="FF6" s="144">
        <f t="shared" si="16"/>
        <v>41891213</v>
      </c>
      <c r="FG6" s="144">
        <f t="shared" si="16"/>
        <v>42806727</v>
      </c>
      <c r="FH6" s="144">
        <f t="shared" si="16"/>
        <v>43530781</v>
      </c>
      <c r="FI6" s="144">
        <f t="shared" si="16"/>
        <v>44196357</v>
      </c>
      <c r="FJ6" s="144" t="str">
        <f>IF(FJ8="-","【-】","【"&amp;SUBSTITUTE(TEXT(FJ8,"#,##0"),"-","△")&amp;"】")</f>
        <v>【49,963,977】</v>
      </c>
    </row>
    <row r="7" spans="1:166" s="145" customFormat="1" x14ac:dyDescent="0.15">
      <c r="A7" s="118" t="s">
        <v>166</v>
      </c>
      <c r="B7" s="138">
        <f t="shared" ref="B7:AH7" si="17">B8</f>
        <v>2022</v>
      </c>
      <c r="C7" s="138">
        <f t="shared" si="17"/>
        <v>152251</v>
      </c>
      <c r="D7" s="138">
        <f t="shared" si="17"/>
        <v>46</v>
      </c>
      <c r="E7" s="138">
        <f t="shared" si="17"/>
        <v>6</v>
      </c>
      <c r="F7" s="138">
        <f t="shared" si="17"/>
        <v>0</v>
      </c>
      <c r="G7" s="138">
        <f t="shared" si="17"/>
        <v>2</v>
      </c>
      <c r="H7" s="138"/>
      <c r="I7" s="138"/>
      <c r="J7" s="138"/>
      <c r="K7" s="138" t="str">
        <f t="shared" si="17"/>
        <v>当然財務</v>
      </c>
      <c r="L7" s="138" t="str">
        <f t="shared" si="17"/>
        <v>病院事業</v>
      </c>
      <c r="M7" s="138" t="str">
        <f t="shared" si="17"/>
        <v>一般病院</v>
      </c>
      <c r="N7" s="138" t="str">
        <f>N8</f>
        <v>100床以上～200床未満</v>
      </c>
      <c r="O7" s="138" t="str">
        <f>O8</f>
        <v>非設置</v>
      </c>
      <c r="P7" s="138" t="str">
        <f>P8</f>
        <v>指定管理者(利用料金制)</v>
      </c>
      <c r="Q7" s="142">
        <f t="shared" si="17"/>
        <v>13</v>
      </c>
      <c r="R7" s="138" t="str">
        <f t="shared" si="17"/>
        <v>-</v>
      </c>
      <c r="S7" s="138" t="str">
        <f t="shared" si="17"/>
        <v>透 訓</v>
      </c>
      <c r="T7" s="138" t="str">
        <f t="shared" si="17"/>
        <v>救 輪</v>
      </c>
      <c r="U7" s="142">
        <f>U8</f>
        <v>33722</v>
      </c>
      <c r="V7" s="142">
        <f>V8</f>
        <v>14375</v>
      </c>
      <c r="W7" s="138" t="str">
        <f>W8</f>
        <v>第２種該当</v>
      </c>
      <c r="X7" s="138" t="str">
        <f t="shared" si="17"/>
        <v>-</v>
      </c>
      <c r="Y7" s="138" t="str">
        <f t="shared" si="17"/>
        <v>１０：１</v>
      </c>
      <c r="Z7" s="142">
        <f t="shared" si="17"/>
        <v>90</v>
      </c>
      <c r="AA7" s="142">
        <f t="shared" si="17"/>
        <v>44</v>
      </c>
      <c r="AB7" s="142" t="str">
        <f t="shared" si="17"/>
        <v>-</v>
      </c>
      <c r="AC7" s="142" t="str">
        <f t="shared" si="17"/>
        <v>-</v>
      </c>
      <c r="AD7" s="142" t="str">
        <f t="shared" si="17"/>
        <v>-</v>
      </c>
      <c r="AE7" s="142">
        <f t="shared" si="17"/>
        <v>134</v>
      </c>
      <c r="AF7" s="142">
        <f t="shared" si="17"/>
        <v>90</v>
      </c>
      <c r="AG7" s="142">
        <f t="shared" si="17"/>
        <v>44</v>
      </c>
      <c r="AH7" s="142">
        <f t="shared" si="17"/>
        <v>134</v>
      </c>
      <c r="AI7" s="143">
        <f>AI8</f>
        <v>99.3</v>
      </c>
      <c r="AJ7" s="143">
        <f t="shared" ref="AJ7:AR7" si="18">AJ8</f>
        <v>99.9</v>
      </c>
      <c r="AK7" s="143">
        <f t="shared" si="18"/>
        <v>107.3</v>
      </c>
      <c r="AL7" s="143">
        <f t="shared" si="18"/>
        <v>97.6</v>
      </c>
      <c r="AM7" s="143">
        <f t="shared" si="18"/>
        <v>100.2</v>
      </c>
      <c r="AN7" s="143">
        <f t="shared" si="18"/>
        <v>97.2</v>
      </c>
      <c r="AO7" s="143">
        <f t="shared" si="18"/>
        <v>96.9</v>
      </c>
      <c r="AP7" s="143">
        <f t="shared" si="18"/>
        <v>100.6</v>
      </c>
      <c r="AQ7" s="143">
        <f t="shared" si="18"/>
        <v>105.9</v>
      </c>
      <c r="AR7" s="143">
        <f t="shared" si="18"/>
        <v>104.3</v>
      </c>
      <c r="AS7" s="143"/>
      <c r="AT7" s="143">
        <f>AT8</f>
        <v>75.400000000000006</v>
      </c>
      <c r="AU7" s="143">
        <f t="shared" ref="AU7:BC7" si="19">AU8</f>
        <v>72.2</v>
      </c>
      <c r="AV7" s="143">
        <f t="shared" si="19"/>
        <v>74.2</v>
      </c>
      <c r="AW7" s="143">
        <f t="shared" si="19"/>
        <v>71.3</v>
      </c>
      <c r="AX7" s="143">
        <f t="shared" si="19"/>
        <v>75.5</v>
      </c>
      <c r="AY7" s="143">
        <f t="shared" si="19"/>
        <v>84</v>
      </c>
      <c r="AZ7" s="143">
        <f t="shared" si="19"/>
        <v>84.3</v>
      </c>
      <c r="BA7" s="143">
        <f t="shared" si="19"/>
        <v>80.7</v>
      </c>
      <c r="BB7" s="143">
        <f t="shared" si="19"/>
        <v>82.2</v>
      </c>
      <c r="BC7" s="143">
        <f t="shared" si="19"/>
        <v>81.7</v>
      </c>
      <c r="BD7" s="143"/>
      <c r="BE7" s="143">
        <f>BE8</f>
        <v>73.900000000000006</v>
      </c>
      <c r="BF7" s="143">
        <f t="shared" ref="BF7:BN7" si="20">BF8</f>
        <v>70.7</v>
      </c>
      <c r="BG7" s="143">
        <f t="shared" si="20"/>
        <v>72.8</v>
      </c>
      <c r="BH7" s="143">
        <f t="shared" si="20"/>
        <v>69.900000000000006</v>
      </c>
      <c r="BI7" s="143">
        <f t="shared" si="20"/>
        <v>74.099999999999994</v>
      </c>
      <c r="BJ7" s="143">
        <f t="shared" si="20"/>
        <v>80.400000000000006</v>
      </c>
      <c r="BK7" s="143">
        <f t="shared" si="20"/>
        <v>80.599999999999994</v>
      </c>
      <c r="BL7" s="143">
        <f t="shared" si="20"/>
        <v>77.099999999999994</v>
      </c>
      <c r="BM7" s="143">
        <f t="shared" si="20"/>
        <v>78.599999999999994</v>
      </c>
      <c r="BN7" s="143">
        <f t="shared" si="20"/>
        <v>78.099999999999994</v>
      </c>
      <c r="BO7" s="143"/>
      <c r="BP7" s="143">
        <f>BP8</f>
        <v>91.9</v>
      </c>
      <c r="BQ7" s="143">
        <f t="shared" ref="BQ7:BY7" si="21">BQ8</f>
        <v>91.2</v>
      </c>
      <c r="BR7" s="143">
        <f t="shared" si="21"/>
        <v>92</v>
      </c>
      <c r="BS7" s="143">
        <f t="shared" si="21"/>
        <v>83.9</v>
      </c>
      <c r="BT7" s="143">
        <f t="shared" si="21"/>
        <v>92.2</v>
      </c>
      <c r="BU7" s="143">
        <f t="shared" si="21"/>
        <v>70.099999999999994</v>
      </c>
      <c r="BV7" s="143">
        <f t="shared" si="21"/>
        <v>70.400000000000006</v>
      </c>
      <c r="BW7" s="143">
        <f t="shared" si="21"/>
        <v>65.8</v>
      </c>
      <c r="BX7" s="143">
        <f t="shared" si="21"/>
        <v>65</v>
      </c>
      <c r="BY7" s="143">
        <f t="shared" si="21"/>
        <v>63.3</v>
      </c>
      <c r="BZ7" s="143"/>
      <c r="CA7" s="144">
        <f>CA8</f>
        <v>25637</v>
      </c>
      <c r="CB7" s="144">
        <f t="shared" ref="CB7:CJ7" si="22">CB8</f>
        <v>25839</v>
      </c>
      <c r="CC7" s="144">
        <f t="shared" si="22"/>
        <v>26632</v>
      </c>
      <c r="CD7" s="144">
        <f t="shared" si="22"/>
        <v>27767</v>
      </c>
      <c r="CE7" s="144">
        <f t="shared" si="22"/>
        <v>28303</v>
      </c>
      <c r="CF7" s="144">
        <f t="shared" si="22"/>
        <v>34924</v>
      </c>
      <c r="CG7" s="144">
        <f t="shared" si="22"/>
        <v>35788</v>
      </c>
      <c r="CH7" s="144">
        <f t="shared" si="22"/>
        <v>37855</v>
      </c>
      <c r="CI7" s="144">
        <f t="shared" si="22"/>
        <v>39289</v>
      </c>
      <c r="CJ7" s="144">
        <f t="shared" si="22"/>
        <v>40846</v>
      </c>
      <c r="CK7" s="143"/>
      <c r="CL7" s="144">
        <f>CL8</f>
        <v>12686</v>
      </c>
      <c r="CM7" s="144">
        <f t="shared" ref="CM7:CU7" si="23">CM8</f>
        <v>12590</v>
      </c>
      <c r="CN7" s="144">
        <f t="shared" si="23"/>
        <v>12747</v>
      </c>
      <c r="CO7" s="144">
        <f t="shared" si="23"/>
        <v>13143</v>
      </c>
      <c r="CP7" s="144">
        <f t="shared" si="23"/>
        <v>13991</v>
      </c>
      <c r="CQ7" s="144">
        <f t="shared" si="23"/>
        <v>10244</v>
      </c>
      <c r="CR7" s="144">
        <f t="shared" si="23"/>
        <v>10602</v>
      </c>
      <c r="CS7" s="144">
        <f t="shared" si="23"/>
        <v>11234</v>
      </c>
      <c r="CT7" s="144">
        <f t="shared" si="23"/>
        <v>11512</v>
      </c>
      <c r="CU7" s="144">
        <f t="shared" si="23"/>
        <v>11831</v>
      </c>
      <c r="CV7" s="143"/>
      <c r="CW7" s="143">
        <f>CW8</f>
        <v>70.400000000000006</v>
      </c>
      <c r="CX7" s="143">
        <f t="shared" ref="CX7:DF7" si="24">CX8</f>
        <v>71.099999999999994</v>
      </c>
      <c r="CY7" s="143">
        <f t="shared" si="24"/>
        <v>67.3</v>
      </c>
      <c r="CZ7" s="143">
        <f t="shared" si="24"/>
        <v>70.5</v>
      </c>
      <c r="DA7" s="143">
        <f t="shared" si="24"/>
        <v>66.2</v>
      </c>
      <c r="DB7" s="143">
        <f t="shared" si="24"/>
        <v>63.7</v>
      </c>
      <c r="DC7" s="143">
        <f t="shared" si="24"/>
        <v>63.3</v>
      </c>
      <c r="DD7" s="143">
        <f t="shared" si="24"/>
        <v>68.5</v>
      </c>
      <c r="DE7" s="143">
        <f t="shared" si="24"/>
        <v>67.099999999999994</v>
      </c>
      <c r="DF7" s="143">
        <f t="shared" si="24"/>
        <v>66.900000000000006</v>
      </c>
      <c r="DG7" s="143"/>
      <c r="DH7" s="143">
        <f>DH8</f>
        <v>12.6</v>
      </c>
      <c r="DI7" s="143">
        <f t="shared" ref="DI7:DQ7" si="25">DI8</f>
        <v>12.7</v>
      </c>
      <c r="DJ7" s="143">
        <f t="shared" si="25"/>
        <v>12.8</v>
      </c>
      <c r="DK7" s="143">
        <f t="shared" si="25"/>
        <v>13.6</v>
      </c>
      <c r="DL7" s="143">
        <f t="shared" si="25"/>
        <v>13.5</v>
      </c>
      <c r="DM7" s="143">
        <f t="shared" si="25"/>
        <v>17.7</v>
      </c>
      <c r="DN7" s="143">
        <f t="shared" si="25"/>
        <v>17.5</v>
      </c>
      <c r="DO7" s="143">
        <f t="shared" si="25"/>
        <v>17.5</v>
      </c>
      <c r="DP7" s="143">
        <f t="shared" si="25"/>
        <v>17.3</v>
      </c>
      <c r="DQ7" s="143">
        <f t="shared" si="25"/>
        <v>17.899999999999999</v>
      </c>
      <c r="DR7" s="143"/>
      <c r="DS7" s="143">
        <f>DS8</f>
        <v>20.3</v>
      </c>
      <c r="DT7" s="143">
        <f t="shared" ref="DT7:EB7" si="26">DT8</f>
        <v>22.1</v>
      </c>
      <c r="DU7" s="143">
        <f t="shared" si="26"/>
        <v>12.2</v>
      </c>
      <c r="DV7" s="143">
        <f t="shared" si="26"/>
        <v>17.100000000000001</v>
      </c>
      <c r="DW7" s="143">
        <f t="shared" si="26"/>
        <v>16.600000000000001</v>
      </c>
      <c r="DX7" s="143">
        <f t="shared" si="26"/>
        <v>117.1</v>
      </c>
      <c r="DY7" s="143">
        <f t="shared" si="26"/>
        <v>120.5</v>
      </c>
      <c r="DZ7" s="143">
        <f t="shared" si="26"/>
        <v>124.2</v>
      </c>
      <c r="EA7" s="143">
        <f t="shared" si="26"/>
        <v>121.6</v>
      </c>
      <c r="EB7" s="143">
        <f t="shared" si="26"/>
        <v>118.9</v>
      </c>
      <c r="EC7" s="143"/>
      <c r="ED7" s="143">
        <f>ED8</f>
        <v>17.8</v>
      </c>
      <c r="EE7" s="143">
        <f t="shared" ref="EE7:EM7" si="27">EE8</f>
        <v>25.1</v>
      </c>
      <c r="EF7" s="143">
        <f t="shared" si="27"/>
        <v>32.5</v>
      </c>
      <c r="EG7" s="143">
        <f t="shared" si="27"/>
        <v>33.299999999999997</v>
      </c>
      <c r="EH7" s="143">
        <f t="shared" si="27"/>
        <v>39.4</v>
      </c>
      <c r="EI7" s="143">
        <f t="shared" si="27"/>
        <v>54.1</v>
      </c>
      <c r="EJ7" s="143">
        <f t="shared" si="27"/>
        <v>54.6</v>
      </c>
      <c r="EK7" s="143">
        <f t="shared" si="27"/>
        <v>56.9</v>
      </c>
      <c r="EL7" s="143">
        <f t="shared" si="27"/>
        <v>58.1</v>
      </c>
      <c r="EM7" s="143">
        <f t="shared" si="27"/>
        <v>59.4</v>
      </c>
      <c r="EN7" s="143"/>
      <c r="EO7" s="143">
        <f>EO8</f>
        <v>43.9</v>
      </c>
      <c r="EP7" s="143">
        <f t="shared" ref="EP7:EX7" si="28">EP8</f>
        <v>57.9</v>
      </c>
      <c r="EQ7" s="143">
        <f t="shared" si="28"/>
        <v>72.3</v>
      </c>
      <c r="ER7" s="143">
        <f t="shared" si="28"/>
        <v>53.5</v>
      </c>
      <c r="ES7" s="143">
        <f t="shared" si="28"/>
        <v>63</v>
      </c>
      <c r="ET7" s="143">
        <f t="shared" si="28"/>
        <v>71.400000000000006</v>
      </c>
      <c r="EU7" s="143">
        <f t="shared" si="28"/>
        <v>71.7</v>
      </c>
      <c r="EV7" s="143">
        <f t="shared" si="28"/>
        <v>72.900000000000006</v>
      </c>
      <c r="EW7" s="143">
        <f t="shared" si="28"/>
        <v>73.900000000000006</v>
      </c>
      <c r="EX7" s="143">
        <f t="shared" si="28"/>
        <v>74.3</v>
      </c>
      <c r="EY7" s="143"/>
      <c r="EZ7" s="144">
        <f>EZ8</f>
        <v>47407440</v>
      </c>
      <c r="FA7" s="144">
        <f t="shared" ref="FA7:FI7" si="29">FA8</f>
        <v>47809769</v>
      </c>
      <c r="FB7" s="144">
        <f t="shared" si="29"/>
        <v>47918007</v>
      </c>
      <c r="FC7" s="144">
        <f t="shared" si="29"/>
        <v>48689597</v>
      </c>
      <c r="FD7" s="144">
        <f t="shared" si="29"/>
        <v>49126560</v>
      </c>
      <c r="FE7" s="144">
        <f t="shared" si="29"/>
        <v>40683727</v>
      </c>
      <c r="FF7" s="144">
        <f t="shared" si="29"/>
        <v>41891213</v>
      </c>
      <c r="FG7" s="144">
        <f t="shared" si="29"/>
        <v>42806727</v>
      </c>
      <c r="FH7" s="144">
        <f t="shared" si="29"/>
        <v>43530781</v>
      </c>
      <c r="FI7" s="144">
        <f t="shared" si="29"/>
        <v>44196357</v>
      </c>
      <c r="FJ7" s="144"/>
    </row>
    <row r="8" spans="1:166" s="145" customFormat="1" x14ac:dyDescent="0.15">
      <c r="A8" s="118"/>
      <c r="B8" s="146">
        <v>2022</v>
      </c>
      <c r="C8" s="146">
        <v>152251</v>
      </c>
      <c r="D8" s="146">
        <v>46</v>
      </c>
      <c r="E8" s="146">
        <v>6</v>
      </c>
      <c r="F8" s="146">
        <v>0</v>
      </c>
      <c r="G8" s="146">
        <v>2</v>
      </c>
      <c r="H8" s="146" t="s">
        <v>167</v>
      </c>
      <c r="I8" s="146" t="s">
        <v>168</v>
      </c>
      <c r="J8" s="146" t="s">
        <v>169</v>
      </c>
      <c r="K8" s="146" t="s">
        <v>170</v>
      </c>
      <c r="L8" s="146" t="s">
        <v>171</v>
      </c>
      <c r="M8" s="146" t="s">
        <v>172</v>
      </c>
      <c r="N8" s="146" t="s">
        <v>173</v>
      </c>
      <c r="O8" s="146" t="s">
        <v>174</v>
      </c>
      <c r="P8" s="146" t="s">
        <v>175</v>
      </c>
      <c r="Q8" s="147">
        <v>13</v>
      </c>
      <c r="R8" s="146" t="s">
        <v>40</v>
      </c>
      <c r="S8" s="146" t="s">
        <v>176</v>
      </c>
      <c r="T8" s="146" t="s">
        <v>177</v>
      </c>
      <c r="U8" s="147">
        <v>33722</v>
      </c>
      <c r="V8" s="147">
        <v>14375</v>
      </c>
      <c r="W8" s="146" t="s">
        <v>178</v>
      </c>
      <c r="X8" s="146" t="s">
        <v>40</v>
      </c>
      <c r="Y8" s="148" t="s">
        <v>179</v>
      </c>
      <c r="Z8" s="147">
        <v>90</v>
      </c>
      <c r="AA8" s="147">
        <v>44</v>
      </c>
      <c r="AB8" s="147" t="s">
        <v>40</v>
      </c>
      <c r="AC8" s="147" t="s">
        <v>40</v>
      </c>
      <c r="AD8" s="147" t="s">
        <v>40</v>
      </c>
      <c r="AE8" s="147">
        <v>134</v>
      </c>
      <c r="AF8" s="147">
        <v>90</v>
      </c>
      <c r="AG8" s="147">
        <v>44</v>
      </c>
      <c r="AH8" s="147">
        <v>134</v>
      </c>
      <c r="AI8" s="149">
        <v>99.3</v>
      </c>
      <c r="AJ8" s="149">
        <v>99.9</v>
      </c>
      <c r="AK8" s="149">
        <v>107.3</v>
      </c>
      <c r="AL8" s="149">
        <v>97.6</v>
      </c>
      <c r="AM8" s="149">
        <v>100.2</v>
      </c>
      <c r="AN8" s="149">
        <v>97.2</v>
      </c>
      <c r="AO8" s="149">
        <v>96.9</v>
      </c>
      <c r="AP8" s="149">
        <v>100.6</v>
      </c>
      <c r="AQ8" s="149">
        <v>105.9</v>
      </c>
      <c r="AR8" s="149">
        <v>104.3</v>
      </c>
      <c r="AS8" s="149">
        <v>103.5</v>
      </c>
      <c r="AT8" s="149">
        <v>75.400000000000006</v>
      </c>
      <c r="AU8" s="149">
        <v>72.2</v>
      </c>
      <c r="AV8" s="149">
        <v>74.2</v>
      </c>
      <c r="AW8" s="149">
        <v>71.3</v>
      </c>
      <c r="AX8" s="149">
        <v>75.5</v>
      </c>
      <c r="AY8" s="149">
        <v>84</v>
      </c>
      <c r="AZ8" s="149">
        <v>84.3</v>
      </c>
      <c r="BA8" s="149">
        <v>80.7</v>
      </c>
      <c r="BB8" s="149">
        <v>82.2</v>
      </c>
      <c r="BC8" s="149">
        <v>81.7</v>
      </c>
      <c r="BD8" s="149">
        <v>86.4</v>
      </c>
      <c r="BE8" s="150">
        <v>73.900000000000006</v>
      </c>
      <c r="BF8" s="150">
        <v>70.7</v>
      </c>
      <c r="BG8" s="150">
        <v>72.8</v>
      </c>
      <c r="BH8" s="150">
        <v>69.900000000000006</v>
      </c>
      <c r="BI8" s="150">
        <v>74.099999999999994</v>
      </c>
      <c r="BJ8" s="150">
        <v>80.400000000000006</v>
      </c>
      <c r="BK8" s="150">
        <v>80.599999999999994</v>
      </c>
      <c r="BL8" s="150">
        <v>77.099999999999994</v>
      </c>
      <c r="BM8" s="150">
        <v>78.599999999999994</v>
      </c>
      <c r="BN8" s="150">
        <v>78.099999999999994</v>
      </c>
      <c r="BO8" s="150">
        <v>83.7</v>
      </c>
      <c r="BP8" s="149">
        <v>91.9</v>
      </c>
      <c r="BQ8" s="149">
        <v>91.2</v>
      </c>
      <c r="BR8" s="149">
        <v>92</v>
      </c>
      <c r="BS8" s="149">
        <v>83.9</v>
      </c>
      <c r="BT8" s="149">
        <v>92.2</v>
      </c>
      <c r="BU8" s="149">
        <v>70.099999999999994</v>
      </c>
      <c r="BV8" s="149">
        <v>70.400000000000006</v>
      </c>
      <c r="BW8" s="149">
        <v>65.8</v>
      </c>
      <c r="BX8" s="149">
        <v>65</v>
      </c>
      <c r="BY8" s="149">
        <v>63.3</v>
      </c>
      <c r="BZ8" s="149">
        <v>66.8</v>
      </c>
      <c r="CA8" s="150">
        <v>25637</v>
      </c>
      <c r="CB8" s="150">
        <v>25839</v>
      </c>
      <c r="CC8" s="150">
        <v>26632</v>
      </c>
      <c r="CD8" s="150">
        <v>27767</v>
      </c>
      <c r="CE8" s="150">
        <v>28303</v>
      </c>
      <c r="CF8" s="150">
        <v>34924</v>
      </c>
      <c r="CG8" s="150">
        <v>35788</v>
      </c>
      <c r="CH8" s="150">
        <v>37855</v>
      </c>
      <c r="CI8" s="150">
        <v>39289</v>
      </c>
      <c r="CJ8" s="150">
        <v>40846</v>
      </c>
      <c r="CK8" s="149">
        <v>61837</v>
      </c>
      <c r="CL8" s="150">
        <v>12686</v>
      </c>
      <c r="CM8" s="150">
        <v>12590</v>
      </c>
      <c r="CN8" s="150">
        <v>12747</v>
      </c>
      <c r="CO8" s="150">
        <v>13143</v>
      </c>
      <c r="CP8" s="150">
        <v>13991</v>
      </c>
      <c r="CQ8" s="150">
        <v>10244</v>
      </c>
      <c r="CR8" s="150">
        <v>10602</v>
      </c>
      <c r="CS8" s="150">
        <v>11234</v>
      </c>
      <c r="CT8" s="150">
        <v>11512</v>
      </c>
      <c r="CU8" s="150">
        <v>11831</v>
      </c>
      <c r="CV8" s="149">
        <v>17600</v>
      </c>
      <c r="CW8" s="150">
        <v>70.400000000000006</v>
      </c>
      <c r="CX8" s="150">
        <v>71.099999999999994</v>
      </c>
      <c r="CY8" s="150">
        <v>67.3</v>
      </c>
      <c r="CZ8" s="150">
        <v>70.5</v>
      </c>
      <c r="DA8" s="150">
        <v>66.2</v>
      </c>
      <c r="DB8" s="150">
        <v>63.7</v>
      </c>
      <c r="DC8" s="150">
        <v>63.3</v>
      </c>
      <c r="DD8" s="150">
        <v>68.5</v>
      </c>
      <c r="DE8" s="150">
        <v>67.099999999999994</v>
      </c>
      <c r="DF8" s="150">
        <v>66.900000000000006</v>
      </c>
      <c r="DG8" s="150">
        <v>55.6</v>
      </c>
      <c r="DH8" s="150">
        <v>12.6</v>
      </c>
      <c r="DI8" s="150">
        <v>12.7</v>
      </c>
      <c r="DJ8" s="150">
        <v>12.8</v>
      </c>
      <c r="DK8" s="150">
        <v>13.6</v>
      </c>
      <c r="DL8" s="150">
        <v>13.5</v>
      </c>
      <c r="DM8" s="150">
        <v>17.7</v>
      </c>
      <c r="DN8" s="150">
        <v>17.5</v>
      </c>
      <c r="DO8" s="150">
        <v>17.5</v>
      </c>
      <c r="DP8" s="150">
        <v>17.3</v>
      </c>
      <c r="DQ8" s="150">
        <v>17.899999999999999</v>
      </c>
      <c r="DR8" s="150">
        <v>25.1</v>
      </c>
      <c r="DS8" s="150">
        <v>20.3</v>
      </c>
      <c r="DT8" s="150">
        <v>22.1</v>
      </c>
      <c r="DU8" s="150">
        <v>12.2</v>
      </c>
      <c r="DV8" s="150">
        <v>17.100000000000001</v>
      </c>
      <c r="DW8" s="150">
        <v>16.600000000000001</v>
      </c>
      <c r="DX8" s="150">
        <v>117.1</v>
      </c>
      <c r="DY8" s="150">
        <v>120.5</v>
      </c>
      <c r="DZ8" s="150">
        <v>124.2</v>
      </c>
      <c r="EA8" s="150">
        <v>121.6</v>
      </c>
      <c r="EB8" s="150">
        <v>118.9</v>
      </c>
      <c r="EC8" s="150">
        <v>63</v>
      </c>
      <c r="ED8" s="149">
        <v>17.8</v>
      </c>
      <c r="EE8" s="149">
        <v>25.1</v>
      </c>
      <c r="EF8" s="149">
        <v>32.5</v>
      </c>
      <c r="EG8" s="149">
        <v>33.299999999999997</v>
      </c>
      <c r="EH8" s="149">
        <v>39.4</v>
      </c>
      <c r="EI8" s="149">
        <v>54.1</v>
      </c>
      <c r="EJ8" s="149">
        <v>54.6</v>
      </c>
      <c r="EK8" s="149">
        <v>56.9</v>
      </c>
      <c r="EL8" s="149">
        <v>58.1</v>
      </c>
      <c r="EM8" s="149">
        <v>59.4</v>
      </c>
      <c r="EN8" s="149">
        <v>56.4</v>
      </c>
      <c r="EO8" s="149">
        <v>43.9</v>
      </c>
      <c r="EP8" s="149">
        <v>57.9</v>
      </c>
      <c r="EQ8" s="149">
        <v>72.3</v>
      </c>
      <c r="ER8" s="149">
        <v>53.5</v>
      </c>
      <c r="ES8" s="149">
        <v>63</v>
      </c>
      <c r="ET8" s="149">
        <v>71.400000000000006</v>
      </c>
      <c r="EU8" s="149">
        <v>71.7</v>
      </c>
      <c r="EV8" s="149">
        <v>72.900000000000006</v>
      </c>
      <c r="EW8" s="149">
        <v>73.900000000000006</v>
      </c>
      <c r="EX8" s="149">
        <v>74.3</v>
      </c>
      <c r="EY8" s="149">
        <v>70.7</v>
      </c>
      <c r="EZ8" s="150">
        <v>47407440</v>
      </c>
      <c r="FA8" s="150">
        <v>47809769</v>
      </c>
      <c r="FB8" s="150">
        <v>47918007</v>
      </c>
      <c r="FC8" s="150">
        <v>48689597</v>
      </c>
      <c r="FD8" s="150">
        <v>49126560</v>
      </c>
      <c r="FE8" s="150">
        <v>40683727</v>
      </c>
      <c r="FF8" s="150">
        <v>41891213</v>
      </c>
      <c r="FG8" s="150">
        <v>42806727</v>
      </c>
      <c r="FH8" s="150">
        <v>43530781</v>
      </c>
      <c r="FI8" s="150">
        <v>44196357</v>
      </c>
      <c r="FJ8" s="150">
        <v>49963977</v>
      </c>
    </row>
    <row r="9" spans="1:166" x14ac:dyDescent="0.15"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2"/>
      <c r="BT9" s="152"/>
      <c r="BU9" s="151"/>
      <c r="BV9" s="151"/>
      <c r="BW9" s="151"/>
      <c r="BX9" s="151"/>
      <c r="BY9" s="151"/>
      <c r="BZ9" s="151"/>
      <c r="CA9" s="151"/>
      <c r="CB9" s="151"/>
      <c r="CC9" s="151"/>
      <c r="CD9" s="152"/>
      <c r="CE9" s="152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2"/>
      <c r="DA9" s="152"/>
      <c r="DB9" s="151"/>
      <c r="DC9" s="151"/>
      <c r="DD9" s="151"/>
      <c r="DE9" s="151"/>
      <c r="DF9" s="151"/>
      <c r="DG9" s="151"/>
      <c r="DH9" s="151"/>
      <c r="DI9" s="151"/>
      <c r="DJ9" s="151"/>
      <c r="DK9" s="152"/>
      <c r="DL9" s="152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2"/>
      <c r="EH9" s="152"/>
      <c r="EI9" s="151"/>
      <c r="EJ9" s="151"/>
      <c r="EK9" s="151"/>
      <c r="EL9" s="151"/>
      <c r="EM9" s="151"/>
      <c r="EN9" s="151"/>
      <c r="EO9" s="151"/>
      <c r="EP9" s="151"/>
      <c r="EQ9" s="151"/>
      <c r="ER9" s="152"/>
      <c r="ES9" s="152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151"/>
      <c r="FE9" s="151"/>
      <c r="FF9" s="151"/>
      <c r="FG9" s="151"/>
      <c r="FH9" s="151"/>
      <c r="FI9" s="151"/>
      <c r="FJ9" s="151"/>
    </row>
    <row r="10" spans="1:166" x14ac:dyDescent="0.15">
      <c r="A10" s="153"/>
      <c r="B10" s="153" t="s">
        <v>180</v>
      </c>
      <c r="C10" s="153" t="s">
        <v>181</v>
      </c>
      <c r="D10" s="153" t="s">
        <v>182</v>
      </c>
      <c r="E10" s="153" t="s">
        <v>183</v>
      </c>
      <c r="F10" s="153" t="s">
        <v>184</v>
      </c>
      <c r="P10" s="151"/>
      <c r="AI10" s="151"/>
      <c r="AJ10" s="151"/>
      <c r="AK10" s="151"/>
      <c r="AL10" s="151"/>
      <c r="AM10" s="151"/>
      <c r="AN10" s="151"/>
      <c r="AO10" s="151"/>
      <c r="AP10" s="151"/>
      <c r="AQ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Q10" s="151"/>
      <c r="BR10" s="151"/>
      <c r="BS10" s="151"/>
      <c r="BT10" s="151"/>
      <c r="BU10" s="151"/>
      <c r="BV10" s="151"/>
      <c r="BW10" s="151"/>
      <c r="BX10" s="151"/>
      <c r="BZ10" s="151"/>
      <c r="CB10" s="151"/>
      <c r="CC10" s="151"/>
      <c r="CD10" s="151"/>
      <c r="CE10" s="151"/>
      <c r="CF10" s="151"/>
      <c r="CG10" s="151"/>
      <c r="CH10" s="151"/>
      <c r="CI10" s="151"/>
      <c r="CK10" s="151"/>
      <c r="CM10" s="151"/>
      <c r="CN10" s="151"/>
      <c r="CO10" s="151"/>
      <c r="CP10" s="151"/>
      <c r="CQ10" s="151"/>
      <c r="CR10" s="151"/>
      <c r="CS10" s="151"/>
      <c r="CT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D10" s="151"/>
      <c r="EE10" s="151"/>
      <c r="EF10" s="151"/>
      <c r="EG10" s="151"/>
      <c r="EH10" s="151"/>
      <c r="EI10" s="151"/>
      <c r="EJ10" s="151"/>
      <c r="EK10" s="151"/>
      <c r="EL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Y10" s="151"/>
      <c r="EZ10" s="151"/>
      <c r="FA10" s="151"/>
      <c r="FB10" s="151"/>
      <c r="FC10" s="151"/>
      <c r="FD10" s="151"/>
      <c r="FE10" s="151"/>
      <c r="FF10" s="151"/>
      <c r="FG10" s="151"/>
      <c r="FH10" s="151"/>
      <c r="FJ10" s="151"/>
    </row>
    <row r="11" spans="1:166" x14ac:dyDescent="0.15">
      <c r="A11" s="153" t="s">
        <v>41</v>
      </c>
      <c r="B11" s="154" t="str">
        <f>IF(VALUE($B$6)=0,"",IF(VALUE($B$6)&gt;2022,"R"&amp;TEXT(VALUE($B$6)-2022,"00"),"H"&amp;VALUE($B$6)-1992))</f>
        <v>H30</v>
      </c>
      <c r="C11" s="154" t="str">
        <f>IF(VALUE($B$6)=0,"",IF(VALUE($B$6)&gt;2021,"R"&amp;TEXT(VALUE($B$6)-2021,"00"),"H"&amp;VALUE($B$6)-1991))</f>
        <v>R01</v>
      </c>
      <c r="D11" s="154" t="str">
        <f>IF(VALUE($B$6)=0,"",IF(VALUE($B$6)&gt;2020,"R"&amp;TEXT(VALUE($B$6)-2020,"00"),"H"&amp;VALUE($B$6)-1990))</f>
        <v>R02</v>
      </c>
      <c r="E11" s="154" t="str">
        <f>IF(VALUE($B$6)=0,"",IF(VALUE($B$6)&gt;2019,"R"&amp;TEXT(VALUE($B$6)-2019,"00"),"H"&amp;VALUE($B$6)-1989))</f>
        <v>R03</v>
      </c>
      <c r="F11" s="154" t="str">
        <f>IF(VALUE($B$6)=0,"",IF(VALUE($B$6)&gt;2018,"R"&amp;TEXT(VALUE($B$6)-2018,"00"),"H"&amp;VALUE($B$6)-1988))</f>
        <v>R04</v>
      </c>
      <c r="BE11" s="151"/>
      <c r="BP11" s="151"/>
      <c r="CA11" s="151"/>
      <c r="CL11" s="151"/>
      <c r="CW11" s="151"/>
      <c r="DH11" s="151"/>
      <c r="DS11" s="151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2023-12-20T05:06:58Z</dcterms:created>
  <dcterms:modified xsi:type="dcterms:W3CDTF">2023-12-20T05:06:59Z</dcterms:modified>
  <cp:category/>
</cp:coreProperties>
</file>