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72.29.98.19\share\40共有\250庶務係\104 経営・収支計画\R07年度\080220 （下水道）公営企業の経営比較分析表の確認書について\提出\"/>
    </mc:Choice>
  </mc:AlternateContent>
  <xr:revisionPtr revIDLastSave="0" documentId="13_ncr:1_{8C3CD128-ED78-47FC-B8B3-CB981133B85C}" xr6:coauthVersionLast="36" xr6:coauthVersionMax="36" xr10:uidLastSave="{00000000-0000-0000-0000-000000000000}"/>
  <workbookProtection workbookAlgorithmName="SHA-512" workbookHashValue="z/tj6bUJRIXyzTjO4kSOaYD3QsiX4YEcIn6l4lIQpmKEBN48blC+ulVuXDGP3Ttlm+pCBP3g1CoWGmlzf4fd1g==" workbookSaltValue="h521mZe1H9mbpkE7oSZPWA==" workbookSpinCount="100000" lockStructure="1"/>
  <bookViews>
    <workbookView xWindow="0" yWindow="0" windowWidth="28800" windowHeight="120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<sst xmlns="http://schemas.openxmlformats.org/spreadsheetml/2006/main" count="253" uniqueCount="116">
  <si>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</si>
  <si>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</si>
  <si>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</si>
  <si>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</si>
  <si>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</si>
  <si>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</si>
  <si>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</si>
  <si>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</si>
  <si>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</si>
  <si>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</si>
  <si>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</si>
  <si>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</si>
  <si>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</si>
  <si>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</si>
  <si>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</si>
  <si>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</si>
  <si>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</si>
  <si>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</si>
  <si>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</si>
  <si>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</si>
  <si>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</si>
  <si>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</si>
  <si>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</si>
  <si>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</si>
  <si>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</si>
  <si>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</si>
  <si>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</si>
  <si>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</si>
  <si>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</si>
  <si>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</si>
  <si>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</si>
  <si>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</si>
  <si>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</si>
  <si>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</si>
  <si>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</si>
  <si>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</si>
  <si>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</si>
  <si>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</si>
  <si>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</si>
  <si>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</si>
  <si>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</si>
  <si>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</si>
  <si>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</si>
  <si>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</si>
  <si>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</si>
  <si>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</si>
  <si>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</si>
  <si>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</si>
  <si>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</si>
  <si>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</si>
  <si>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</si>
  <si>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</si>
  <si>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</si>
  <si>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</si>
  <si>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</si>
  <si>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</si>
  <si>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</si>
  <si>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</si>
  <si>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</si>
  <si>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</si>
  <si>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</si>
  <si>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</si>
  <si>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</si>
  <si>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</si>
  <si>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</si>
  <si>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</si>
  <si>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</si>
  <si>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</si>
  <si>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</si>
  <si>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</si>
  <si>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</si>
  <si>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</si>
  <si>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</si>
  <si>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</si>
  <si>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</si>
  <si>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</si>
  <si>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</si>
  <si>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</si>
  <si>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</si>
  <si>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</si>
  <si>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</si>
  <si>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</si>
  <si>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</si>
  <si>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</si>
  <si>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</si>
  <si>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</si>
  <si>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</si>
  <si>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</si>
  <si>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</si>
  <si>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</si>
  <si>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</si>
  <si>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</si>
  <si>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</si>
  <si>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</si>
  <si>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</si>
  <si>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</si>
  <si>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</si>
  <si>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</si>
  <si>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</si>
  <si>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</si>
  <si>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</si>
  <si>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</si>
  <si>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</si>
  <si>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</si>
  <si>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</si>
  <si>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</si>
  <si>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</si>
  <si>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</si>
  <si>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</si>
  <si>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</si>
  <si>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</si>
  <si>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</si>
  <si>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</si>
  <si>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・小規模な処理区設定となっている。
・有形固定資産減価償却率は、整備が完了し、区域拡張に係る大きな投資はないため、償却が進んでいくことによる逓増傾向にある。
・管渠は、老朽化による更新の時期となっていない。</t>
  </si>
  <si>
    <r>
      <t xml:space="preserve">・経常収支比率は、費用が収益を上回っており低い水準となっていることから、累積欠損金比率は増加している。小規模な事業であり、類似団体数が少なく、適切な比較が難しいところである。
</t>
    </r>
    <r>
      <rPr>
        <sz val="11"/>
        <rFont val="ＭＳ ゴシック"/>
        <family val="3"/>
        <charset val="128"/>
      </rPr>
      <t>・流動比率は、平成26年度の会計制度改正により流動負債に企業債償還費を計上することとなったため、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個別処理施設のため、個々の施設の初期投資に係る資本費等がかかっており、処理原価も高くなっている。また、使用料は市内の下水道関連5事業が一体的に運営されていることから統一しており、そのため、処理原価に見合った使用料の徴収が出来ないため、経費回収率が上がらない要因となっている。
・施設利用率は、設置当時より人口や流入水量が減少傾向であるが、対象件数が少なく、処理人口に変動があると数値に大きく影響するものの、近年は同率で推移している。個別処理であるため流入水量に見合った規模への縮小が難しい。
・水洗化率は、100％となっており、接続は完了している。</t>
    </r>
    <phoneticPr fontId="4"/>
  </si>
  <si>
    <r>
      <t>・整備は完了しており、事業は施設設備の維持管理が主な業務となっている。
・事業に要する費用は、使用料収入や一般会計からの繰入金（企業債償還の交付税措置等）等で賄われている。</t>
    </r>
    <r>
      <rPr>
        <strike/>
        <sz val="10"/>
        <rFont val="ＭＳ ゴシック"/>
        <family val="3"/>
        <charset val="128"/>
      </rPr>
      <t xml:space="preserve">
</t>
    </r>
    <r>
      <rPr>
        <sz val="10"/>
        <rFont val="ＭＳ ゴシック"/>
        <family val="3"/>
        <charset val="128"/>
      </rPr>
      <t>・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・今後、処理施設の更新が見込まれるが、使用料単価は高い水準にあり、また、急速な人口減少に伴うサービス需要も減少することから、更新費用の捻出に困難が予想される。
・「魚沼市下水道事業経営戦略」の進捗管理や計画見直しを行いながら、経営の質と効率化を高め、市民サービスの安定的な継続が図られるよう運営するものとする。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</si>
</sst>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11"/>
      <name val="ＭＳ ゴシック"/>
      <family val="3"/>
    </font>
    <font>
      <sz val="11"/>
      <name val="ＭＳ ゴシック"/>
      <family val="3"/>
      <charset val="128"/>
    </font>
    <font>
      <sz val="10"/>
      <name val="ＭＳ ゴシック"/>
      <family val="3"/>
    </font>
    <font>
      <strike/>
      <sz val="1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8-4126-9C7D-AE0B3415E1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028-4126-9C7D-AE0B3415E1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c:v>
                </c:pt>
                <c:pt idx="1">
                  <c:v>36</c:v>
                </c:pt>
                <c:pt idx="2">
                  <c:v>36</c:v>
                </c:pt>
                <c:pt idx="3">
                  <c:v>36</c:v>
                </c:pt>
                <c:pt idx="4">
                  <c:v>36</c:v>
                </c:pt>
              </c:numCache>
            </c:numRef>
          </c:val>
          <c:extLst>
            <c:ext xmlns:c16="http://schemas.microsoft.com/office/drawing/2014/chart" uri="{C3380CC4-5D6E-409C-BE32-E72D297353CC}">
              <c16:uniqueId val="{00000000-02B7-4710-BEA7-344FBF1CB0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02B7-4710-BEA7-344FBF1CB0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6D8-439C-81BB-8F73C95FEF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56D8-439C-81BB-8F73C95FEF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74.61</c:v>
                </c:pt>
                <c:pt idx="1">
                  <c:v>65.34</c:v>
                </c:pt>
                <c:pt idx="2">
                  <c:v>43.18</c:v>
                </c:pt>
                <c:pt idx="3">
                  <c:v>69.47</c:v>
                </c:pt>
                <c:pt idx="4">
                  <c:v>67.36</c:v>
                </c:pt>
              </c:numCache>
            </c:numRef>
          </c:val>
          <c:extLst>
            <c:ext xmlns:c16="http://schemas.microsoft.com/office/drawing/2014/chart" uri="{C3380CC4-5D6E-409C-BE32-E72D297353CC}">
              <c16:uniqueId val="{00000000-CAE6-4FA1-B067-0F9322850B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CAE6-4FA1-B067-0F9322850B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90.09</c:v>
                </c:pt>
                <c:pt idx="1">
                  <c:v>93.47</c:v>
                </c:pt>
                <c:pt idx="2">
                  <c:v>93.95</c:v>
                </c:pt>
                <c:pt idx="3">
                  <c:v>94.43</c:v>
                </c:pt>
                <c:pt idx="4">
                  <c:v>94.72</c:v>
                </c:pt>
              </c:numCache>
            </c:numRef>
          </c:val>
          <c:extLst>
            <c:ext xmlns:c16="http://schemas.microsoft.com/office/drawing/2014/chart" uri="{C3380CC4-5D6E-409C-BE32-E72D297353CC}">
              <c16:uniqueId val="{00000000-EC4A-4EB3-8DC7-60C3AD2DED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EC4A-4EB3-8DC7-60C3AD2DED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8F-4990-A832-7FDDC73B7D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8F-4990-A832-7FDDC73B7D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1922.96</c:v>
                </c:pt>
                <c:pt idx="1">
                  <c:v>2217.2399999999998</c:v>
                </c:pt>
                <c:pt idx="2">
                  <c:v>2737.89</c:v>
                </c:pt>
                <c:pt idx="3">
                  <c:v>2887.78</c:v>
                </c:pt>
                <c:pt idx="4">
                  <c:v>3159.34</c:v>
                </c:pt>
              </c:numCache>
            </c:numRef>
          </c:val>
          <c:extLst>
            <c:ext xmlns:c16="http://schemas.microsoft.com/office/drawing/2014/chart" uri="{C3380CC4-5D6E-409C-BE32-E72D297353CC}">
              <c16:uniqueId val="{00000000-A8B7-464E-B0CD-57DDA70C98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A8B7-464E-B0CD-57DDA70C98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705.59</c:v>
                </c:pt>
                <c:pt idx="1">
                  <c:v>684.2</c:v>
                </c:pt>
                <c:pt idx="2">
                  <c:v>595.13</c:v>
                </c:pt>
                <c:pt idx="3">
                  <c:v>483.26</c:v>
                </c:pt>
                <c:pt idx="4">
                  <c:v>356.44</c:v>
                </c:pt>
              </c:numCache>
            </c:numRef>
          </c:val>
          <c:extLst>
            <c:ext xmlns:c16="http://schemas.microsoft.com/office/drawing/2014/chart" uri="{C3380CC4-5D6E-409C-BE32-E72D297353CC}">
              <c16:uniqueId val="{00000000-D76C-4254-A11B-08667EEEBB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D76C-4254-A11B-08667EEEBB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315.64</c:v>
                </c:pt>
                <c:pt idx="1">
                  <c:v>291.20999999999998</c:v>
                </c:pt>
                <c:pt idx="2">
                  <c:v>272.64</c:v>
                </c:pt>
                <c:pt idx="3">
                  <c:v>232.96</c:v>
                </c:pt>
                <c:pt idx="4">
                  <c:v>199.81</c:v>
                </c:pt>
              </c:numCache>
            </c:numRef>
          </c:val>
          <c:extLst>
            <c:ext xmlns:c16="http://schemas.microsoft.com/office/drawing/2014/chart" uri="{C3380CC4-5D6E-409C-BE32-E72D297353CC}">
              <c16:uniqueId val="{00000000-B86A-4ACB-95D8-A465565696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B86A-4ACB-95D8-A465565696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31.78</c:v>
                </c:pt>
                <c:pt idx="1">
                  <c:v>30.8</c:v>
                </c:pt>
                <c:pt idx="2">
                  <c:v>29.01</c:v>
                </c:pt>
                <c:pt idx="3">
                  <c:v>25.21</c:v>
                </c:pt>
                <c:pt idx="4">
                  <c:v>24.06</c:v>
                </c:pt>
              </c:numCache>
            </c:numRef>
          </c:val>
          <c:extLst>
            <c:ext xmlns:c16="http://schemas.microsoft.com/office/drawing/2014/chart" uri="{C3380CC4-5D6E-409C-BE32-E72D297353CC}">
              <c16:uniqueId val="{00000000-E690-467C-9F99-E920F3C476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E690-467C-9F99-E920F3C476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584.91</c:v>
                </c:pt>
                <c:pt idx="1">
                  <c:v>692.28</c:v>
                </c:pt>
                <c:pt idx="2">
                  <c:v>743.92</c:v>
                </c:pt>
                <c:pt idx="3">
                  <c:v>828.95</c:v>
                </c:pt>
                <c:pt idx="4">
                  <c:v>892.8</c:v>
                </c:pt>
              </c:numCache>
            </c:numRef>
          </c:val>
          <c:extLst>
            <c:ext xmlns:c16="http://schemas.microsoft.com/office/drawing/2014/chart" uri="{C3380CC4-5D6E-409C-BE32-E72D297353CC}">
              <c16:uniqueId val="{00000000-5F58-449B-B366-0CFAFA81B7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5F58-449B-B366-0CFAFA81B7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J90" sqref="BJ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32522</v>
      </c>
      <c r="AM8" s="41"/>
      <c r="AN8" s="41"/>
      <c r="AO8" s="41"/>
      <c r="AP8" s="41"/>
      <c r="AQ8" s="41"/>
      <c r="AR8" s="41"/>
      <c r="AS8" s="41"/>
      <c r="AT8" s="34">
        <f>データ!T6</f>
        <v>946.76</v>
      </c>
      <c r="AU8" s="34"/>
      <c r="AV8" s="34"/>
      <c r="AW8" s="34"/>
      <c r="AX8" s="34"/>
      <c r="AY8" s="34"/>
      <c r="AZ8" s="34"/>
      <c r="BA8" s="34"/>
      <c r="BB8" s="34">
        <f>データ!U6</f>
        <v>34.35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29.02</v>
      </c>
      <c r="J10" s="34"/>
      <c r="K10" s="34"/>
      <c r="L10" s="34"/>
      <c r="M10" s="34"/>
      <c r="N10" s="34"/>
      <c r="O10" s="34"/>
      <c r="P10" s="34">
        <f>データ!P6</f>
        <v>0.09</v>
      </c>
      <c r="Q10" s="34"/>
      <c r="R10" s="34"/>
      <c r="S10" s="34"/>
      <c r="T10" s="34"/>
      <c r="U10" s="34"/>
      <c r="V10" s="34"/>
      <c r="W10" s="34">
        <f>データ!Q6</f>
        <v>100</v>
      </c>
      <c r="X10" s="34"/>
      <c r="Y10" s="34"/>
      <c r="Z10" s="34"/>
      <c r="AA10" s="34"/>
      <c r="AB10" s="34"/>
      <c r="AC10" s="34"/>
      <c r="AD10" s="41">
        <f>データ!R6</f>
        <v>4114</v>
      </c>
      <c r="AE10" s="41"/>
      <c r="AF10" s="41"/>
      <c r="AG10" s="41"/>
      <c r="AH10" s="41"/>
      <c r="AI10" s="41"/>
      <c r="AJ10" s="41"/>
      <c r="AK10" s="2"/>
      <c r="AL10" s="41">
        <f>データ!V6</f>
        <v>29</v>
      </c>
      <c r="AM10" s="41"/>
      <c r="AN10" s="41"/>
      <c r="AO10" s="41"/>
      <c r="AP10" s="41"/>
      <c r="AQ10" s="41"/>
      <c r="AR10" s="41"/>
      <c r="AS10" s="41"/>
      <c r="AT10" s="34">
        <f>データ!W6</f>
        <v>0.01</v>
      </c>
      <c r="AU10" s="34"/>
      <c r="AV10" s="34"/>
      <c r="AW10" s="34"/>
      <c r="AX10" s="34"/>
      <c r="AY10" s="34"/>
      <c r="AZ10" s="34"/>
      <c r="BA10" s="34"/>
      <c r="BB10" s="34">
        <f>データ!X6</f>
        <v>2900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ITPitUp/ERBW19X84u691cAmCyyqE6qZ3TlK12MEgZ2AOCz1Ui1Ij8hXt7LagzqhJk98h7t+Ch0XZkYDA8AS6Q==" saltValue="iThwY5oyZakxN9GAfAc3Q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152251</v>
      </c>
      <c r="D6" s="19">
        <f t="shared" si="3"/>
        <v>46</v>
      </c>
      <c r="E6" s="19">
        <f t="shared" si="3"/>
        <v>18</v>
      </c>
      <c r="F6" s="19">
        <f t="shared" si="3"/>
        <v>1</v>
      </c>
      <c r="G6" s="19">
        <f t="shared" si="3"/>
        <v>0</v>
      </c>
      <c r="H6" s="19" t="str">
        <f t="shared" si="3"/>
        <v>新潟県　魚沼市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29.02</v>
      </c>
      <c r="P6" s="20">
        <f t="shared" si="3"/>
        <v>0.09</v>
      </c>
      <c r="Q6" s="20">
        <f t="shared" si="3"/>
        <v>100</v>
      </c>
      <c r="R6" s="20">
        <f t="shared" si="3"/>
        <v>4114</v>
      </c>
      <c r="S6" s="20">
        <f t="shared" si="3"/>
        <v>32522</v>
      </c>
      <c r="T6" s="20">
        <f t="shared" si="3"/>
        <v>946.76</v>
      </c>
      <c r="U6" s="20">
        <f t="shared" si="3"/>
        <v>34.35</v>
      </c>
      <c r="V6" s="20">
        <f t="shared" si="3"/>
        <v>29</v>
      </c>
      <c r="W6" s="20">
        <f t="shared" si="3"/>
        <v>0.01</v>
      </c>
      <c r="X6" s="20">
        <f t="shared" si="3"/>
        <v>2900</v>
      </c>
      <c r="Y6" s="21">
        <f>IF(Y7="",NA(),Y7)</f>
        <v>74.61</v>
      </c>
      <c r="Z6" s="21">
        <f t="shared" ref="Z6:AH6" si="4">IF(Z7="",NA(),Z7)</f>
        <v>65.34</v>
      </c>
      <c r="AA6" s="21">
        <f t="shared" si="4"/>
        <v>43.18</v>
      </c>
      <c r="AB6" s="21">
        <f t="shared" si="4"/>
        <v>69.47</v>
      </c>
      <c r="AC6" s="21">
        <f t="shared" si="4"/>
        <v>67.36</v>
      </c>
      <c r="AD6" s="21">
        <f t="shared" si="4"/>
        <v>96.14</v>
      </c>
      <c r="AE6" s="21">
        <f t="shared" si="4"/>
        <v>95.6</v>
      </c>
      <c r="AF6" s="21">
        <f t="shared" si="4"/>
        <v>93.57</v>
      </c>
      <c r="AG6" s="21">
        <f t="shared" si="4"/>
        <v>96.48</v>
      </c>
      <c r="AH6" s="21">
        <f t="shared" si="4"/>
        <v>100.84</v>
      </c>
      <c r="AI6" s="20" t="str">
        <f>IF(AI7="","",IF(AI7="-","【-】","【"&amp;SUBSTITUTE(TEXT(AI7,"#,##0.00"),"-","△")&amp;"】"))</f>
        <v>【100.11】</v>
      </c>
      <c r="AJ6" s="21">
        <f>IF(AJ7="",NA(),AJ7)</f>
        <v>1922.96</v>
      </c>
      <c r="AK6" s="21">
        <f t="shared" ref="AK6:AS6" si="5">IF(AK7="",NA(),AK7)</f>
        <v>2217.2399999999998</v>
      </c>
      <c r="AL6" s="21">
        <f t="shared" si="5"/>
        <v>2737.89</v>
      </c>
      <c r="AM6" s="21">
        <f t="shared" si="5"/>
        <v>2887.78</v>
      </c>
      <c r="AN6" s="21">
        <f t="shared" si="5"/>
        <v>3159.34</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705.59</v>
      </c>
      <c r="AV6" s="21">
        <f t="shared" ref="AV6:BD6" si="6">IF(AV7="",NA(),AV7)</f>
        <v>684.2</v>
      </c>
      <c r="AW6" s="21">
        <f t="shared" si="6"/>
        <v>595.13</v>
      </c>
      <c r="AX6" s="21">
        <f t="shared" si="6"/>
        <v>483.26</v>
      </c>
      <c r="AY6" s="21">
        <f t="shared" si="6"/>
        <v>356.44</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315.64</v>
      </c>
      <c r="BG6" s="21">
        <f t="shared" ref="BG6:BO6" si="7">IF(BG7="",NA(),BG7)</f>
        <v>291.20999999999998</v>
      </c>
      <c r="BH6" s="21">
        <f t="shared" si="7"/>
        <v>272.64</v>
      </c>
      <c r="BI6" s="21">
        <f t="shared" si="7"/>
        <v>232.96</v>
      </c>
      <c r="BJ6" s="21">
        <f t="shared" si="7"/>
        <v>199.81</v>
      </c>
      <c r="BK6" s="21">
        <f t="shared" si="7"/>
        <v>782.91</v>
      </c>
      <c r="BL6" s="21">
        <f t="shared" si="7"/>
        <v>783.21</v>
      </c>
      <c r="BM6" s="21">
        <f t="shared" si="7"/>
        <v>902.04</v>
      </c>
      <c r="BN6" s="21">
        <f t="shared" si="7"/>
        <v>992.16</v>
      </c>
      <c r="BO6" s="21">
        <f t="shared" si="7"/>
        <v>950.64</v>
      </c>
      <c r="BP6" s="20" t="str">
        <f>IF(BP7="","",IF(BP7="-","【-】","【"&amp;SUBSTITUTE(TEXT(BP7,"#,##0.00"),"-","△")&amp;"】"))</f>
        <v>【876.32】</v>
      </c>
      <c r="BQ6" s="21">
        <f>IF(BQ7="",NA(),BQ7)</f>
        <v>31.78</v>
      </c>
      <c r="BR6" s="21">
        <f t="shared" ref="BR6:BZ6" si="8">IF(BR7="",NA(),BR7)</f>
        <v>30.8</v>
      </c>
      <c r="BS6" s="21">
        <f t="shared" si="8"/>
        <v>29.01</v>
      </c>
      <c r="BT6" s="21">
        <f t="shared" si="8"/>
        <v>25.21</v>
      </c>
      <c r="BU6" s="21">
        <f t="shared" si="8"/>
        <v>24.06</v>
      </c>
      <c r="BV6" s="21">
        <f t="shared" si="8"/>
        <v>49.38</v>
      </c>
      <c r="BW6" s="21">
        <f t="shared" si="8"/>
        <v>48.53</v>
      </c>
      <c r="BX6" s="21">
        <f t="shared" si="8"/>
        <v>46.11</v>
      </c>
      <c r="BY6" s="21">
        <f t="shared" si="8"/>
        <v>45.55</v>
      </c>
      <c r="BZ6" s="21">
        <f t="shared" si="8"/>
        <v>38.549999999999997</v>
      </c>
      <c r="CA6" s="20" t="str">
        <f>IF(CA7="","",IF(CA7="-","【-】","【"&amp;SUBSTITUTE(TEXT(CA7,"#,##0.00"),"-","△")&amp;"】"))</f>
        <v>【39.48】</v>
      </c>
      <c r="CB6" s="21">
        <f>IF(CB7="",NA(),CB7)</f>
        <v>584.91</v>
      </c>
      <c r="CC6" s="21">
        <f t="shared" ref="CC6:CK6" si="9">IF(CC7="",NA(),CC7)</f>
        <v>692.28</v>
      </c>
      <c r="CD6" s="21">
        <f t="shared" si="9"/>
        <v>743.92</v>
      </c>
      <c r="CE6" s="21">
        <f t="shared" si="9"/>
        <v>828.95</v>
      </c>
      <c r="CF6" s="21">
        <f t="shared" si="9"/>
        <v>892.8</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36</v>
      </c>
      <c r="CN6" s="21">
        <f t="shared" ref="CN6:CV6" si="10">IF(CN7="",NA(),CN7)</f>
        <v>36</v>
      </c>
      <c r="CO6" s="21">
        <f t="shared" si="10"/>
        <v>36</v>
      </c>
      <c r="CP6" s="21">
        <f t="shared" si="10"/>
        <v>36</v>
      </c>
      <c r="CQ6" s="21">
        <f t="shared" si="10"/>
        <v>36</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90.09</v>
      </c>
      <c r="DJ6" s="21">
        <f t="shared" ref="DJ6:DR6" si="12">IF(DJ7="",NA(),DJ7)</f>
        <v>93.47</v>
      </c>
      <c r="DK6" s="21">
        <f t="shared" si="12"/>
        <v>93.95</v>
      </c>
      <c r="DL6" s="21">
        <f t="shared" si="12"/>
        <v>94.43</v>
      </c>
      <c r="DM6" s="21">
        <f t="shared" si="12"/>
        <v>94.72</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152251</v>
      </c>
      <c r="D7" s="23">
        <v>46</v>
      </c>
      <c r="E7" s="23">
        <v>18</v>
      </c>
      <c r="F7" s="23">
        <v>1</v>
      </c>
      <c r="G7" s="23">
        <v>0</v>
      </c>
      <c r="H7" s="23" t="s">
        <v>96</v>
      </c>
      <c r="I7" s="23" t="s">
        <v>97</v>
      </c>
      <c r="J7" s="23" t="s">
        <v>98</v>
      </c>
      <c r="K7" s="23" t="s">
        <v>99</v>
      </c>
      <c r="L7" s="23" t="s">
        <v>100</v>
      </c>
      <c r="M7" s="23" t="s">
        <v>101</v>
      </c>
      <c r="N7" s="24" t="s">
        <v>102</v>
      </c>
      <c r="O7" s="24">
        <v>29.02</v>
      </c>
      <c r="P7" s="24">
        <v>0.09</v>
      </c>
      <c r="Q7" s="24">
        <v>100</v>
      </c>
      <c r="R7" s="24">
        <v>4114</v>
      </c>
      <c r="S7" s="24">
        <v>32522</v>
      </c>
      <c r="T7" s="24">
        <v>946.76</v>
      </c>
      <c r="U7" s="24">
        <v>34.35</v>
      </c>
      <c r="V7" s="24">
        <v>29</v>
      </c>
      <c r="W7" s="24">
        <v>0.01</v>
      </c>
      <c r="X7" s="24">
        <v>2900</v>
      </c>
      <c r="Y7" s="24">
        <v>74.61</v>
      </c>
      <c r="Z7" s="24">
        <v>65.34</v>
      </c>
      <c r="AA7" s="24">
        <v>43.18</v>
      </c>
      <c r="AB7" s="24">
        <v>69.47</v>
      </c>
      <c r="AC7" s="24">
        <v>67.36</v>
      </c>
      <c r="AD7" s="24">
        <v>96.14</v>
      </c>
      <c r="AE7" s="24">
        <v>95.6</v>
      </c>
      <c r="AF7" s="24">
        <v>93.57</v>
      </c>
      <c r="AG7" s="24">
        <v>96.48</v>
      </c>
      <c r="AH7" s="24">
        <v>100.84</v>
      </c>
      <c r="AI7" s="24">
        <v>100.11</v>
      </c>
      <c r="AJ7" s="24">
        <v>1922.96</v>
      </c>
      <c r="AK7" s="24">
        <v>2217.2399999999998</v>
      </c>
      <c r="AL7" s="24">
        <v>2737.89</v>
      </c>
      <c r="AM7" s="24">
        <v>2887.78</v>
      </c>
      <c r="AN7" s="24">
        <v>3159.34</v>
      </c>
      <c r="AO7" s="24">
        <v>237</v>
      </c>
      <c r="AP7" s="24">
        <v>257.23</v>
      </c>
      <c r="AQ7" s="24">
        <v>293.54000000000002</v>
      </c>
      <c r="AR7" s="24">
        <v>224.6</v>
      </c>
      <c r="AS7" s="24">
        <v>135.16999999999999</v>
      </c>
      <c r="AT7" s="24">
        <v>144.34</v>
      </c>
      <c r="AU7" s="24">
        <v>705.59</v>
      </c>
      <c r="AV7" s="24">
        <v>684.2</v>
      </c>
      <c r="AW7" s="24">
        <v>595.13</v>
      </c>
      <c r="AX7" s="24">
        <v>483.26</v>
      </c>
      <c r="AY7" s="24">
        <v>356.44</v>
      </c>
      <c r="AZ7" s="24">
        <v>135.35</v>
      </c>
      <c r="BA7" s="24">
        <v>150.91999999999999</v>
      </c>
      <c r="BB7" s="24">
        <v>151.72</v>
      </c>
      <c r="BC7" s="24">
        <v>132.16</v>
      </c>
      <c r="BD7" s="24">
        <v>113.41</v>
      </c>
      <c r="BE7" s="24">
        <v>114.26</v>
      </c>
      <c r="BF7" s="24">
        <v>315.64</v>
      </c>
      <c r="BG7" s="24">
        <v>291.20999999999998</v>
      </c>
      <c r="BH7" s="24">
        <v>272.64</v>
      </c>
      <c r="BI7" s="24">
        <v>232.96</v>
      </c>
      <c r="BJ7" s="24">
        <v>199.81</v>
      </c>
      <c r="BK7" s="24">
        <v>782.91</v>
      </c>
      <c r="BL7" s="24">
        <v>783.21</v>
      </c>
      <c r="BM7" s="24">
        <v>902.04</v>
      </c>
      <c r="BN7" s="24">
        <v>992.16</v>
      </c>
      <c r="BO7" s="24">
        <v>950.64</v>
      </c>
      <c r="BP7" s="24">
        <v>876.32</v>
      </c>
      <c r="BQ7" s="24">
        <v>31.78</v>
      </c>
      <c r="BR7" s="24">
        <v>30.8</v>
      </c>
      <c r="BS7" s="24">
        <v>29.01</v>
      </c>
      <c r="BT7" s="24">
        <v>25.21</v>
      </c>
      <c r="BU7" s="24">
        <v>24.06</v>
      </c>
      <c r="BV7" s="24">
        <v>49.38</v>
      </c>
      <c r="BW7" s="24">
        <v>48.53</v>
      </c>
      <c r="BX7" s="24">
        <v>46.11</v>
      </c>
      <c r="BY7" s="24">
        <v>45.55</v>
      </c>
      <c r="BZ7" s="24">
        <v>38.549999999999997</v>
      </c>
      <c r="CA7" s="24">
        <v>39.479999999999997</v>
      </c>
      <c r="CB7" s="24">
        <v>584.91</v>
      </c>
      <c r="CC7" s="24">
        <v>692.28</v>
      </c>
      <c r="CD7" s="24">
        <v>743.92</v>
      </c>
      <c r="CE7" s="24">
        <v>828.95</v>
      </c>
      <c r="CF7" s="24">
        <v>892.8</v>
      </c>
      <c r="CG7" s="24">
        <v>316.97000000000003</v>
      </c>
      <c r="CH7" s="24">
        <v>326.17</v>
      </c>
      <c r="CI7" s="24">
        <v>336.93</v>
      </c>
      <c r="CJ7" s="24">
        <v>331.17</v>
      </c>
      <c r="CK7" s="24">
        <v>391.34</v>
      </c>
      <c r="CL7" s="24">
        <v>390.09</v>
      </c>
      <c r="CM7" s="24">
        <v>36</v>
      </c>
      <c r="CN7" s="24">
        <v>36</v>
      </c>
      <c r="CO7" s="24">
        <v>36</v>
      </c>
      <c r="CP7" s="24">
        <v>36</v>
      </c>
      <c r="CQ7" s="24">
        <v>36</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90.09</v>
      </c>
      <c r="DJ7" s="24">
        <v>93.47</v>
      </c>
      <c r="DK7" s="24">
        <v>93.95</v>
      </c>
      <c r="DL7" s="24">
        <v>94.43</v>
      </c>
      <c r="DM7" s="24">
        <v>94.72</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U7714</cp:lastModifiedBy>
  <cp:lastPrinted>2026-02-24T04:16:55Z</cp:lastPrinted>
  <dcterms:modified xsi:type="dcterms:W3CDTF">2026-02-25T07:14:54Z</dcterms:modified>
</cp:coreProperties>
</file>