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8"/>
  <workbookPr codeName="ThisWorkbook"/>
  <mc:AlternateContent xmlns:mc="http://schemas.openxmlformats.org/markup-compatibility/2006">
    <mc:Choice Requires="x15">
      <x15ac:absPath xmlns:x15ac="http://schemas.microsoft.com/office/spreadsheetml/2010/11/ac" url="\\svfle21\share\3010農政課$\3011企画係\R8年度\3.農業振興対策\6_消雪促進対策事業\R8\07：【周知】HP・定例記者会見\HP案内\HP添付ファイル\"/>
    </mc:Choice>
  </mc:AlternateContent>
  <xr:revisionPtr revIDLastSave="0" documentId="8_{41069327-1EFD-4866-9D2B-E62F1A93AAC6}" xr6:coauthVersionLast="36" xr6:coauthVersionMax="36" xr10:uidLastSave="{00000000-0000-0000-0000-000000000000}"/>
  <bookViews>
    <workbookView xWindow="-120" yWindow="-120" windowWidth="29040" windowHeight="15840" tabRatio="897" xr2:uid="{00000000-000D-0000-FFFF-FFFF00000000}"/>
  </bookViews>
  <sheets>
    <sheet name="様式（原本）" sheetId="27" r:id="rId1"/>
    <sheet name="実施箇所・実施量別紙" sheetId="24" r:id="rId2"/>
  </sheets>
  <externalReferences>
    <externalReference r:id="rId3"/>
  </externalReferences>
  <definedNames>
    <definedName name="_xlnm._FilterDatabase" localSheetId="0" hidden="1">'様式（原本）'!$B$5:$W$5</definedName>
    <definedName name="_xlnm.Print_Area" localSheetId="1">実施箇所・実施量別紙!$A:$J</definedName>
    <definedName name="_xlnm.Print_Area" localSheetId="0">'様式（原本）'!$A$1:$W$38</definedName>
    <definedName name="伊勢島">#REF!</definedName>
    <definedName name="井口新田">#REF!</definedName>
    <definedName name="一日市">#REF!</definedName>
    <definedName name="稲荷町一丁目">#REF!</definedName>
    <definedName name="芋鞘">#REF!</definedName>
    <definedName name="宇津野">#REF!</definedName>
    <definedName name="浦町一丁目">#REF!</definedName>
    <definedName name="横根">#REF!</definedName>
    <definedName name="横瀬" localSheetId="0">[1]字一覧!$BM$3+[1]字一覧!$BM$3:$BM$5</definedName>
    <definedName name="横瀬">#REF!+#REF!</definedName>
    <definedName name="横町一丁目">#REF!</definedName>
    <definedName name="岡新田">#REF!</definedName>
    <definedName name="下新田">#REF!</definedName>
    <definedName name="下折立">#REF!</definedName>
    <definedName name="下倉">#REF!</definedName>
    <definedName name="下田">#REF!</definedName>
    <definedName name="下島">#REF!</definedName>
    <definedName name="干溝">#REF!</definedName>
    <definedName name="吉原">#REF!</definedName>
    <definedName name="吉水">#REF!</definedName>
    <definedName name="吉田">#REF!</definedName>
    <definedName name="吉平">#REF!</definedName>
    <definedName name="宮沢新田">#REF!</definedName>
    <definedName name="宮椿新田">#REF!</definedName>
    <definedName name="魚野地">#REF!</definedName>
    <definedName name="金ヶ沢">#REF!</definedName>
    <definedName name="栗山">#REF!</definedName>
    <definedName name="穴沢">#REF!</definedName>
    <definedName name="原">#REF!</definedName>
    <definedName name="原虫野">#REF!</definedName>
    <definedName name="古新田">#REF!</definedName>
    <definedName name="広">#REF!</definedName>
    <definedName name="江口">#REF!</definedName>
    <definedName name="江口新田">#REF!</definedName>
    <definedName name="高倉">#REF!</definedName>
    <definedName name="今泉">#REF!</definedName>
    <definedName name="根小屋">#REF!</definedName>
    <definedName name="佐梨">#REF!</definedName>
    <definedName name="細野">#REF!</definedName>
    <definedName name="三ツ又">#REF!</definedName>
    <definedName name="三渕沢">#REF!</definedName>
    <definedName name="山口">#REF!</definedName>
    <definedName name="山田">#REF!</definedName>
    <definedName name="四日町">#REF!</definedName>
    <definedName name="字一覧">#REF!</definedName>
    <definedName name="七日市">#REF!</definedName>
    <definedName name="七日市新田">#REF!</definedName>
    <definedName name="守">#REF!</definedName>
    <definedName name="十日町">#REF!</definedName>
    <definedName name="渋川">#REF!</definedName>
    <definedName name="小">#REF!</definedName>
    <definedName name="小出島">#REF!</definedName>
    <definedName name="小庭名">#REF!</definedName>
    <definedName name="小庭名新田">#REF!</definedName>
    <definedName name="小平尾">#REF!</definedName>
    <definedName name="松川">#REF!</definedName>
    <definedName name="上原">#REF!</definedName>
    <definedName name="上折立">#REF!</definedName>
    <definedName name="上長鳥新田">#REF!</definedName>
    <definedName name="新道島">#REF!</definedName>
    <definedName name="新保">#REF!</definedName>
    <definedName name="新保新田">#REF!</definedName>
    <definedName name="親柄">#REF!</definedName>
    <definedName name="諏訪町一丁目">#REF!</definedName>
    <definedName name="須原">#REF!</definedName>
    <definedName name="須川">#REF!</definedName>
    <definedName name="水沢">#REF!</definedName>
    <definedName name="清本">#REF!</definedName>
    <definedName name="西名">#REF!</definedName>
    <definedName name="西名新田">#REF!</definedName>
    <definedName name="青島">#REF!</definedName>
    <definedName name="赤土">#REF!</definedName>
    <definedName name="折立又新田">#REF!</definedName>
    <definedName name="泉沢">#REF!</definedName>
    <definedName name="大芋川">#REF!</definedName>
    <definedName name="大浦">#REF!</definedName>
    <definedName name="大浦新田">#REF!</definedName>
    <definedName name="大原新田">#REF!</definedName>
    <definedName name="大石">#REF!</definedName>
    <definedName name="大倉">#REF!</definedName>
    <definedName name="大倉沢">#REF!</definedName>
    <definedName name="大沢">#REF!</definedName>
    <definedName name="大塚新田">#REF!</definedName>
    <definedName name="大湯温泉">#REF!</definedName>
    <definedName name="大栃山">#REF!</definedName>
    <definedName name="大白川">#REF!</definedName>
    <definedName name="池平">#REF!</definedName>
    <definedName name="池平新田">#REF!</definedName>
    <definedName name="中ノ島">#REF!</definedName>
    <definedName name="中家">#REF!</definedName>
    <definedName name="中家今新田">#REF!</definedName>
    <definedName name="中家新田">#REF!</definedName>
    <definedName name="中原">#REF!</definedName>
    <definedName name="中子沢">#REF!</definedName>
    <definedName name="中島">#REF!</definedName>
    <definedName name="中島新田">#REF!</definedName>
    <definedName name="虫野">#REF!</definedName>
    <definedName name="長鳥">#REF!</definedName>
    <definedName name="長堀新田">#REF!</definedName>
    <definedName name="田戸">#REF!</definedName>
    <definedName name="田小屋">#REF!</definedName>
    <definedName name="田尻">#REF!</definedName>
    <definedName name="田川">#REF!</definedName>
    <definedName name="田中">#REF!</definedName>
    <definedName name="東中">#REF!</definedName>
    <definedName name="東野名">#REF!</definedName>
    <definedName name="湯">#REF!</definedName>
    <definedName name="湯之谷芋川">#REF!</definedName>
    <definedName name="道島新田">#REF!</definedName>
    <definedName name="徳田">#REF!</definedName>
    <definedName name="日渡新田">#REF!</definedName>
    <definedName name="入">#REF!</definedName>
    <definedName name="板木">#REF!</definedName>
    <definedName name="福山新田">#REF!</definedName>
    <definedName name="福田新田">#REF!</definedName>
    <definedName name="平野又">#REF!</definedName>
    <definedName name="並柳">#REF!</definedName>
    <definedName name="米沢">#REF!</definedName>
    <definedName name="堀">#REF!</definedName>
    <definedName name="堀之内">#REF!</definedName>
    <definedName name="本町一丁目">#REF!</definedName>
    <definedName name="本町三丁目">#REF!</definedName>
    <definedName name="本町二丁目">#REF!</definedName>
    <definedName name="蓑和田">#REF!</definedName>
    <definedName name="明神">#REF!</definedName>
    <definedName name="茂沢">#REF!</definedName>
    <definedName name="柳原一丁目">#REF!</definedName>
    <definedName name="与五郎新田">#REF!</definedName>
    <definedName name="雷土">#REF!</definedName>
    <definedName name="雷土新田">#REF!</definedName>
    <definedName name="葎沢">#REF!</definedName>
    <definedName name="竜光">#REF!</definedName>
    <definedName name="連日">#REF!</definedName>
    <definedName name="和長島">#REF!</definedName>
    <definedName name="和田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0" i="27" l="1"/>
  <c r="P29" i="27"/>
  <c r="P28" i="27"/>
  <c r="P27" i="27"/>
  <c r="P26" i="27"/>
  <c r="P25" i="27"/>
  <c r="P24" i="27"/>
  <c r="S25" i="27" l="1"/>
  <c r="S26" i="27"/>
  <c r="S27" i="27"/>
  <c r="S28" i="27"/>
  <c r="S29" i="27"/>
  <c r="S30" i="27"/>
  <c r="S24" i="27"/>
  <c r="T24" i="27" s="1"/>
  <c r="U24" i="27" l="1"/>
  <c r="H135" i="24" l="1"/>
  <c r="Q99" i="24"/>
  <c r="Q98" i="24"/>
  <c r="Q97" i="24"/>
  <c r="Q96" i="24"/>
  <c r="Q95" i="24"/>
  <c r="Q94" i="24"/>
  <c r="Q93" i="24"/>
  <c r="Q92" i="24"/>
  <c r="H90" i="24"/>
  <c r="Q54" i="24"/>
  <c r="Q53" i="24"/>
  <c r="Q52" i="24"/>
  <c r="Q51" i="24"/>
  <c r="Q50" i="24"/>
  <c r="Q49" i="24"/>
  <c r="Q48" i="24"/>
  <c r="Q47" i="24"/>
  <c r="H45" i="24"/>
  <c r="Q19" i="24"/>
  <c r="Q18" i="24"/>
  <c r="Q17" i="24"/>
  <c r="Q16" i="24"/>
  <c r="Q15" i="24"/>
  <c r="Q14" i="24"/>
  <c r="Q13" i="24"/>
  <c r="Q12" i="24"/>
  <c r="Q9" i="24"/>
  <c r="Q8" i="24"/>
  <c r="Q7" i="24"/>
  <c r="Q6" i="24"/>
  <c r="Q5" i="24"/>
  <c r="Q4" i="24"/>
  <c r="Q3" i="24"/>
  <c r="Q2" i="24"/>
  <c r="G32" i="27"/>
  <c r="H31" i="27"/>
  <c r="T30" i="27"/>
  <c r="U30" i="27" s="1"/>
  <c r="H30" i="27"/>
  <c r="T29" i="27"/>
  <c r="U29" i="27" s="1"/>
  <c r="H29" i="27"/>
  <c r="T28" i="27"/>
  <c r="U28" i="27" s="1"/>
  <c r="H28" i="27"/>
  <c r="S38" i="27"/>
  <c r="H27" i="27"/>
  <c r="T26" i="27"/>
  <c r="G26" i="27"/>
  <c r="T25" i="27"/>
  <c r="H25" i="27"/>
  <c r="H24" i="27"/>
  <c r="H23" i="27"/>
  <c r="H22" i="27"/>
  <c r="H21" i="27"/>
  <c r="W28" i="27" l="1"/>
  <c r="V28" i="27"/>
  <c r="V29" i="27"/>
  <c r="W29" i="27" s="1"/>
  <c r="X29" i="27" s="1"/>
  <c r="V30" i="27"/>
  <c r="W30" i="27" s="1"/>
  <c r="X30" i="27" s="1"/>
  <c r="P31" i="27"/>
  <c r="H26" i="27"/>
  <c r="H32" i="27"/>
  <c r="U25" i="27"/>
  <c r="T27" i="27"/>
  <c r="T38" i="27" s="1"/>
  <c r="U26" i="27"/>
  <c r="W26" i="27" l="1"/>
  <c r="V26" i="27"/>
  <c r="V25" i="27"/>
  <c r="W25" i="27" s="1"/>
  <c r="T31" i="27"/>
  <c r="U27" i="27"/>
  <c r="W27" i="27" l="1"/>
  <c r="W31" i="27" s="1"/>
  <c r="U32" i="27" s="1"/>
  <c r="V27" i="27"/>
  <c r="V24" i="27"/>
  <c r="W24" i="27" s="1"/>
  <c r="U31" i="27"/>
  <c r="V31" i="2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101150</author>
  </authors>
  <commentList>
    <comment ref="Y1" authorId="0" shapeId="0" xr:uid="{00000000-0006-0000-0000-000013000000}">
      <text>
        <r>
          <rPr>
            <b/>
            <sz val="11"/>
            <color rgb="FF0070C0"/>
            <rFont val="ＭＳ Ｐゴシック"/>
            <family val="3"/>
            <charset val="128"/>
          </rPr>
          <t>手順を示したコメント欄が邪魔だったら、全てを範囲指定して右クリック→「コメントの削除」
または、コメントの入ったセルを右クリック→「コメントの非表示」
または、「校閲」タブ→「すべてのコメントを表示」で切替</t>
        </r>
      </text>
    </comment>
    <comment ref="D2" authorId="0" shapeId="0" xr:uid="{D17FF89C-394B-478E-83CB-593DFA2740A3}">
      <text>
        <r>
          <rPr>
            <sz val="11"/>
            <color theme="1"/>
            <rFont val="ＭＳ Ｐゴシック"/>
            <family val="3"/>
            <charset val="128"/>
          </rPr>
          <t>【1】　入力不要</t>
        </r>
      </text>
    </comment>
    <comment ref="K2" authorId="0" shapeId="0" xr:uid="{C8FC9F7E-DE11-43C5-9B99-56579F623006}">
      <text>
        <r>
          <rPr>
            <sz val="9"/>
            <color indexed="81"/>
            <rFont val="MS P ゴシック"/>
            <family val="3"/>
            <charset val="128"/>
          </rPr>
          <t>【2】 申請日付を入力（数字入力のみで可）</t>
        </r>
      </text>
    </comment>
    <comment ref="M6" authorId="0" shapeId="0" xr:uid="{C8D6B73B-4048-4BD5-9493-F6D0B0383A0B}">
      <text>
        <r>
          <rPr>
            <sz val="10"/>
            <color theme="1"/>
            <rFont val="ＭＳ Ｐゴシック"/>
            <family val="3"/>
            <charset val="128"/>
          </rPr>
          <t>入力不要</t>
        </r>
      </text>
    </comment>
    <comment ref="N6" authorId="0" shapeId="0" xr:uid="{C250875F-1E71-4BDF-B194-4CB813191FD3}">
      <text>
        <r>
          <rPr>
            <sz val="9"/>
            <color indexed="81"/>
            <rFont val="MS P ゴシック"/>
            <family val="3"/>
            <charset val="128"/>
          </rPr>
          <t>【10-1】実施箇所の
地目等を入力</t>
        </r>
      </text>
    </comment>
    <comment ref="O6" authorId="0" shapeId="0" xr:uid="{48371493-6155-41E9-A398-AADA97E24FEB}">
      <text>
        <r>
          <rPr>
            <sz val="9"/>
            <color indexed="81"/>
            <rFont val="MS P ゴシック"/>
            <family val="3"/>
            <charset val="128"/>
          </rPr>
          <t>【10-2】実施箇所の地番等を入力</t>
        </r>
      </text>
    </comment>
    <comment ref="S6" authorId="0" shapeId="0" xr:uid="{00000000-0006-0000-0000-00000B000000}">
      <text>
        <r>
          <rPr>
            <sz val="11"/>
            <color theme="1"/>
            <rFont val="ＭＳ Ｐゴシック"/>
            <family val="3"/>
            <charset val="128"/>
          </rPr>
          <t>【11】　下の「4　補助金額」の事業区分（1～7）を入力</t>
        </r>
      </text>
    </comment>
    <comment ref="T6" authorId="0" shapeId="0" xr:uid="{00000000-0006-0000-0000-00000C000000}">
      <text>
        <r>
          <rPr>
            <sz val="11"/>
            <color theme="1"/>
            <rFont val="ＭＳ Ｐゴシック"/>
            <family val="3"/>
            <charset val="128"/>
          </rPr>
          <t>【12】 事業実施日を入力。
例）4/1・4/1～4/5など</t>
        </r>
      </text>
    </comment>
    <comment ref="U6" authorId="0" shapeId="0" xr:uid="{00000000-0006-0000-0000-00000D000000}">
      <text>
        <r>
          <rPr>
            <sz val="10"/>
            <color theme="1"/>
            <rFont val="ＭＳ Ｐゴシック"/>
            <family val="3"/>
            <charset val="128"/>
          </rPr>
          <t xml:space="preserve">【13】 実施量を入力。
「作付面積」や「耕作面積」の数値を上回らないように注意。
</t>
        </r>
      </text>
    </comment>
    <comment ref="D7" authorId="0" shapeId="0" xr:uid="{00000000-0006-0000-0000-000004000000}">
      <text>
        <r>
          <rPr>
            <sz val="11"/>
            <color theme="1"/>
            <rFont val="ＭＳ Ｐゴシック"/>
            <family val="3"/>
            <charset val="128"/>
          </rPr>
          <t>【0】　最初に、「助成対象外」でないか要確認
　　※ 作成していったら対象外だった、という
　　　　ことのないように！</t>
        </r>
      </text>
    </comment>
    <comment ref="H7" authorId="0" shapeId="0" xr:uid="{5B149274-B101-46EB-B3F9-C560ABB0B4A8}">
      <text>
        <r>
          <rPr>
            <sz val="11"/>
            <color theme="1"/>
            <rFont val="ＭＳ Ｐゴシック"/>
            <family val="3"/>
            <charset val="128"/>
          </rPr>
          <t>【3】 申請者住所氏名を入力</t>
        </r>
      </text>
    </comment>
    <comment ref="C15" authorId="0" shapeId="0" xr:uid="{00000000-0006-0000-0000-000014000000}">
      <text>
        <r>
          <rPr>
            <sz val="11"/>
            <color theme="1"/>
            <rFont val="ＭＳ Ｐゴシック"/>
            <family val="3"/>
            <charset val="128"/>
          </rPr>
          <t>【4】 「事業の種類」「対象作物」「対象農地等」でそれぞれチェックを入れる</t>
        </r>
      </text>
    </comment>
    <comment ref="M18" authorId="0" shapeId="0" xr:uid="{00000000-0006-0000-0000-00000A000000}">
      <text>
        <r>
          <rPr>
            <sz val="10"/>
            <color theme="1"/>
            <rFont val="ＭＳ Ｐゴシック"/>
            <family val="3"/>
            <charset val="128"/>
          </rPr>
          <t>【10補足】ほ場が多い場合は「実施箇所・実施量別紙」シートに入力し、「大字〇〇△△番地　外」と直接入力し、実施量と事業区分を直接入力（事業ごとに分ける）</t>
        </r>
      </text>
    </comment>
    <comment ref="X18" authorId="0" shapeId="0" xr:uid="{00000000-0006-0000-0000-00001A000000}">
      <text>
        <r>
          <rPr>
            <sz val="11"/>
            <color theme="1"/>
            <rFont val="ＭＳ Ｐゴシック"/>
            <family val="3"/>
            <charset val="128"/>
          </rPr>
          <t>同一のほ場に複数回事業実施したとしても、対象となるのは実面積分のみとなります。
（ 550㎡に２回散布　 → 計算する事業実施量は　550㎡）</t>
        </r>
      </text>
    </comment>
    <comment ref="D21" authorId="0" shapeId="0" xr:uid="{00000000-0006-0000-0000-000005000000}">
      <text>
        <r>
          <rPr>
            <sz val="10"/>
            <color theme="1"/>
            <rFont val="ＭＳ Ｐゴシック"/>
            <family val="3"/>
            <charset val="128"/>
          </rPr>
          <t>【5-1】プルダウンメニューから選択。ない場合は直接入力</t>
        </r>
      </text>
    </comment>
    <comment ref="E21" authorId="0" shapeId="0" xr:uid="{00000000-0006-0000-0000-000017000000}">
      <text>
        <r>
          <rPr>
            <sz val="10"/>
            <color theme="1"/>
            <rFont val="ＭＳ Ｐゴシック"/>
            <family val="3"/>
            <charset val="128"/>
          </rPr>
          <t>【5-2】プルダウンメニューから選択。ない場合は直接入力</t>
        </r>
      </text>
    </comment>
    <comment ref="F21" authorId="0" shapeId="0" xr:uid="{00000000-0006-0000-0000-000007000000}">
      <text>
        <r>
          <rPr>
            <sz val="11"/>
            <color theme="1"/>
            <rFont val="ＭＳ Ｐゴシック"/>
            <family val="3"/>
            <charset val="128"/>
          </rPr>
          <t>【6】　委託先等を直接入力</t>
        </r>
      </text>
    </comment>
    <comment ref="G21" authorId="0" shapeId="0" xr:uid="{00000000-0006-0000-0000-00000E000000}">
      <text>
        <r>
          <rPr>
            <sz val="10"/>
            <color rgb="FFFF0000"/>
            <rFont val="ＭＳ Ｐゴシック"/>
            <family val="3"/>
            <charset val="128"/>
          </rPr>
          <t>【7】金額は、すべての項目で「税込」
　　で入力（消費税は自動計算）
計算結果が請求書明細等と違う場合は請求書の額を直接入力</t>
        </r>
      </text>
    </comment>
    <comment ref="I21" authorId="0" shapeId="0" xr:uid="{00000000-0006-0000-0000-000015000000}">
      <text>
        <r>
          <rPr>
            <sz val="10.5"/>
            <color theme="1"/>
            <rFont val="ＭＳ Ｐゴシック"/>
            <family val="3"/>
            <charset val="128"/>
          </rPr>
          <t>【8-1】数量を入力</t>
        </r>
      </text>
    </comment>
    <comment ref="J21" authorId="0" shapeId="0" xr:uid="{00000000-0006-0000-0000-000018000000}">
      <text>
        <r>
          <rPr>
            <sz val="10.5"/>
            <color theme="1"/>
            <rFont val="ＭＳ Ｐゴシック"/>
            <family val="3"/>
            <charset val="128"/>
          </rPr>
          <t>【8-2】数量の単位を入力</t>
        </r>
      </text>
    </comment>
    <comment ref="K21" authorId="0" shapeId="0" xr:uid="{00000000-0006-0000-0000-000019000000}">
      <text>
        <r>
          <rPr>
            <sz val="10"/>
            <color theme="1"/>
            <rFont val="ＭＳ Ｐゴシック"/>
            <family val="3"/>
            <charset val="128"/>
          </rPr>
          <t>（備考）必要に応じて入力</t>
        </r>
      </text>
    </comment>
    <comment ref="P22" authorId="0" shapeId="0" xr:uid="{00000000-0006-0000-0000-00000F000000}">
      <text>
        <r>
          <rPr>
            <sz val="11"/>
            <color theme="1"/>
            <rFont val="ＭＳ Ｐゴシック"/>
            <family val="3"/>
            <charset val="128"/>
          </rPr>
          <t>【14】　「２ 事業に要した経費」を参照して税込金額が表示されるため、正しいか確認</t>
        </r>
      </text>
    </comment>
    <comment ref="U22" authorId="0" shapeId="0" xr:uid="{00000000-0006-0000-0000-000010000000}">
      <text>
        <r>
          <rPr>
            <sz val="11"/>
            <color theme="1"/>
            <rFont val="ＭＳ Ｐゴシック"/>
            <family val="3"/>
            <charset val="128"/>
          </rPr>
          <t>【15】 各事業基準区分ごとに低い額が自動的に入力される</t>
        </r>
      </text>
    </comment>
    <comment ref="W22" authorId="0" shapeId="0" xr:uid="{F5DE82AF-9164-4A26-8F5D-2D1587F9F2B1}">
      <text>
        <r>
          <rPr>
            <sz val="11"/>
            <color theme="1"/>
            <rFont val="ＭＳ Ｐゴシック"/>
            <family val="3"/>
            <charset val="128"/>
          </rPr>
          <t>【 基本的な基準 】
　　農業者が4月1日以降に、積雪量が概ね100cm以上の地域において実施した
 消雪促進対策事業に対し、費用の一部を助成（水稲本田は250cm以上、消雪促
 進剤散布のみ）
　　※ 3月1日以降に実施したものも対象となりますが、実施箇所地域において、
　　　4月1日現在で100ｃｍ以上の積雪が必要となりますのでご注意ください。
　</t>
        </r>
      </text>
    </comment>
    <comment ref="AF22" authorId="0" shapeId="0" xr:uid="{1915C7C4-1F8E-4901-A968-A8A32DB07FDA}">
      <text>
        <r>
          <rPr>
            <sz val="9"/>
            <color indexed="81"/>
            <rFont val="MS P ゴシック"/>
            <family val="3"/>
            <charset val="128"/>
          </rPr>
          <t>R7適用外
【 基本的な基準 】
　　農業者が4月1日以降に、積雪量が概ね100cm以上の地域において実施した
 消雪促進対策事業に対し、費用の一部を助成（水稲本田は250cm以上、消雪促
 進剤散布のみ）
　　※ 「育苗用地及び育苗ハウス用地」の機械除雪に限り、3月20日以降に実施
　　　したものも対象となりますが、実施箇所地域において、4月1日現在で100ｃｍ
　　　以上の積雪が必要となりますのでご注意ください。
　（例）　（1）3月20日に育苗用地の機械除雪を実施（積雪量100ｃｍ以上）
　　　　　その後、（2）4月1日現在の積雪量が100ｃｍ未満　　→　補助対象外
　　　　※（1）、（2）それぞれで積雪量がわかる写真をご用意ください。</t>
        </r>
      </text>
    </comment>
    <comment ref="D27" authorId="0" shapeId="0" xr:uid="{00000000-0006-0000-0000-000006000000}">
      <text>
        <r>
          <rPr>
            <sz val="11"/>
            <color theme="1"/>
            <rFont val="ＭＳ Ｐゴシック"/>
            <family val="3"/>
            <charset val="128"/>
          </rPr>
          <t>　すべて「機械除雪」の説明と同様</t>
        </r>
      </text>
    </comment>
    <comment ref="W31" authorId="0" shapeId="0" xr:uid="{315A11F0-D9ED-41F7-93EE-D64293B62D23}">
      <text>
        <r>
          <rPr>
            <sz val="11"/>
            <color theme="1"/>
            <rFont val="ＭＳ Ｐゴシック"/>
            <family val="3"/>
            <charset val="128"/>
          </rPr>
          <t>【16】 「※ 消費税の納税対応状況」により変動するため、〇が入力されているか注意</t>
        </r>
      </text>
    </comment>
    <comment ref="U32" authorId="0" shapeId="0" xr:uid="{F70D2584-2981-4888-B972-936EF1C202C1}">
      <text>
        <r>
          <rPr>
            <sz val="11"/>
            <color theme="1"/>
            <rFont val="ＭＳ Ｐゴシック"/>
            <family val="3"/>
            <charset val="128"/>
          </rPr>
          <t>【16】 「※ 消費税の納税対応状況」により変動するため、〇が入力されているか注意</t>
        </r>
      </text>
    </comment>
    <comment ref="H34" authorId="0" shapeId="0" xr:uid="{00000000-0006-0000-0000-000008000000}">
      <text>
        <r>
          <rPr>
            <sz val="11"/>
            <color theme="1"/>
            <rFont val="ＭＳ Ｐゴシック"/>
            <family val="3"/>
            <charset val="128"/>
          </rPr>
          <t>【9】該当欄に「〇」。補助金額の計算に影響。　　
　・ 免税事業者・・・・・・・・・課税期間の基準期間における課税売上高が1,000万円以下
　・ 簡易課税制度採用・・・課税売上額が5,000万以下の場合に選択可能。一定の割合をかけて納税額を算出する。
　・ 一般事業者の該当欄は、一般事業者に聞取りをして該当欄に〇をする。</t>
        </r>
      </text>
    </comment>
    <comment ref="U38" authorId="0" shapeId="0" xr:uid="{D86DA9E0-85DA-4A1D-9B3A-9BA1FBFBD36F}">
      <text>
        <r>
          <rPr>
            <sz val="11"/>
            <color theme="1"/>
            <rFont val="ＭＳ Ｐゴシック"/>
            <family val="3"/>
            <charset val="128"/>
          </rPr>
          <t xml:space="preserve">
【17】「両面印刷」で印刷し、ほかの提出書類と
ひとまとめにして、提出。
補助金の振込は、７～８月末以降となる予定。</t>
        </r>
      </text>
    </comment>
    <comment ref="P41" authorId="0" shapeId="0" xr:uid="{00000000-0006-0000-0000-000016000000}">
      <text>
        <r>
          <rPr>
            <sz val="11"/>
            <color theme="1"/>
            <rFont val="ＭＳ Ｐゴシック"/>
            <family val="3"/>
            <charset val="128"/>
          </rPr>
          <t>【18】</t>
        </r>
        <r>
          <rPr>
            <b/>
            <sz val="11"/>
            <color theme="1"/>
            <rFont val="ＭＳ Ｐゴシック"/>
            <family val="3"/>
            <charset val="128"/>
          </rPr>
          <t>　【 R7年度は無視 】</t>
        </r>
        <r>
          <rPr>
            <sz val="11"/>
            <color theme="1"/>
            <rFont val="ＭＳ Ｐゴシック"/>
            <family val="3"/>
            <charset val="128"/>
          </rPr>
          <t xml:space="preserve">
「消雪促進対策事業申請書類チェックリスト」上部の内容を入力する</t>
        </r>
      </text>
    </comment>
  </commentList>
</comments>
</file>

<file path=xl/sharedStrings.xml><?xml version="1.0" encoding="utf-8"?>
<sst xmlns="http://schemas.openxmlformats.org/spreadsheetml/2006/main" count="311" uniqueCount="112">
  <si>
    <t>一括比例配分方式</t>
    <rPh sb="0" eb="2">
      <t>イッカツ</t>
    </rPh>
    <rPh sb="2" eb="4">
      <t>ヒレイ</t>
    </rPh>
    <rPh sb="4" eb="6">
      <t>ハイブン</t>
    </rPh>
    <rPh sb="6" eb="8">
      <t>ホウシキ</t>
    </rPh>
    <phoneticPr fontId="2"/>
  </si>
  <si>
    <t>区分</t>
    <rPh sb="0" eb="2">
      <t>クブン</t>
    </rPh>
    <phoneticPr fontId="2"/>
  </si>
  <si>
    <t>申請者</t>
    <rPh sb="0" eb="2">
      <t>シンセイ</t>
    </rPh>
    <rPh sb="2" eb="3">
      <t>シャ</t>
    </rPh>
    <phoneticPr fontId="2"/>
  </si>
  <si>
    <t>自己所有
機械</t>
    <rPh sb="0" eb="2">
      <t>ジコ</t>
    </rPh>
    <rPh sb="2" eb="4">
      <t>ショユウ</t>
    </rPh>
    <rPh sb="5" eb="7">
      <t>キカイ</t>
    </rPh>
    <phoneticPr fontId="2"/>
  </si>
  <si>
    <t>4/1以降に消雪に係る事業（作業）を行い、全ての内容が県の行う消雪促進対策事業の助成対象である</t>
    <rPh sb="3" eb="5">
      <t>イコウ</t>
    </rPh>
    <rPh sb="6" eb="8">
      <t>ショウセツ</t>
    </rPh>
    <rPh sb="9" eb="10">
      <t>カカ</t>
    </rPh>
    <rPh sb="11" eb="13">
      <t>ジギョウ</t>
    </rPh>
    <rPh sb="14" eb="16">
      <t>サギョウ</t>
    </rPh>
    <rPh sb="18" eb="19">
      <t>オコナ</t>
    </rPh>
    <rPh sb="21" eb="22">
      <t>スベ</t>
    </rPh>
    <rPh sb="24" eb="26">
      <t>ナイヨウ</t>
    </rPh>
    <rPh sb="27" eb="28">
      <t>ケン</t>
    </rPh>
    <rPh sb="29" eb="30">
      <t>オコナ</t>
    </rPh>
    <rPh sb="31" eb="39">
      <t>ショウセツソクシンタイサクジギョウ</t>
    </rPh>
    <rPh sb="40" eb="42">
      <t>ジョセイ</t>
    </rPh>
    <rPh sb="42" eb="44">
      <t>タイショウ</t>
    </rPh>
    <phoneticPr fontId="2"/>
  </si>
  <si>
    <t>機械除雪</t>
    <rPh sb="0" eb="2">
      <t>キカイ</t>
    </rPh>
    <rPh sb="2" eb="4">
      <t>ジョセツ</t>
    </rPh>
    <phoneticPr fontId="2"/>
  </si>
  <si>
    <t>①（表面２より）</t>
  </si>
  <si>
    <t>　５ 添付書類</t>
    <rPh sb="3" eb="5">
      <t>テンプ</t>
    </rPh>
    <rPh sb="5" eb="7">
      <t>ショルイ</t>
    </rPh>
    <phoneticPr fontId="2"/>
  </si>
  <si>
    <t>うち消費税額</t>
    <rPh sb="2" eb="5">
      <t>ショウヒゼイ</t>
    </rPh>
    <rPh sb="5" eb="6">
      <t>ガク</t>
    </rPh>
    <phoneticPr fontId="2"/>
  </si>
  <si>
    <t>計</t>
    <rPh sb="0" eb="1">
      <t>ケイ</t>
    </rPh>
    <phoneticPr fontId="2"/>
  </si>
  <si>
    <t>事業の種類</t>
    <rPh sb="0" eb="2">
      <t>ジギョウ</t>
    </rPh>
    <rPh sb="3" eb="5">
      <t>シュルイ</t>
    </rPh>
    <phoneticPr fontId="2"/>
  </si>
  <si>
    <t>150㎝以上</t>
    <rPh sb="4" eb="6">
      <t>イジョウ</t>
    </rPh>
    <phoneticPr fontId="2"/>
  </si>
  <si>
    <t>150㎝未満</t>
    <rPh sb="4" eb="6">
      <t>ミマン</t>
    </rPh>
    <phoneticPr fontId="2"/>
  </si>
  <si>
    <t>耕作道</t>
    <rPh sb="0" eb="2">
      <t>コウサク</t>
    </rPh>
    <rPh sb="2" eb="3">
      <t>ドウ</t>
    </rPh>
    <phoneticPr fontId="2"/>
  </si>
  <si>
    <t>事業実施量</t>
  </si>
  <si>
    <t>委託・借入・購入先</t>
    <rPh sb="0" eb="2">
      <t>イタク</t>
    </rPh>
    <rPh sb="3" eb="5">
      <t>カリイレ</t>
    </rPh>
    <rPh sb="6" eb="8">
      <t>コウニュウ</t>
    </rPh>
    <rPh sb="8" eb="9">
      <t>サキ</t>
    </rPh>
    <phoneticPr fontId="2"/>
  </si>
  <si>
    <t>　受付者印</t>
    <rPh sb="1" eb="3">
      <t>ウケツケ</t>
    </rPh>
    <rPh sb="3" eb="4">
      <t>シャ</t>
    </rPh>
    <rPh sb="4" eb="5">
      <t>イン</t>
    </rPh>
    <phoneticPr fontId="2"/>
  </si>
  <si>
    <t>消雪促進剤散布</t>
    <rPh sb="0" eb="2">
      <t>ショウセツ</t>
    </rPh>
    <rPh sb="2" eb="5">
      <t>ソクシンザイ</t>
    </rPh>
    <rPh sb="5" eb="7">
      <t>サンプ</t>
    </rPh>
    <phoneticPr fontId="2"/>
  </si>
  <si>
    <t>事業実施日</t>
    <rPh sb="0" eb="2">
      <t>ジギョウ</t>
    </rPh>
    <rPh sb="2" eb="4">
      <t>ジッシ</t>
    </rPh>
    <rPh sb="4" eb="5">
      <t>ヒ</t>
    </rPh>
    <phoneticPr fontId="2"/>
  </si>
  <si>
    <t>１ 事業の実施区分</t>
    <rPh sb="2" eb="4">
      <t>ジギョウ</t>
    </rPh>
    <rPh sb="5" eb="7">
      <t>ジッシ</t>
    </rPh>
    <rPh sb="7" eb="9">
      <t>クブン</t>
    </rPh>
    <phoneticPr fontId="2"/>
  </si>
  <si>
    <t>免税事業者</t>
    <rPh sb="0" eb="2">
      <t>メンゼイ</t>
    </rPh>
    <rPh sb="2" eb="5">
      <t>ジギョウシャ</t>
    </rPh>
    <phoneticPr fontId="2"/>
  </si>
  <si>
    <t>金額（円）</t>
    <rPh sb="0" eb="2">
      <t>キンガク</t>
    </rPh>
    <rPh sb="3" eb="4">
      <t>エン</t>
    </rPh>
    <phoneticPr fontId="2"/>
  </si>
  <si>
    <t>機械散布</t>
  </si>
  <si>
    <t>対象作物</t>
    <rPh sb="0" eb="2">
      <t>タイショウ</t>
    </rPh>
    <rPh sb="2" eb="4">
      <t>サクモツ</t>
    </rPh>
    <phoneticPr fontId="2"/>
  </si>
  <si>
    <t>対象農地等</t>
    <rPh sb="0" eb="2">
      <t>タイショウ</t>
    </rPh>
    <rPh sb="2" eb="4">
      <t>ノウチ</t>
    </rPh>
    <rPh sb="4" eb="5">
      <t>トウ</t>
    </rPh>
    <phoneticPr fontId="2"/>
  </si>
  <si>
    <t>種類</t>
    <rPh sb="0" eb="2">
      <t>シュルイ</t>
    </rPh>
    <phoneticPr fontId="2"/>
  </si>
  <si>
    <t xml:space="preserve">  確認欄（※申請者は記入不要）</t>
    <rPh sb="2" eb="4">
      <t>カクニン</t>
    </rPh>
    <rPh sb="4" eb="5">
      <t>ラン</t>
    </rPh>
    <rPh sb="7" eb="10">
      <t>シンセイシャ</t>
    </rPh>
    <rPh sb="11" eb="13">
      <t>キニュウ</t>
    </rPh>
    <rPh sb="13" eb="15">
      <t>フヨウ</t>
    </rPh>
    <phoneticPr fontId="2"/>
  </si>
  <si>
    <t>手作業散布
土</t>
    <rPh sb="0" eb="1">
      <t>テ</t>
    </rPh>
    <rPh sb="1" eb="3">
      <t>サギョウ</t>
    </rPh>
    <rPh sb="3" eb="5">
      <t>サンプ</t>
    </rPh>
    <rPh sb="6" eb="7">
      <t>ツチ</t>
    </rPh>
    <phoneticPr fontId="2"/>
  </si>
  <si>
    <t>手作業散布
消雪促進剤</t>
    <rPh sb="0" eb="3">
      <t>テサギョウ</t>
    </rPh>
    <rPh sb="3" eb="5">
      <t>サンプ</t>
    </rPh>
    <phoneticPr fontId="2"/>
  </si>
  <si>
    <t>事業区分</t>
    <rPh sb="0" eb="2">
      <t>ジギョウ</t>
    </rPh>
    <rPh sb="2" eb="4">
      <t>クブン</t>
    </rPh>
    <phoneticPr fontId="2"/>
  </si>
  <si>
    <t>事業内容</t>
    <rPh sb="0" eb="2">
      <t>ジギョウ</t>
    </rPh>
    <rPh sb="2" eb="4">
      <t>ナイヨウ</t>
    </rPh>
    <phoneticPr fontId="2"/>
  </si>
  <si>
    <t>氏名  　　　　　　</t>
    <rPh sb="0" eb="2">
      <t>シメイ</t>
    </rPh>
    <phoneticPr fontId="2"/>
  </si>
  <si>
    <t>数量</t>
    <rPh sb="0" eb="2">
      <t>スウリョウ</t>
    </rPh>
    <phoneticPr fontId="2"/>
  </si>
  <si>
    <t>簡易課税制度採用</t>
    <rPh sb="0" eb="2">
      <t>カンイ</t>
    </rPh>
    <rPh sb="2" eb="4">
      <t>カゼイ</t>
    </rPh>
    <rPh sb="4" eb="6">
      <t>セイド</t>
    </rPh>
    <rPh sb="6" eb="8">
      <t>サイヨウ</t>
    </rPh>
    <phoneticPr fontId="2"/>
  </si>
  <si>
    <t>納税義務者</t>
    <rPh sb="0" eb="2">
      <t>ノウゼイ</t>
    </rPh>
    <rPh sb="2" eb="5">
      <t>ギムシャ</t>
    </rPh>
    <phoneticPr fontId="2"/>
  </si>
  <si>
    <t>一般事業者</t>
    <rPh sb="0" eb="2">
      <t>イッパン</t>
    </rPh>
    <rPh sb="2" eb="5">
      <t>ジギョウシャ</t>
    </rPh>
    <phoneticPr fontId="2"/>
  </si>
  <si>
    <t>個別対応方式</t>
    <rPh sb="0" eb="2">
      <t>コベツ</t>
    </rPh>
    <rPh sb="2" eb="4">
      <t>タイオウ</t>
    </rPh>
    <rPh sb="4" eb="6">
      <t>ホウシキ</t>
    </rPh>
    <phoneticPr fontId="2"/>
  </si>
  <si>
    <t>該当欄に○</t>
    <rPh sb="0" eb="2">
      <t>ガイトウ</t>
    </rPh>
    <rPh sb="2" eb="3">
      <t>ラン</t>
    </rPh>
    <phoneticPr fontId="2"/>
  </si>
  <si>
    <t>　３ 事業の実施箇所・実施量等</t>
    <rPh sb="3" eb="5">
      <t>ジギョウ</t>
    </rPh>
    <rPh sb="6" eb="8">
      <t>ジッシ</t>
    </rPh>
    <rPh sb="8" eb="10">
      <t>カショ</t>
    </rPh>
    <rPh sb="11" eb="13">
      <t>ジッシ</t>
    </rPh>
    <rPh sb="13" eb="14">
      <t>リョウ</t>
    </rPh>
    <rPh sb="14" eb="15">
      <t>トウ</t>
    </rPh>
    <phoneticPr fontId="2"/>
  </si>
  <si>
    <t>課税売上げ割合が95%以上</t>
    <rPh sb="0" eb="2">
      <t>カゼイ</t>
    </rPh>
    <rPh sb="2" eb="4">
      <t>ウリア</t>
    </rPh>
    <rPh sb="5" eb="7">
      <t>ワリアイ</t>
    </rPh>
    <rPh sb="11" eb="13">
      <t>イジョウ</t>
    </rPh>
    <phoneticPr fontId="2"/>
  </si>
  <si>
    <t>①と②の低い額</t>
    <rPh sb="4" eb="5">
      <t>ヒク</t>
    </rPh>
    <rPh sb="6" eb="7">
      <t>ガク</t>
    </rPh>
    <phoneticPr fontId="2"/>
  </si>
  <si>
    <t>単価</t>
    <rPh sb="0" eb="2">
      <t>タンカ</t>
    </rPh>
    <phoneticPr fontId="2"/>
  </si>
  <si>
    <t>基準事業費　②</t>
    <rPh sb="0" eb="2">
      <t>キジュン</t>
    </rPh>
    <rPh sb="2" eb="5">
      <t>ジギョウヒ</t>
    </rPh>
    <phoneticPr fontId="2"/>
  </si>
  <si>
    <t>課税売上げ割合が95%未満</t>
    <rPh sb="0" eb="2">
      <t>カゼイ</t>
    </rPh>
    <rPh sb="2" eb="4">
      <t>ウリア</t>
    </rPh>
    <rPh sb="5" eb="7">
      <t>ワリアイ</t>
    </rPh>
    <rPh sb="11" eb="13">
      <t>ミマン</t>
    </rPh>
    <phoneticPr fontId="2"/>
  </si>
  <si>
    <t>２ 事業に要した経費</t>
    <rPh sb="2" eb="4">
      <t>ジギョウ</t>
    </rPh>
    <rPh sb="5" eb="6">
      <t>ヨウ</t>
    </rPh>
    <rPh sb="8" eb="10">
      <t>ケイヒ</t>
    </rPh>
    <phoneticPr fontId="2"/>
  </si>
  <si>
    <t>※ 消費税の納税対応状況</t>
    <rPh sb="2" eb="5">
      <t>ショウヒゼイ</t>
    </rPh>
    <rPh sb="6" eb="8">
      <t>ノウゼイ</t>
    </rPh>
    <rPh sb="8" eb="10">
      <t>タイオウ</t>
    </rPh>
    <rPh sb="10" eb="12">
      <t>ジョウキョウ</t>
    </rPh>
    <phoneticPr fontId="2"/>
  </si>
  <si>
    <t>機械名・資材名・燃料</t>
    <rPh sb="0" eb="2">
      <t>キカイ</t>
    </rPh>
    <rPh sb="2" eb="3">
      <t>ナ</t>
    </rPh>
    <rPh sb="4" eb="6">
      <t>シザイ</t>
    </rPh>
    <rPh sb="6" eb="7">
      <t>ナ</t>
    </rPh>
    <phoneticPr fontId="2"/>
  </si>
  <si>
    <t>(1)　事業実施農地等の地名・地番・実施面積（延長）の一覧（水稲生産実施計画書等の写し）</t>
    <rPh sb="4" eb="6">
      <t>ジギョウ</t>
    </rPh>
    <rPh sb="6" eb="8">
      <t>ジッシ</t>
    </rPh>
    <rPh sb="8" eb="10">
      <t>ノウチ</t>
    </rPh>
    <rPh sb="10" eb="11">
      <t>トウ</t>
    </rPh>
    <rPh sb="23" eb="25">
      <t>エンチョウ</t>
    </rPh>
    <rPh sb="27" eb="29">
      <t>イチラン</t>
    </rPh>
    <rPh sb="30" eb="32">
      <t>スイトウ</t>
    </rPh>
    <rPh sb="32" eb="34">
      <t>セイサン</t>
    </rPh>
    <rPh sb="34" eb="36">
      <t>ジッシ</t>
    </rPh>
    <rPh sb="36" eb="39">
      <t>ケイカクショ</t>
    </rPh>
    <rPh sb="39" eb="40">
      <t>トウ</t>
    </rPh>
    <rPh sb="41" eb="42">
      <t>ウツ</t>
    </rPh>
    <phoneticPr fontId="2"/>
  </si>
  <si>
    <t>　４ 補助金額</t>
    <rPh sb="3" eb="6">
      <t>ホジョキン</t>
    </rPh>
    <rPh sb="6" eb="7">
      <t>ガク</t>
    </rPh>
    <phoneticPr fontId="2"/>
  </si>
  <si>
    <t>事業実施量
(㎡、ｍ)</t>
    <rPh sb="0" eb="2">
      <t>ジギョウ</t>
    </rPh>
    <rPh sb="2" eb="4">
      <t>ジッシ</t>
    </rPh>
    <rPh sb="4" eb="5">
      <t>リョウ</t>
    </rPh>
    <phoneticPr fontId="2"/>
  </si>
  <si>
    <t xml:space="preserve">  コード入力欄（※申請者は記入不要）</t>
    <rPh sb="5" eb="7">
      <t>ニュウリョク</t>
    </rPh>
    <rPh sb="7" eb="8">
      <t>ラン</t>
    </rPh>
    <phoneticPr fontId="2"/>
  </si>
  <si>
    <t>事業の実施箇所</t>
  </si>
  <si>
    <t xml:space="preserve"> 魚沼市消雪促進対策事業補助金の交付を受けたいので、関係書類を添えて次のとおり報告し申請します。</t>
  </si>
  <si>
    <t>備　　考</t>
  </si>
  <si>
    <t>事業に要した経費</t>
  </si>
  <si>
    <t>基準事業費</t>
  </si>
  <si>
    <t>合　　　計</t>
  </si>
  <si>
    <t>　</t>
  </si>
  <si>
    <t>仕入控除税額　なし</t>
    <rPh sb="0" eb="2">
      <t>シイ</t>
    </rPh>
    <rPh sb="2" eb="4">
      <t>コウジョ</t>
    </rPh>
    <rPh sb="4" eb="6">
      <t>ゼイガク</t>
    </rPh>
    <phoneticPr fontId="2"/>
  </si>
  <si>
    <t>仕入控除税額　含む</t>
    <rPh sb="0" eb="2">
      <t>シイ</t>
    </rPh>
    <rPh sb="2" eb="4">
      <t>コウジョ</t>
    </rPh>
    <rPh sb="4" eb="6">
      <t>ゼイガク</t>
    </rPh>
    <rPh sb="7" eb="8">
      <t>フク</t>
    </rPh>
    <phoneticPr fontId="2"/>
  </si>
  <si>
    <t>(2)　対象経費の内容、数量及び金額が確認できる書類（納品書・領収書・内訳明細書等）</t>
  </si>
  <si>
    <t>仕入控除税額　あり</t>
    <rPh sb="0" eb="2">
      <t>シイ</t>
    </rPh>
    <rPh sb="2" eb="4">
      <t>コウジョ</t>
    </rPh>
    <rPh sb="4" eb="6">
      <t>ゼイガク</t>
    </rPh>
    <phoneticPr fontId="2"/>
  </si>
  <si>
    <t>(3)　事業の実施状況が確認できる写真</t>
  </si>
  <si>
    <t>No</t>
  </si>
  <si>
    <t>①</t>
  </si>
  <si>
    <t xml:space="preserve">  確認欄（※申請者は記入不要）</t>
    <rPh sb="2" eb="4">
      <t>カクニン</t>
    </rPh>
    <rPh sb="4" eb="5">
      <t>ラン</t>
    </rPh>
    <phoneticPr fontId="2"/>
  </si>
  <si>
    <t>台帳面積（㎥）</t>
    <rPh sb="0" eb="2">
      <t>ダイチョウ</t>
    </rPh>
    <rPh sb="2" eb="4">
      <t>メンセキ</t>
    </rPh>
    <phoneticPr fontId="2"/>
  </si>
  <si>
    <t>小計</t>
    <rPh sb="0" eb="2">
      <t>ショウケイ</t>
    </rPh>
    <phoneticPr fontId="2"/>
  </si>
  <si>
    <t>②</t>
  </si>
  <si>
    <t>③</t>
  </si>
  <si>
    <t>№</t>
  </si>
  <si>
    <t>ほ場地番</t>
    <rPh sb="1" eb="2">
      <t>ジョウ</t>
    </rPh>
    <rPh sb="2" eb="4">
      <t>チバン</t>
    </rPh>
    <phoneticPr fontId="2"/>
  </si>
  <si>
    <t>3/20以降と4/1以降の事業（作業）が混在し、市単独の助成と県の助成が入り混じっている</t>
    <rPh sb="4" eb="6">
      <t>イコウ</t>
    </rPh>
    <rPh sb="10" eb="12">
      <t>イコウ</t>
    </rPh>
    <rPh sb="13" eb="15">
      <t>ジギョウ</t>
    </rPh>
    <rPh sb="16" eb="18">
      <t>サギョウ</t>
    </rPh>
    <rPh sb="20" eb="22">
      <t>コンザイ</t>
    </rPh>
    <rPh sb="24" eb="25">
      <t>シ</t>
    </rPh>
    <rPh sb="25" eb="27">
      <t>タンドク</t>
    </rPh>
    <rPh sb="28" eb="30">
      <t>ジョセイ</t>
    </rPh>
    <rPh sb="31" eb="32">
      <t>ケン</t>
    </rPh>
    <rPh sb="33" eb="35">
      <t>ジョセイ</t>
    </rPh>
    <rPh sb="36" eb="37">
      <t>イ</t>
    </rPh>
    <rPh sb="38" eb="39">
      <t>マ</t>
    </rPh>
    <phoneticPr fontId="2"/>
  </si>
  <si>
    <t>一部</t>
    <rPh sb="0" eb="2">
      <t>イチブ</t>
    </rPh>
    <phoneticPr fontId="2"/>
  </si>
  <si>
    <t>新潟県基準適応</t>
    <rPh sb="0" eb="3">
      <t>ニイガタケン</t>
    </rPh>
    <rPh sb="3" eb="5">
      <t>キジュン</t>
    </rPh>
    <rPh sb="5" eb="7">
      <t>テキオウ</t>
    </rPh>
    <phoneticPr fontId="2"/>
  </si>
  <si>
    <t>全て</t>
    <rPh sb="0" eb="1">
      <t>スベ</t>
    </rPh>
    <phoneticPr fontId="2"/>
  </si>
  <si>
    <t>なし</t>
  </si>
  <si>
    <t>県の助成対象外で、市の助成のみを受ける場合</t>
    <rPh sb="0" eb="1">
      <t>ケン</t>
    </rPh>
    <rPh sb="2" eb="4">
      <t>ジョセイ</t>
    </rPh>
    <rPh sb="4" eb="6">
      <t>タイショウ</t>
    </rPh>
    <rPh sb="6" eb="7">
      <t>ガイ</t>
    </rPh>
    <rPh sb="9" eb="10">
      <t>シ</t>
    </rPh>
    <rPh sb="11" eb="13">
      <t>ジョセイ</t>
    </rPh>
    <rPh sb="16" eb="17">
      <t>ウ</t>
    </rPh>
    <rPh sb="19" eb="21">
      <t>バアイ</t>
    </rPh>
    <phoneticPr fontId="2"/>
  </si>
  <si>
    <t>　（　実施事業主体　）</t>
    <rPh sb="3" eb="5">
      <t>ジッシ</t>
    </rPh>
    <rPh sb="5" eb="7">
      <t>ジギョウ</t>
    </rPh>
    <rPh sb="7" eb="9">
      <t>シュタイ</t>
    </rPh>
    <phoneticPr fontId="2"/>
  </si>
  <si>
    <t>御中</t>
    <rPh sb="0" eb="2">
      <t>オンチュウ</t>
    </rPh>
    <phoneticPr fontId="2"/>
  </si>
  <si>
    <t>事業区分</t>
    <rPh sb="0" eb="4">
      <t>ジギ</t>
    </rPh>
    <phoneticPr fontId="2"/>
  </si>
  <si>
    <t>備考</t>
    <rPh sb="0" eb="2">
      <t>ビコウ</t>
    </rPh>
    <phoneticPr fontId="2"/>
  </si>
  <si>
    <t>数量
単位</t>
    <rPh sb="0" eb="2">
      <t>スウリョウ</t>
    </rPh>
    <rPh sb="3" eb="5">
      <t>タンイ</t>
    </rPh>
    <phoneticPr fontId="2"/>
  </si>
  <si>
    <t>住所   　　　　　　</t>
    <rPh sb="0" eb="2">
      <t>ジュウショ</t>
    </rPh>
    <phoneticPr fontId="2"/>
  </si>
  <si>
    <t>機械除雪</t>
    <rPh sb="0" eb="4">
      <t>キカイジ</t>
    </rPh>
    <phoneticPr fontId="2"/>
  </si>
  <si>
    <t>消雪促進剤散布</t>
    <rPh sb="0" eb="7">
      <t>ショウセツソク</t>
    </rPh>
    <phoneticPr fontId="2"/>
  </si>
  <si>
    <t>① 小計</t>
    <rPh sb="2" eb="4">
      <t>ショウケイ</t>
    </rPh>
    <phoneticPr fontId="2"/>
  </si>
  <si>
    <t>③ 小計</t>
    <rPh sb="2" eb="4">
      <t>ショウケイ</t>
    </rPh>
    <phoneticPr fontId="2"/>
  </si>
  <si>
    <t>② 小計</t>
    <rPh sb="2" eb="4">
      <t>ショウケイ</t>
    </rPh>
    <phoneticPr fontId="2"/>
  </si>
  <si>
    <t>合計 （ ①＋②＋③ ）</t>
    <rPh sb="0" eb="2">
      <t>ゴウケイ</t>
    </rPh>
    <phoneticPr fontId="2"/>
  </si>
  <si>
    <t>魚沼農業協同組合</t>
    <rPh sb="0" eb="2">
      <t>ウオヌマ</t>
    </rPh>
    <rPh sb="2" eb="4">
      <t>ノウギョウ</t>
    </rPh>
    <rPh sb="4" eb="6">
      <t>キョウドウ</t>
    </rPh>
    <rPh sb="6" eb="8">
      <t>クミアイ</t>
    </rPh>
    <phoneticPr fontId="2"/>
  </si>
  <si>
    <t>補助金額</t>
    <rPh sb="0" eb="4">
      <t>ホジョキンガク</t>
    </rPh>
    <phoneticPr fontId="2"/>
  </si>
  <si>
    <t>事業
の
種類</t>
    <rPh sb="0" eb="2">
      <t>ジギョウ</t>
    </rPh>
    <rPh sb="5" eb="7">
      <t>シュルイ</t>
    </rPh>
    <phoneticPr fontId="2"/>
  </si>
  <si>
    <t>機械
除雪</t>
    <rPh sb="0" eb="2">
      <t>キカイ</t>
    </rPh>
    <rPh sb="3" eb="5">
      <t>ジョセツ</t>
    </rPh>
    <phoneticPr fontId="2"/>
  </si>
  <si>
    <t>消雪
促進剤
散布</t>
    <phoneticPr fontId="2"/>
  </si>
  <si>
    <t>金額　③（税込）</t>
    <rPh sb="0" eb="2">
      <t>キンガク</t>
    </rPh>
    <rPh sb="5" eb="7">
      <t>ゼイコ</t>
    </rPh>
    <phoneticPr fontId="2"/>
  </si>
  <si>
    <r>
      <t xml:space="preserve">事業区分
</t>
    </r>
    <r>
      <rPr>
        <sz val="9"/>
        <color rgb="FF000000"/>
        <rFont val="ＭＳ Ｐゴシック"/>
        <family val="3"/>
        <charset val="128"/>
        <scheme val="minor"/>
      </rPr>
      <t>（下表「４補助金額」事業区分番号）</t>
    </r>
    <rPh sb="0" eb="2">
      <t>ジギョウ</t>
    </rPh>
    <rPh sb="2" eb="4">
      <t>クブン</t>
    </rPh>
    <rPh sb="7" eb="9">
      <t>カヒョウ</t>
    </rPh>
    <rPh sb="11" eb="15">
      <t>ホジョキンガク</t>
    </rPh>
    <rPh sb="16" eb="20">
      <t>ジギョウクブン</t>
    </rPh>
    <rPh sb="20" eb="22">
      <t>バンゴウ</t>
    </rPh>
    <phoneticPr fontId="2"/>
  </si>
  <si>
    <t>事　業
実施日</t>
    <rPh sb="0" eb="1">
      <t>コト</t>
    </rPh>
    <rPh sb="2" eb="3">
      <t>ギョウ</t>
    </rPh>
    <rPh sb="4" eb="6">
      <t>ジッシ</t>
    </rPh>
    <rPh sb="6" eb="7">
      <t>ヒ</t>
    </rPh>
    <phoneticPr fontId="2"/>
  </si>
  <si>
    <t>事　業
実施量
(㎡、ｍ)</t>
    <rPh sb="0" eb="1">
      <t>コト</t>
    </rPh>
    <rPh sb="2" eb="3">
      <t>ギョウ</t>
    </rPh>
    <rPh sb="4" eb="6">
      <t>ジッシ</t>
    </rPh>
    <rPh sb="6" eb="7">
      <t>リョウ</t>
    </rPh>
    <phoneticPr fontId="2"/>
  </si>
  <si>
    <t>（③の消費税抜）</t>
    <rPh sb="3" eb="6">
      <t>ショウヒゼイ</t>
    </rPh>
    <rPh sb="6" eb="7">
      <t>ヌ</t>
    </rPh>
    <phoneticPr fontId="2"/>
  </si>
  <si>
    <t>金額　④</t>
    <rPh sb="0" eb="2">
      <t>キンガク</t>
    </rPh>
    <phoneticPr fontId="2"/>
  </si>
  <si>
    <r>
      <t>補助金額　合計
※ ③か④の金額の１／２（千円未満切捨て）</t>
    </r>
    <r>
      <rPr>
        <sz val="11"/>
        <color rgb="FF000000"/>
        <rFont val="ＭＳ Ｐゴシック"/>
        <family val="3"/>
        <charset val="128"/>
        <scheme val="minor"/>
      </rPr>
      <t xml:space="preserve">
（消費税の納税対応状況により参照が異なる）</t>
    </r>
    <rPh sb="0" eb="2">
      <t>ホジョ</t>
    </rPh>
    <rPh sb="2" eb="4">
      <t>キンガク</t>
    </rPh>
    <rPh sb="5" eb="7">
      <t>ゴウケイ</t>
    </rPh>
    <rPh sb="14" eb="16">
      <t>キンガク</t>
    </rPh>
    <rPh sb="21" eb="27">
      <t>センエンミマンキリス</t>
    </rPh>
    <rPh sb="31" eb="34">
      <t>ショウヒゼイ</t>
    </rPh>
    <rPh sb="35" eb="41">
      <t>ノウゼイタイオウジョウキョウ</t>
    </rPh>
    <rPh sb="44" eb="46">
      <t>サンショウ</t>
    </rPh>
    <rPh sb="47" eb="48">
      <t>コト</t>
    </rPh>
    <phoneticPr fontId="2"/>
  </si>
  <si>
    <t>月</t>
    <rPh sb="0" eb="1">
      <t>ガツ</t>
    </rPh>
    <phoneticPr fontId="2"/>
  </si>
  <si>
    <t>申請日</t>
    <rPh sb="0" eb="3">
      <t>シンセイビ</t>
    </rPh>
    <phoneticPr fontId="2"/>
  </si>
  <si>
    <t>大　字　・　字　・地　番</t>
    <phoneticPr fontId="2"/>
  </si>
  <si>
    <t>地目等</t>
    <rPh sb="0" eb="2">
      <t>チモク</t>
    </rPh>
    <rPh sb="2" eb="3">
      <t>トウ</t>
    </rPh>
    <phoneticPr fontId="2"/>
  </si>
  <si>
    <t>台帳面積（㎥）</t>
    <phoneticPr fontId="2"/>
  </si>
  <si>
    <t>地目等</t>
    <rPh sb="0" eb="3">
      <t>チモクトウ</t>
    </rPh>
    <phoneticPr fontId="2"/>
  </si>
  <si>
    <t/>
  </si>
  <si>
    <t>白黒・両面
印刷でＯＫ</t>
    <rPh sb="0" eb="2">
      <t>シロクロ</t>
    </rPh>
    <rPh sb="3" eb="5">
      <t>リョウメン</t>
    </rPh>
    <rPh sb="6" eb="8">
      <t>インサツ</t>
    </rPh>
    <phoneticPr fontId="2"/>
  </si>
  <si>
    <t>令和 8 年</t>
    <rPh sb="0" eb="2">
      <t>レイワ</t>
    </rPh>
    <rPh sb="5" eb="6">
      <t>ネン</t>
    </rPh>
    <phoneticPr fontId="2"/>
  </si>
  <si>
    <r>
      <t>令和 ８ 年度</t>
    </r>
    <r>
      <rPr>
        <sz val="11"/>
        <color rgb="FFFF0000"/>
        <rFont val="ＭＳ Ｐゴシック"/>
        <family val="3"/>
        <charset val="128"/>
      </rPr>
      <t xml:space="preserve"> </t>
    </r>
    <r>
      <rPr>
        <sz val="11"/>
        <color indexed="8"/>
        <rFont val="ＭＳ Ｐゴシック"/>
        <family val="3"/>
        <charset val="128"/>
      </rPr>
      <t>魚沼市消雪促進対策事業実施報告書兼助成申請書</t>
    </r>
    <rPh sb="0" eb="2">
      <t>レイワ</t>
    </rPh>
    <rPh sb="6" eb="7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</si>
</sst>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¥&quot;#,##0;&quot;¥&quot;\-#,##0"/>
    <numFmt numFmtId="42" formatCode="_ &quot;¥&quot;* #,##0_ ;_ &quot;¥&quot;* \-#,##0_ ;_ &quot;¥&quot;* &quot;-&quot;_ ;_ @_ "/>
    <numFmt numFmtId="176" formatCode="#,##0_ "/>
    <numFmt numFmtId="177" formatCode="#,##0_);[Red]\(#,##0\)"/>
    <numFmt numFmtId="178" formatCode="[$-411]ggge&quot;年&quot;m&quot;月&quot;d&quot;日&quot;;@"/>
    <numFmt numFmtId="179" formatCode="#,##0&quot;円&quot;_ ;[Red]\-#,##0\ "/>
    <numFmt numFmtId="180" formatCode="m&quot;月&quot;d&quot;日&quot;;@"/>
    <numFmt numFmtId="181" formatCode=";;;"/>
    <numFmt numFmtId="182" formatCode="0_);[Red]\(0\)"/>
    <numFmt numFmtId="183" formatCode="@\ \ &quot;日&quot;"/>
    <numFmt numFmtId="184" formatCode="0.00_);[Red]\(0.00\)"/>
    <numFmt numFmtId="185" formatCode="#,##0.00_ "/>
  </numFmts>
  <fonts count="30">
    <font>
      <sz val="11"/>
      <color theme="1"/>
      <name val="ＭＳ Ｐゴシック"/>
      <family val="3"/>
      <scheme val="minor"/>
    </font>
    <font>
      <sz val="11"/>
      <color indexed="8"/>
      <name val="ＭＳ Ｐゴシック"/>
      <family val="3"/>
    </font>
    <font>
      <sz val="6"/>
      <name val="ＭＳ Ｐゴシック"/>
      <family val="3"/>
    </font>
    <font>
      <sz val="9"/>
      <color indexed="8"/>
      <name val="ＭＳ Ｐゴシック"/>
      <family val="3"/>
      <scheme val="minor"/>
    </font>
    <font>
      <sz val="11"/>
      <name val="ＭＳ Ｐゴシック"/>
      <family val="3"/>
    </font>
    <font>
      <sz val="10"/>
      <color indexed="8"/>
      <name val="ＭＳ Ｐゴシック"/>
      <family val="3"/>
      <scheme val="minor"/>
    </font>
    <font>
      <sz val="20"/>
      <color indexed="8"/>
      <name val="ＭＳ Ｐゴシック"/>
      <family val="3"/>
      <scheme val="minor"/>
    </font>
    <font>
      <b/>
      <sz val="16"/>
      <color indexed="8"/>
      <name val="ＭＳ Ｐゴシック"/>
      <family val="3"/>
      <scheme val="minor"/>
    </font>
    <font>
      <sz val="14"/>
      <color indexed="8"/>
      <name val="ＭＳ Ｐゴシック"/>
      <family val="3"/>
    </font>
    <font>
      <sz val="9"/>
      <name val="ＭＳ Ｐゴシック"/>
      <family val="3"/>
      <scheme val="minor"/>
    </font>
    <font>
      <b/>
      <sz val="14"/>
      <color indexed="8"/>
      <name val="ＭＳ Ｐゴシック"/>
      <family val="3"/>
      <scheme val="minor"/>
    </font>
    <font>
      <sz val="11"/>
      <color theme="1"/>
      <name val="游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rgb="FF000000"/>
      <name val="MS UI Gothic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1"/>
      <color rgb="FF0070C0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0"/>
      <color indexed="8"/>
      <name val="ＭＳ Ｐゴシック"/>
      <family val="3"/>
      <charset val="128"/>
      <scheme val="minor"/>
    </font>
    <font>
      <sz val="9"/>
      <color rgb="FF000000"/>
      <name val="ＭＳ Ｐゴシック"/>
      <family val="3"/>
      <charset val="128"/>
      <scheme val="minor"/>
    </font>
    <font>
      <sz val="11"/>
      <color indexed="8"/>
      <name val="ＭＳ Ｐゴシック"/>
      <family val="3"/>
      <scheme val="minor"/>
    </font>
    <font>
      <sz val="11"/>
      <color indexed="8"/>
      <name val="ＭＳ Ｐゴシック"/>
      <family val="3"/>
      <charset val="128"/>
      <scheme val="minor"/>
    </font>
    <font>
      <sz val="12"/>
      <color indexed="8"/>
      <name val="ＭＳ Ｐゴシック"/>
      <family val="3"/>
      <scheme val="minor"/>
    </font>
    <font>
      <sz val="12"/>
      <color indexed="8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9"/>
      <color indexed="8"/>
      <name val="ＭＳ Ｐゴシック"/>
      <family val="3"/>
    </font>
    <font>
      <b/>
      <sz val="11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indexed="64"/>
      </patternFill>
    </fill>
  </fills>
  <borders count="1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 style="double">
        <color indexed="64"/>
      </top>
      <bottom/>
      <diagonal/>
    </border>
    <border>
      <left style="dotted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</cellStyleXfs>
  <cellXfs count="40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justify" vertical="center"/>
    </xf>
    <xf numFmtId="49" fontId="5" fillId="0" borderId="3" xfId="0" applyNumberFormat="1" applyFont="1" applyBorder="1" applyAlignment="1">
      <alignment horizontal="left" vertical="center"/>
    </xf>
    <xf numFmtId="49" fontId="5" fillId="0" borderId="4" xfId="0" applyNumberFormat="1" applyFont="1" applyBorder="1" applyAlignment="1">
      <alignment horizontal="left" vertical="center"/>
    </xf>
    <xf numFmtId="0" fontId="0" fillId="2" borderId="0" xfId="0" applyFill="1" applyBorder="1" applyAlignment="1">
      <alignment shrinkToFit="1"/>
    </xf>
    <xf numFmtId="0" fontId="1" fillId="0" borderId="0" xfId="0" applyFont="1" applyAlignment="1">
      <alignment horizontal="center" vertical="center"/>
    </xf>
    <xf numFmtId="0" fontId="5" fillId="0" borderId="15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shrinkToFit="1"/>
    </xf>
    <xf numFmtId="0" fontId="1" fillId="3" borderId="18" xfId="0" applyFont="1" applyFill="1" applyBorder="1" applyAlignment="1">
      <alignment horizontal="center" vertical="center" shrinkToFit="1"/>
    </xf>
    <xf numFmtId="0" fontId="1" fillId="3" borderId="19" xfId="0" applyFont="1" applyFill="1" applyBorder="1" applyAlignment="1">
      <alignment horizontal="center" vertical="center" shrinkToFit="1"/>
    </xf>
    <xf numFmtId="0" fontId="1" fillId="3" borderId="20" xfId="0" applyFont="1" applyFill="1" applyBorder="1" applyAlignment="1">
      <alignment horizontal="center" vertical="center" shrinkToFit="1"/>
    </xf>
    <xf numFmtId="0" fontId="1" fillId="0" borderId="21" xfId="0" applyFont="1" applyBorder="1" applyAlignment="1">
      <alignment horizontal="center" vertical="center" shrinkToFit="1"/>
    </xf>
    <xf numFmtId="0" fontId="1" fillId="4" borderId="22" xfId="0" applyFont="1" applyFill="1" applyBorder="1" applyAlignment="1">
      <alignment horizontal="center" vertical="center" shrinkToFit="1"/>
    </xf>
    <xf numFmtId="0" fontId="1" fillId="4" borderId="23" xfId="0" applyFont="1" applyFill="1" applyBorder="1" applyAlignment="1">
      <alignment horizontal="center" vertical="center" shrinkToFit="1"/>
    </xf>
    <xf numFmtId="0" fontId="1" fillId="4" borderId="19" xfId="0" applyFont="1" applyFill="1" applyBorder="1" applyAlignment="1">
      <alignment horizontal="center" vertical="center" shrinkToFit="1"/>
    </xf>
    <xf numFmtId="0" fontId="1" fillId="0" borderId="24" xfId="0" applyFont="1" applyBorder="1" applyAlignment="1">
      <alignment horizontal="center" vertical="center" shrinkToFit="1"/>
    </xf>
    <xf numFmtId="0" fontId="1" fillId="0" borderId="26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5" fillId="0" borderId="30" xfId="0" applyFont="1" applyBorder="1" applyAlignment="1">
      <alignment vertical="center" wrapText="1"/>
    </xf>
    <xf numFmtId="0" fontId="5" fillId="0" borderId="29" xfId="0" applyFont="1" applyBorder="1" applyAlignment="1">
      <alignment vertical="center" wrapText="1"/>
    </xf>
    <xf numFmtId="0" fontId="1" fillId="0" borderId="17" xfId="0" applyFont="1" applyBorder="1" applyAlignment="1">
      <alignment vertical="center" shrinkToFit="1"/>
    </xf>
    <xf numFmtId="0" fontId="1" fillId="3" borderId="31" xfId="0" applyFont="1" applyFill="1" applyBorder="1" applyAlignment="1">
      <alignment horizontal="center" vertical="center" shrinkToFit="1"/>
    </xf>
    <xf numFmtId="0" fontId="1" fillId="3" borderId="32" xfId="0" applyFont="1" applyFill="1" applyBorder="1" applyAlignment="1">
      <alignment horizontal="center" vertical="center" shrinkToFit="1"/>
    </xf>
    <xf numFmtId="0" fontId="1" fillId="3" borderId="33" xfId="0" applyFont="1" applyFill="1" applyBorder="1" applyAlignment="1">
      <alignment horizontal="center" vertical="center" shrinkToFit="1"/>
    </xf>
    <xf numFmtId="176" fontId="1" fillId="0" borderId="34" xfId="0" applyNumberFormat="1" applyFont="1" applyBorder="1" applyAlignment="1">
      <alignment horizontal="right" vertical="center" shrinkToFit="1"/>
    </xf>
    <xf numFmtId="0" fontId="1" fillId="4" borderId="35" xfId="0" applyFont="1" applyFill="1" applyBorder="1" applyAlignment="1">
      <alignment vertical="center" shrinkToFit="1"/>
    </xf>
    <xf numFmtId="176" fontId="1" fillId="0" borderId="14" xfId="0" applyNumberFormat="1" applyFont="1" applyBorder="1" applyAlignment="1">
      <alignment vertical="center" shrinkToFit="1"/>
    </xf>
    <xf numFmtId="176" fontId="1" fillId="0" borderId="25" xfId="0" applyNumberFormat="1" applyFont="1" applyBorder="1" applyAlignment="1">
      <alignment horizontal="center" vertical="center"/>
    </xf>
    <xf numFmtId="0" fontId="1" fillId="0" borderId="36" xfId="0" applyFont="1" applyBorder="1">
      <alignment vertical="center"/>
    </xf>
    <xf numFmtId="0" fontId="1" fillId="0" borderId="38" xfId="0" applyFont="1" applyBorder="1">
      <alignment vertical="center"/>
    </xf>
    <xf numFmtId="0" fontId="6" fillId="0" borderId="0" xfId="0" applyFont="1" applyBorder="1">
      <alignment vertical="center"/>
    </xf>
    <xf numFmtId="0" fontId="1" fillId="2" borderId="42" xfId="0" applyFont="1" applyFill="1" applyBorder="1" applyAlignment="1">
      <alignment horizontal="right" vertical="center" shrinkToFit="1"/>
    </xf>
    <xf numFmtId="0" fontId="1" fillId="2" borderId="43" xfId="0" applyFont="1" applyFill="1" applyBorder="1" applyAlignment="1">
      <alignment horizontal="right" vertical="center" shrinkToFit="1"/>
    </xf>
    <xf numFmtId="0" fontId="1" fillId="2" borderId="28" xfId="0" applyFont="1" applyFill="1" applyBorder="1" applyAlignment="1">
      <alignment horizontal="right" vertical="center" shrinkToFit="1"/>
    </xf>
    <xf numFmtId="0" fontId="1" fillId="4" borderId="43" xfId="0" applyFont="1" applyFill="1" applyBorder="1" applyAlignment="1">
      <alignment vertical="center" shrinkToFit="1"/>
    </xf>
    <xf numFmtId="0" fontId="1" fillId="0" borderId="36" xfId="0" applyFont="1" applyBorder="1" applyAlignment="1">
      <alignment vertical="center"/>
    </xf>
    <xf numFmtId="0" fontId="1" fillId="0" borderId="44" xfId="0" applyFont="1" applyBorder="1">
      <alignment vertical="center"/>
    </xf>
    <xf numFmtId="0" fontId="1" fillId="0" borderId="45" xfId="0" applyFont="1" applyBorder="1">
      <alignment vertical="center"/>
    </xf>
    <xf numFmtId="0" fontId="1" fillId="0" borderId="1" xfId="0" applyFont="1" applyBorder="1" applyAlignment="1">
      <alignment wrapText="1"/>
    </xf>
    <xf numFmtId="0" fontId="1" fillId="0" borderId="46" xfId="0" applyFont="1" applyBorder="1" applyAlignment="1">
      <alignment wrapText="1"/>
    </xf>
    <xf numFmtId="0" fontId="1" fillId="0" borderId="46" xfId="0" applyFont="1" applyBorder="1" applyAlignment="1">
      <alignment horizontal="right"/>
    </xf>
    <xf numFmtId="0" fontId="1" fillId="0" borderId="0" xfId="0" applyFont="1" applyBorder="1" applyAlignment="1">
      <alignment horizontal="right" vertical="center"/>
    </xf>
    <xf numFmtId="177" fontId="1" fillId="2" borderId="48" xfId="0" applyNumberFormat="1" applyFont="1" applyFill="1" applyBorder="1" applyAlignment="1">
      <alignment vertical="center" shrinkToFit="1"/>
    </xf>
    <xf numFmtId="177" fontId="1" fillId="2" borderId="49" xfId="0" applyNumberFormat="1" applyFont="1" applyFill="1" applyBorder="1" applyAlignment="1">
      <alignment vertical="center" shrinkToFit="1"/>
    </xf>
    <xf numFmtId="177" fontId="1" fillId="2" borderId="0" xfId="0" applyNumberFormat="1" applyFont="1" applyFill="1" applyBorder="1" applyAlignment="1">
      <alignment vertical="center" shrinkToFit="1"/>
    </xf>
    <xf numFmtId="177" fontId="1" fillId="0" borderId="50" xfId="0" applyNumberFormat="1" applyFont="1" applyBorder="1" applyAlignment="1">
      <alignment horizontal="right" vertical="center" shrinkToFit="1"/>
    </xf>
    <xf numFmtId="177" fontId="1" fillId="0" borderId="47" xfId="0" applyNumberFormat="1" applyFont="1" applyBorder="1" applyAlignment="1">
      <alignment horizontal="right" vertical="center" shrinkToFit="1"/>
    </xf>
    <xf numFmtId="0" fontId="1" fillId="0" borderId="51" xfId="0" applyFont="1" applyBorder="1">
      <alignment vertical="center"/>
    </xf>
    <xf numFmtId="0" fontId="1" fillId="0" borderId="52" xfId="0" applyFont="1" applyBorder="1">
      <alignment vertical="center"/>
    </xf>
    <xf numFmtId="178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 shrinkToFit="1"/>
    </xf>
    <xf numFmtId="0" fontId="1" fillId="0" borderId="46" xfId="0" applyFont="1" applyBorder="1" applyAlignment="1">
      <alignment vertical="center"/>
    </xf>
    <xf numFmtId="0" fontId="1" fillId="0" borderId="54" xfId="0" applyFont="1" applyBorder="1" applyAlignment="1">
      <alignment horizontal="center" vertical="center" shrinkToFit="1"/>
    </xf>
    <xf numFmtId="177" fontId="1" fillId="0" borderId="55" xfId="0" applyNumberFormat="1" applyFont="1" applyBorder="1" applyAlignment="1">
      <alignment horizontal="right" vertical="center" shrinkToFit="1"/>
    </xf>
    <xf numFmtId="177" fontId="1" fillId="0" borderId="56" xfId="0" applyNumberFormat="1" applyFont="1" applyBorder="1" applyAlignment="1">
      <alignment horizontal="right" vertical="center" shrinkToFit="1"/>
    </xf>
    <xf numFmtId="177" fontId="1" fillId="0" borderId="57" xfId="0" applyNumberFormat="1" applyFont="1" applyBorder="1" applyAlignment="1">
      <alignment horizontal="right" vertical="center" shrinkToFit="1"/>
    </xf>
    <xf numFmtId="177" fontId="1" fillId="0" borderId="58" xfId="0" applyNumberFormat="1" applyFont="1" applyBorder="1" applyAlignment="1">
      <alignment horizontal="right" vertical="center" shrinkToFit="1"/>
    </xf>
    <xf numFmtId="177" fontId="1" fillId="0" borderId="59" xfId="0" applyNumberFormat="1" applyFont="1" applyBorder="1" applyAlignment="1">
      <alignment horizontal="right" vertical="center" shrinkToFit="1"/>
    </xf>
    <xf numFmtId="0" fontId="1" fillId="0" borderId="0" xfId="0" applyFont="1" applyAlignment="1">
      <alignment horizontal="center" shrinkToFit="1"/>
    </xf>
    <xf numFmtId="176" fontId="1" fillId="4" borderId="60" xfId="0" applyNumberFormat="1" applyFont="1" applyFill="1" applyBorder="1" applyAlignment="1">
      <alignment horizontal="center" vertical="center"/>
    </xf>
    <xf numFmtId="0" fontId="1" fillId="4" borderId="61" xfId="0" applyFont="1" applyFill="1" applyBorder="1" applyAlignment="1">
      <alignment horizontal="center" vertical="center"/>
    </xf>
    <xf numFmtId="0" fontId="1" fillId="4" borderId="62" xfId="0" applyFont="1" applyFill="1" applyBorder="1" applyAlignment="1">
      <alignment horizontal="center" vertical="center"/>
    </xf>
    <xf numFmtId="0" fontId="5" fillId="0" borderId="40" xfId="0" applyFont="1" applyBorder="1" applyAlignment="1">
      <alignment horizontal="left" vertical="center"/>
    </xf>
    <xf numFmtId="0" fontId="5" fillId="0" borderId="41" xfId="0" applyFont="1" applyBorder="1" applyAlignment="1">
      <alignment horizontal="left" vertical="center"/>
    </xf>
    <xf numFmtId="0" fontId="1" fillId="2" borderId="64" xfId="0" applyFont="1" applyFill="1" applyBorder="1" applyAlignment="1">
      <alignment vertical="center" shrinkToFit="1"/>
    </xf>
    <xf numFmtId="0" fontId="1" fillId="2" borderId="65" xfId="0" applyFont="1" applyFill="1" applyBorder="1" applyAlignment="1">
      <alignment vertical="center" shrinkToFit="1"/>
    </xf>
    <xf numFmtId="0" fontId="1" fillId="2" borderId="65" xfId="0" applyFont="1" applyFill="1" applyBorder="1" applyAlignment="1">
      <alignment horizontal="center" vertical="center" shrinkToFit="1"/>
    </xf>
    <xf numFmtId="0" fontId="1" fillId="2" borderId="66" xfId="0" applyFont="1" applyFill="1" applyBorder="1" applyAlignment="1">
      <alignment horizontal="center" vertical="center" shrinkToFit="1"/>
    </xf>
    <xf numFmtId="0" fontId="1" fillId="0" borderId="67" xfId="0" applyFont="1" applyBorder="1" applyAlignment="1">
      <alignment vertical="center" shrinkToFit="1"/>
    </xf>
    <xf numFmtId="0" fontId="1" fillId="2" borderId="66" xfId="0" applyFont="1" applyFill="1" applyBorder="1" applyAlignment="1">
      <alignment vertical="center" shrinkToFit="1"/>
    </xf>
    <xf numFmtId="0" fontId="1" fillId="0" borderId="39" xfId="0" applyFont="1" applyBorder="1" applyAlignment="1">
      <alignment vertical="center" shrinkToFit="1"/>
    </xf>
    <xf numFmtId="14" fontId="1" fillId="0" borderId="0" xfId="0" applyNumberFormat="1" applyFont="1" applyAlignment="1">
      <alignment vertical="center"/>
    </xf>
    <xf numFmtId="0" fontId="5" fillId="0" borderId="72" xfId="0" applyFont="1" applyBorder="1" applyAlignment="1">
      <alignment horizontal="left" vertical="center"/>
    </xf>
    <xf numFmtId="0" fontId="5" fillId="0" borderId="73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74" xfId="0" applyFont="1" applyBorder="1" applyAlignment="1">
      <alignment vertical="center" shrinkToFit="1"/>
    </xf>
    <xf numFmtId="0" fontId="1" fillId="0" borderId="75" xfId="0" applyFont="1" applyBorder="1" applyAlignment="1">
      <alignment vertical="center" shrinkToFit="1"/>
    </xf>
    <xf numFmtId="0" fontId="1" fillId="0" borderId="75" xfId="0" applyFont="1" applyBorder="1" applyAlignment="1">
      <alignment horizontal="center" vertical="center" shrinkToFit="1"/>
    </xf>
    <xf numFmtId="0" fontId="1" fillId="0" borderId="76" xfId="0" applyFont="1" applyBorder="1" applyAlignment="1">
      <alignment horizontal="center" vertical="center" shrinkToFit="1"/>
    </xf>
    <xf numFmtId="0" fontId="1" fillId="0" borderId="77" xfId="0" applyFont="1" applyBorder="1" applyAlignment="1">
      <alignment vertical="center" shrinkToFit="1"/>
    </xf>
    <xf numFmtId="0" fontId="1" fillId="0" borderId="76" xfId="0" applyFont="1" applyBorder="1" applyAlignment="1">
      <alignment vertical="center" shrinkToFit="1"/>
    </xf>
    <xf numFmtId="0" fontId="1" fillId="0" borderId="71" xfId="0" applyFont="1" applyBorder="1" applyAlignment="1">
      <alignment vertical="center" shrinkToFit="1"/>
    </xf>
    <xf numFmtId="0" fontId="1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5" fillId="0" borderId="82" xfId="0" applyFont="1" applyBorder="1" applyAlignment="1">
      <alignment horizontal="center" vertical="center" shrinkToFit="1"/>
    </xf>
    <xf numFmtId="0" fontId="1" fillId="2" borderId="83" xfId="0" applyFont="1" applyFill="1" applyBorder="1" applyAlignment="1">
      <alignment horizontal="center" vertical="center" shrinkToFit="1"/>
    </xf>
    <xf numFmtId="176" fontId="1" fillId="0" borderId="86" xfId="0" applyNumberFormat="1" applyFont="1" applyBorder="1" applyAlignment="1">
      <alignment vertical="center"/>
    </xf>
    <xf numFmtId="176" fontId="1" fillId="0" borderId="87" xfId="0" applyNumberFormat="1" applyFont="1" applyBorder="1" applyAlignment="1">
      <alignment vertical="center"/>
    </xf>
    <xf numFmtId="176" fontId="1" fillId="0" borderId="88" xfId="0" applyNumberFormat="1" applyFont="1" applyBorder="1" applyAlignment="1">
      <alignment vertical="center"/>
    </xf>
    <xf numFmtId="0" fontId="5" fillId="0" borderId="0" xfId="0" applyFont="1">
      <alignment vertical="center"/>
    </xf>
    <xf numFmtId="0" fontId="5" fillId="0" borderId="0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179" fontId="3" fillId="0" borderId="0" xfId="1" applyNumberFormat="1" applyFont="1" applyBorder="1" applyAlignment="1">
      <alignment horizontal="center" vertical="center" shrinkToFit="1"/>
    </xf>
    <xf numFmtId="0" fontId="5" fillId="0" borderId="28" xfId="0" applyFont="1" applyBorder="1" applyAlignment="1">
      <alignment vertical="center" wrapText="1"/>
    </xf>
    <xf numFmtId="0" fontId="5" fillId="0" borderId="0" xfId="0" applyFont="1" applyBorder="1">
      <alignment vertical="center"/>
    </xf>
    <xf numFmtId="180" fontId="5" fillId="2" borderId="44" xfId="0" applyNumberFormat="1" applyFont="1" applyFill="1" applyBorder="1" applyAlignment="1">
      <alignment horizontal="center" vertical="center"/>
    </xf>
    <xf numFmtId="181" fontId="5" fillId="0" borderId="0" xfId="0" applyNumberFormat="1" applyFont="1" applyBorder="1">
      <alignment vertical="center"/>
    </xf>
    <xf numFmtId="181" fontId="1" fillId="0" borderId="0" xfId="0" applyNumberFormat="1" applyFont="1">
      <alignment vertical="center"/>
    </xf>
    <xf numFmtId="0" fontId="5" fillId="0" borderId="70" xfId="0" applyFont="1" applyBorder="1" applyAlignment="1">
      <alignment vertical="center" shrinkToFit="1"/>
    </xf>
    <xf numFmtId="0" fontId="5" fillId="0" borderId="52" xfId="0" applyFont="1" applyBorder="1" applyAlignment="1">
      <alignment vertical="center" shrinkToFit="1"/>
    </xf>
    <xf numFmtId="0" fontId="1" fillId="0" borderId="78" xfId="0" applyFont="1" applyBorder="1">
      <alignment vertical="center"/>
    </xf>
    <xf numFmtId="0" fontId="1" fillId="0" borderId="0" xfId="0" applyFont="1" applyBorder="1" applyAlignment="1">
      <alignment horizontal="center" vertical="center" shrinkToFit="1"/>
    </xf>
    <xf numFmtId="38" fontId="0" fillId="0" borderId="0" xfId="2" applyFont="1">
      <alignment vertical="center"/>
    </xf>
    <xf numFmtId="0" fontId="1" fillId="2" borderId="80" xfId="0" applyFont="1" applyFill="1" applyBorder="1" applyAlignment="1">
      <alignment horizontal="center" vertical="center" shrinkToFit="1"/>
    </xf>
    <xf numFmtId="0" fontId="1" fillId="2" borderId="116" xfId="0" applyFont="1" applyFill="1" applyBorder="1" applyAlignment="1">
      <alignment horizontal="center" vertical="center" shrinkToFit="1"/>
    </xf>
    <xf numFmtId="0" fontId="1" fillId="2" borderId="117" xfId="0" applyFont="1" applyFill="1" applyBorder="1" applyAlignment="1">
      <alignment horizontal="center" vertical="center" shrinkToFit="1"/>
    </xf>
    <xf numFmtId="0" fontId="1" fillId="0" borderId="90" xfId="0" applyFont="1" applyBorder="1" applyAlignment="1">
      <alignment horizontal="center" vertical="center" shrinkToFit="1"/>
    </xf>
    <xf numFmtId="176" fontId="1" fillId="2" borderId="28" xfId="0" applyNumberFormat="1" applyFont="1" applyFill="1" applyBorder="1" applyAlignment="1">
      <alignment vertical="center" shrinkToFit="1"/>
    </xf>
    <xf numFmtId="176" fontId="1" fillId="2" borderId="43" xfId="0" applyNumberFormat="1" applyFont="1" applyFill="1" applyBorder="1" applyAlignment="1">
      <alignment vertical="center"/>
    </xf>
    <xf numFmtId="176" fontId="1" fillId="2" borderId="119" xfId="0" applyNumberFormat="1" applyFont="1" applyFill="1" applyBorder="1" applyAlignment="1">
      <alignment vertical="center"/>
    </xf>
    <xf numFmtId="176" fontId="1" fillId="0" borderId="122" xfId="0" applyNumberFormat="1" applyFont="1" applyBorder="1" applyAlignment="1">
      <alignment vertical="center"/>
    </xf>
    <xf numFmtId="176" fontId="1" fillId="2" borderId="28" xfId="0" applyNumberFormat="1" applyFont="1" applyFill="1" applyBorder="1" applyAlignment="1">
      <alignment vertical="center"/>
    </xf>
    <xf numFmtId="14" fontId="5" fillId="2" borderId="28" xfId="0" applyNumberFormat="1" applyFont="1" applyFill="1" applyBorder="1" applyAlignment="1">
      <alignment horizontal="center" vertical="center" shrinkToFit="1"/>
    </xf>
    <xf numFmtId="180" fontId="5" fillId="2" borderId="43" xfId="0" applyNumberFormat="1" applyFont="1" applyFill="1" applyBorder="1" applyAlignment="1">
      <alignment horizontal="center" vertical="center"/>
    </xf>
    <xf numFmtId="180" fontId="5" fillId="2" borderId="119" xfId="0" applyNumberFormat="1" applyFont="1" applyFill="1" applyBorder="1" applyAlignment="1">
      <alignment horizontal="center" vertical="center"/>
    </xf>
    <xf numFmtId="180" fontId="5" fillId="0" borderId="122" xfId="0" applyNumberFormat="1" applyFont="1" applyBorder="1" applyAlignment="1">
      <alignment horizontal="center" vertical="center"/>
    </xf>
    <xf numFmtId="14" fontId="5" fillId="2" borderId="28" xfId="0" applyNumberFormat="1" applyFont="1" applyFill="1" applyBorder="1" applyAlignment="1">
      <alignment horizontal="center" vertical="center"/>
    </xf>
    <xf numFmtId="176" fontId="1" fillId="2" borderId="115" xfId="0" applyNumberFormat="1" applyFont="1" applyFill="1" applyBorder="1" applyAlignment="1">
      <alignment vertical="center" shrinkToFit="1"/>
    </xf>
    <xf numFmtId="176" fontId="1" fillId="2" borderId="123" xfId="0" applyNumberFormat="1" applyFont="1" applyFill="1" applyBorder="1">
      <alignment vertical="center"/>
    </xf>
    <xf numFmtId="176" fontId="1" fillId="2" borderId="124" xfId="0" applyNumberFormat="1" applyFont="1" applyFill="1" applyBorder="1">
      <alignment vertical="center"/>
    </xf>
    <xf numFmtId="176" fontId="1" fillId="0" borderId="100" xfId="0" applyNumberFormat="1" applyFont="1" applyBorder="1">
      <alignment vertical="center"/>
    </xf>
    <xf numFmtId="176" fontId="1" fillId="2" borderId="115" xfId="0" applyNumberFormat="1" applyFont="1" applyFill="1" applyBorder="1">
      <alignment vertical="center"/>
    </xf>
    <xf numFmtId="176" fontId="1" fillId="0" borderId="0" xfId="0" applyNumberFormat="1" applyFont="1" applyBorder="1">
      <alignment vertical="center"/>
    </xf>
    <xf numFmtId="176" fontId="1" fillId="0" borderId="49" xfId="0" applyNumberFormat="1" applyFont="1" applyBorder="1">
      <alignment vertical="center"/>
    </xf>
    <xf numFmtId="176" fontId="1" fillId="0" borderId="126" xfId="0" applyNumberFormat="1" applyFont="1" applyBorder="1">
      <alignment vertical="center"/>
    </xf>
    <xf numFmtId="176" fontId="1" fillId="0" borderId="95" xfId="0" applyNumberFormat="1" applyFont="1" applyBorder="1">
      <alignment vertical="center"/>
    </xf>
    <xf numFmtId="0" fontId="1" fillId="0" borderId="102" xfId="0" applyFont="1" applyBorder="1">
      <alignment vertical="center"/>
    </xf>
    <xf numFmtId="0" fontId="1" fillId="0" borderId="129" xfId="0" applyFont="1" applyBorder="1">
      <alignment vertical="center"/>
    </xf>
    <xf numFmtId="0" fontId="1" fillId="0" borderId="130" xfId="0" applyFont="1" applyBorder="1">
      <alignment vertical="center"/>
    </xf>
    <xf numFmtId="0" fontId="1" fillId="0" borderId="131" xfId="0" applyFont="1" applyBorder="1">
      <alignment vertical="center"/>
    </xf>
    <xf numFmtId="0" fontId="0" fillId="0" borderId="97" xfId="0" applyBorder="1" applyAlignment="1">
      <alignment horizontal="center" vertical="center"/>
    </xf>
    <xf numFmtId="0" fontId="0" fillId="0" borderId="97" xfId="0" applyBorder="1">
      <alignment vertical="center"/>
    </xf>
    <xf numFmtId="38" fontId="0" fillId="0" borderId="97" xfId="2" applyFont="1" applyBorder="1" applyAlignment="1">
      <alignment vertical="center" shrinkToFit="1"/>
    </xf>
    <xf numFmtId="0" fontId="5" fillId="0" borderId="125" xfId="0" applyFont="1" applyBorder="1" applyAlignment="1">
      <alignment horizontal="center" vertical="center" shrinkToFit="1"/>
    </xf>
    <xf numFmtId="38" fontId="1" fillId="0" borderId="0" xfId="2" applyFont="1">
      <alignment vertical="center"/>
    </xf>
    <xf numFmtId="0" fontId="1" fillId="0" borderId="107" xfId="0" applyFont="1" applyBorder="1">
      <alignment vertical="center"/>
    </xf>
    <xf numFmtId="0" fontId="1" fillId="0" borderId="108" xfId="0" applyFont="1" applyBorder="1">
      <alignment vertical="center"/>
    </xf>
    <xf numFmtId="176" fontId="1" fillId="0" borderId="0" xfId="0" applyNumberFormat="1" applyFont="1" applyBorder="1" applyAlignment="1">
      <alignment horizontal="center" vertical="center" shrinkToFit="1"/>
    </xf>
    <xf numFmtId="0" fontId="1" fillId="2" borderId="138" xfId="0" applyFont="1" applyFill="1" applyBorder="1" applyAlignment="1">
      <alignment horizontal="center" vertical="center" shrinkToFit="1"/>
    </xf>
    <xf numFmtId="180" fontId="5" fillId="2" borderId="93" xfId="0" applyNumberFormat="1" applyFont="1" applyFill="1" applyBorder="1" applyAlignment="1">
      <alignment horizontal="center" vertical="center"/>
    </xf>
    <xf numFmtId="0" fontId="1" fillId="0" borderId="82" xfId="0" applyFont="1" applyBorder="1">
      <alignment vertical="center"/>
    </xf>
    <xf numFmtId="0" fontId="5" fillId="0" borderId="5" xfId="0" applyFont="1" applyBorder="1" applyAlignment="1">
      <alignment horizontal="center" vertical="center" shrinkToFit="1"/>
    </xf>
    <xf numFmtId="0" fontId="3" fillId="0" borderId="109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wrapText="1" shrinkToFit="1"/>
    </xf>
    <xf numFmtId="0" fontId="3" fillId="0" borderId="110" xfId="0" applyFont="1" applyBorder="1" applyAlignment="1">
      <alignment horizontal="center" vertical="center" wrapText="1" shrinkToFit="1"/>
    </xf>
    <xf numFmtId="176" fontId="1" fillId="0" borderId="89" xfId="0" applyNumberFormat="1" applyFont="1" applyBorder="1" applyAlignment="1">
      <alignment vertical="center"/>
    </xf>
    <xf numFmtId="176" fontId="5" fillId="0" borderId="150" xfId="0" applyNumberFormat="1" applyFont="1" applyBorder="1" applyAlignment="1">
      <alignment horizontal="center" vertical="center" shrinkToFit="1"/>
    </xf>
    <xf numFmtId="176" fontId="5" fillId="0" borderId="38" xfId="0" applyNumberFormat="1" applyFont="1" applyBorder="1" applyAlignment="1">
      <alignment horizontal="center" vertical="center" shrinkToFit="1"/>
    </xf>
    <xf numFmtId="179" fontId="5" fillId="0" borderId="151" xfId="1" applyNumberFormat="1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5" fontId="10" fillId="0" borderId="0" xfId="0" applyNumberFormat="1" applyFont="1" applyBorder="1" applyAlignment="1">
      <alignment vertical="center" shrinkToFit="1"/>
    </xf>
    <xf numFmtId="0" fontId="3" fillId="0" borderId="111" xfId="0" applyFont="1" applyBorder="1" applyAlignment="1">
      <alignment horizontal="center" vertical="center" wrapText="1" shrinkToFit="1"/>
    </xf>
    <xf numFmtId="176" fontId="1" fillId="0" borderId="150" xfId="0" applyNumberFormat="1" applyFont="1" applyBorder="1" applyAlignment="1">
      <alignment vertical="center"/>
    </xf>
    <xf numFmtId="0" fontId="3" fillId="0" borderId="45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vertical="center" shrinkToFit="1"/>
    </xf>
    <xf numFmtId="0" fontId="1" fillId="0" borderId="158" xfId="0" applyFont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 shrinkToFit="1"/>
    </xf>
    <xf numFmtId="176" fontId="1" fillId="5" borderId="92" xfId="0" applyNumberFormat="1" applyFont="1" applyFill="1" applyBorder="1" applyAlignment="1">
      <alignment horizontal="center" vertical="center"/>
    </xf>
    <xf numFmtId="176" fontId="1" fillId="5" borderId="44" xfId="0" applyNumberFormat="1" applyFont="1" applyFill="1" applyBorder="1" applyAlignment="1">
      <alignment horizontal="center" vertical="center"/>
    </xf>
    <xf numFmtId="176" fontId="1" fillId="5" borderId="93" xfId="0" applyNumberFormat="1" applyFont="1" applyFill="1" applyBorder="1" applyAlignment="1">
      <alignment horizontal="center" vertical="center"/>
    </xf>
    <xf numFmtId="42" fontId="1" fillId="0" borderId="0" xfId="0" applyNumberFormat="1" applyFont="1" applyAlignment="1">
      <alignment vertical="center" shrinkToFit="1"/>
    </xf>
    <xf numFmtId="182" fontId="1" fillId="2" borderId="0" xfId="0" applyNumberFormat="1" applyFont="1" applyFill="1" applyAlignment="1">
      <alignment horizontal="center" vertical="center" shrinkToFit="1"/>
    </xf>
    <xf numFmtId="178" fontId="1" fillId="0" borderId="0" xfId="0" applyNumberFormat="1" applyFont="1" applyFill="1" applyAlignment="1">
      <alignment horizontal="center" vertical="center" shrinkToFit="1"/>
    </xf>
    <xf numFmtId="183" fontId="1" fillId="2" borderId="0" xfId="0" applyNumberFormat="1" applyFont="1" applyFill="1" applyAlignment="1">
      <alignment horizontal="center" vertical="center" shrinkToFit="1"/>
    </xf>
    <xf numFmtId="0" fontId="28" fillId="0" borderId="0" xfId="0" applyFont="1">
      <alignment vertical="center"/>
    </xf>
    <xf numFmtId="184" fontId="1" fillId="2" borderId="64" xfId="2" applyNumberFormat="1" applyFont="1" applyFill="1" applyBorder="1" applyAlignment="1">
      <alignment vertical="center" shrinkToFit="1"/>
    </xf>
    <xf numFmtId="184" fontId="1" fillId="2" borderId="65" xfId="2" applyNumberFormat="1" applyFont="1" applyFill="1" applyBorder="1" applyAlignment="1">
      <alignment vertical="center" shrinkToFit="1"/>
    </xf>
    <xf numFmtId="184" fontId="1" fillId="2" borderId="65" xfId="2" applyNumberFormat="1" applyFont="1" applyFill="1" applyBorder="1" applyAlignment="1">
      <alignment horizontal="center" vertical="center" shrinkToFit="1"/>
    </xf>
    <xf numFmtId="184" fontId="1" fillId="2" borderId="66" xfId="2" applyNumberFormat="1" applyFont="1" applyFill="1" applyBorder="1" applyAlignment="1">
      <alignment horizontal="center" vertical="center" shrinkToFit="1"/>
    </xf>
    <xf numFmtId="184" fontId="1" fillId="0" borderId="67" xfId="0" applyNumberFormat="1" applyFont="1" applyBorder="1" applyAlignment="1">
      <alignment vertical="center" shrinkToFit="1"/>
    </xf>
    <xf numFmtId="184" fontId="1" fillId="2" borderId="66" xfId="2" applyNumberFormat="1" applyFont="1" applyFill="1" applyBorder="1" applyAlignment="1">
      <alignment vertical="center" shrinkToFit="1"/>
    </xf>
    <xf numFmtId="184" fontId="1" fillId="0" borderId="39" xfId="0" applyNumberFormat="1" applyFont="1" applyBorder="1" applyAlignment="1">
      <alignment vertical="center" shrinkToFit="1"/>
    </xf>
    <xf numFmtId="185" fontId="1" fillId="2" borderId="104" xfId="0" applyNumberFormat="1" applyFont="1" applyFill="1" applyBorder="1" applyAlignment="1">
      <alignment vertical="center" shrinkToFit="1"/>
    </xf>
    <xf numFmtId="185" fontId="1" fillId="2" borderId="105" xfId="0" applyNumberFormat="1" applyFont="1" applyFill="1" applyBorder="1" applyAlignment="1">
      <alignment vertical="center" shrinkToFit="1"/>
    </xf>
    <xf numFmtId="185" fontId="1" fillId="2" borderId="139" xfId="0" applyNumberFormat="1" applyFont="1" applyFill="1" applyBorder="1" applyAlignment="1">
      <alignment vertical="center" shrinkToFit="1"/>
    </xf>
    <xf numFmtId="185" fontId="1" fillId="0" borderId="92" xfId="0" applyNumberFormat="1" applyFont="1" applyBorder="1" applyAlignment="1">
      <alignment vertical="center" shrinkToFit="1"/>
    </xf>
    <xf numFmtId="185" fontId="1" fillId="0" borderId="44" xfId="0" applyNumberFormat="1" applyFont="1" applyBorder="1" applyAlignment="1">
      <alignment vertical="center" shrinkToFit="1"/>
    </xf>
    <xf numFmtId="185" fontId="1" fillId="0" borderId="38" xfId="0" applyNumberFormat="1" applyFont="1" applyBorder="1" applyAlignment="1">
      <alignment vertical="center" shrinkToFit="1"/>
    </xf>
    <xf numFmtId="185" fontId="1" fillId="0" borderId="94" xfId="0" applyNumberFormat="1" applyFont="1" applyBorder="1" applyAlignment="1">
      <alignment vertical="center" shrinkToFit="1"/>
    </xf>
    <xf numFmtId="179" fontId="9" fillId="0" borderId="86" xfId="1" applyNumberFormat="1" applyFont="1" applyBorder="1" applyAlignment="1">
      <alignment vertical="center" shrinkToFit="1"/>
    </xf>
    <xf numFmtId="176" fontId="1" fillId="0" borderId="141" xfId="0" applyNumberFormat="1" applyFont="1" applyBorder="1" applyAlignment="1">
      <alignment vertical="center" shrinkToFit="1"/>
    </xf>
    <xf numFmtId="176" fontId="1" fillId="0" borderId="5" xfId="0" applyNumberFormat="1" applyFont="1" applyBorder="1" applyAlignment="1">
      <alignment vertical="center" shrinkToFit="1"/>
    </xf>
    <xf numFmtId="38" fontId="1" fillId="0" borderId="25" xfId="2" applyFont="1" applyBorder="1" applyAlignment="1">
      <alignment vertical="center" shrinkToFit="1"/>
    </xf>
    <xf numFmtId="38" fontId="1" fillId="0" borderId="155" xfId="2" applyFont="1" applyBorder="1" applyAlignment="1">
      <alignment vertical="center" shrinkToFit="1"/>
    </xf>
    <xf numFmtId="179" fontId="9" fillId="0" borderId="87" xfId="1" applyNumberFormat="1" applyFont="1" applyBorder="1" applyAlignment="1">
      <alignment vertical="center" shrinkToFit="1"/>
    </xf>
    <xf numFmtId="176" fontId="1" fillId="0" borderId="142" xfId="0" applyNumberFormat="1" applyFont="1" applyBorder="1" applyAlignment="1">
      <alignment vertical="center" shrinkToFit="1"/>
    </xf>
    <xf numFmtId="176" fontId="1" fillId="0" borderId="61" xfId="0" applyNumberFormat="1" applyFont="1" applyBorder="1" applyAlignment="1">
      <alignment vertical="center" shrinkToFit="1"/>
    </xf>
    <xf numFmtId="38" fontId="1" fillId="0" borderId="36" xfId="2" applyFont="1" applyBorder="1" applyAlignment="1">
      <alignment vertical="center" shrinkToFit="1"/>
    </xf>
    <xf numFmtId="38" fontId="1" fillId="0" borderId="112" xfId="2" applyFont="1" applyBorder="1" applyAlignment="1">
      <alignment vertical="center" shrinkToFit="1"/>
    </xf>
    <xf numFmtId="179" fontId="9" fillId="0" borderId="150" xfId="1" applyNumberFormat="1" applyFont="1" applyBorder="1" applyAlignment="1">
      <alignment vertical="center" shrinkToFit="1"/>
    </xf>
    <xf numFmtId="176" fontId="1" fillId="0" borderId="151" xfId="0" applyNumberFormat="1" applyFont="1" applyBorder="1" applyAlignment="1">
      <alignment vertical="center" shrinkToFit="1"/>
    </xf>
    <xf numFmtId="176" fontId="1" fillId="0" borderId="62" xfId="0" applyNumberFormat="1" applyFont="1" applyBorder="1" applyAlignment="1">
      <alignment vertical="center" shrinkToFit="1"/>
    </xf>
    <xf numFmtId="38" fontId="1" fillId="0" borderId="70" xfId="2" applyFont="1" applyBorder="1" applyAlignment="1">
      <alignment vertical="center" shrinkToFit="1"/>
    </xf>
    <xf numFmtId="38" fontId="1" fillId="0" borderId="153" xfId="2" applyFont="1" applyBorder="1" applyAlignment="1">
      <alignment vertical="center" shrinkToFit="1"/>
    </xf>
    <xf numFmtId="179" fontId="9" fillId="0" borderId="89" xfId="1" applyNumberFormat="1" applyFont="1" applyBorder="1" applyAlignment="1">
      <alignment vertical="center" shrinkToFit="1"/>
    </xf>
    <xf numFmtId="176" fontId="1" fillId="0" borderId="146" xfId="0" applyNumberFormat="1" applyFont="1" applyBorder="1" applyAlignment="1">
      <alignment vertical="center" shrinkToFit="1"/>
    </xf>
    <xf numFmtId="176" fontId="1" fillId="0" borderId="149" xfId="0" applyNumberFormat="1" applyFont="1" applyBorder="1" applyAlignment="1">
      <alignment vertical="center" shrinkToFit="1"/>
    </xf>
    <xf numFmtId="38" fontId="1" fillId="0" borderId="91" xfId="2" applyFont="1" applyBorder="1" applyAlignment="1">
      <alignment vertical="center" shrinkToFit="1"/>
    </xf>
    <xf numFmtId="38" fontId="1" fillId="0" borderId="113" xfId="2" applyFont="1" applyBorder="1" applyAlignment="1">
      <alignment vertical="center" shrinkToFit="1"/>
    </xf>
    <xf numFmtId="179" fontId="9" fillId="0" borderId="88" xfId="1" applyNumberFormat="1" applyFont="1" applyBorder="1" applyAlignment="1">
      <alignment vertical="center" shrinkToFit="1"/>
    </xf>
    <xf numFmtId="176" fontId="1" fillId="0" borderId="143" xfId="0" applyNumberFormat="1" applyFont="1" applyBorder="1" applyAlignment="1">
      <alignment vertical="center" shrinkToFit="1"/>
    </xf>
    <xf numFmtId="176" fontId="1" fillId="0" borderId="8" xfId="0" applyNumberFormat="1" applyFont="1" applyBorder="1" applyAlignment="1">
      <alignment vertical="center" shrinkToFit="1"/>
    </xf>
    <xf numFmtId="38" fontId="1" fillId="0" borderId="152" xfId="2" applyFont="1" applyBorder="1" applyAlignment="1">
      <alignment vertical="center" shrinkToFit="1"/>
    </xf>
    <xf numFmtId="38" fontId="1" fillId="0" borderId="154" xfId="2" applyFont="1" applyBorder="1" applyAlignment="1">
      <alignment vertical="center" shrinkToFit="1"/>
    </xf>
    <xf numFmtId="0" fontId="1" fillId="0" borderId="156" xfId="0" applyFont="1" applyBorder="1" applyAlignment="1">
      <alignment vertical="center" shrinkToFit="1"/>
    </xf>
    <xf numFmtId="176" fontId="5" fillId="0" borderId="157" xfId="0" applyNumberFormat="1" applyFont="1" applyBorder="1" applyAlignment="1">
      <alignment vertical="center" shrinkToFit="1"/>
    </xf>
    <xf numFmtId="176" fontId="5" fillId="0" borderId="144" xfId="0" applyNumberFormat="1" applyFont="1" applyBorder="1" applyAlignment="1">
      <alignment vertical="center" shrinkToFit="1"/>
    </xf>
    <xf numFmtId="176" fontId="1" fillId="0" borderId="6" xfId="0" applyNumberFormat="1" applyFont="1" applyBorder="1" applyAlignment="1">
      <alignment vertical="center" shrinkToFit="1"/>
    </xf>
    <xf numFmtId="38" fontId="1" fillId="0" borderId="0" xfId="0" applyNumberFormat="1" applyFont="1" applyBorder="1" applyAlignment="1">
      <alignment vertical="center" shrinkToFit="1"/>
    </xf>
    <xf numFmtId="38" fontId="1" fillId="0" borderId="114" xfId="0" applyNumberFormat="1" applyFont="1" applyBorder="1" applyAlignment="1">
      <alignment vertical="center" shrinkToFit="1"/>
    </xf>
    <xf numFmtId="0" fontId="24" fillId="0" borderId="38" xfId="0" applyFont="1" applyBorder="1" applyAlignment="1">
      <alignment horizontal="center" vertical="center" shrinkToFit="1"/>
    </xf>
    <xf numFmtId="0" fontId="1" fillId="5" borderId="92" xfId="0" applyFont="1" applyFill="1" applyBorder="1" applyAlignment="1">
      <alignment horizontal="center" vertical="center"/>
    </xf>
    <xf numFmtId="0" fontId="1" fillId="5" borderId="44" xfId="0" applyFont="1" applyFill="1" applyBorder="1" applyAlignment="1">
      <alignment horizontal="center" vertical="center"/>
    </xf>
    <xf numFmtId="0" fontId="1" fillId="5" borderId="93" xfId="0" applyFont="1" applyFill="1" applyBorder="1" applyAlignment="1">
      <alignment horizontal="center" vertical="center"/>
    </xf>
    <xf numFmtId="0" fontId="1" fillId="2" borderId="163" xfId="0" applyFont="1" applyFill="1" applyBorder="1" applyAlignment="1">
      <alignment horizontal="center" vertical="center" shrinkToFit="1"/>
    </xf>
    <xf numFmtId="0" fontId="1" fillId="0" borderId="26" xfId="0" applyFont="1" applyBorder="1" applyAlignment="1">
      <alignment horizontal="center" vertical="center" shrinkToFit="1"/>
    </xf>
    <xf numFmtId="0" fontId="1" fillId="0" borderId="36" xfId="0" applyFont="1" applyBorder="1" applyAlignment="1">
      <alignment horizontal="center" vertical="center" shrinkToFit="1"/>
    </xf>
    <xf numFmtId="0" fontId="1" fillId="0" borderId="135" xfId="0" applyFont="1" applyBorder="1" applyAlignment="1">
      <alignment horizontal="center" vertical="center" shrinkToFit="1"/>
    </xf>
    <xf numFmtId="0" fontId="25" fillId="0" borderId="70" xfId="0" applyFont="1" applyBorder="1" applyAlignment="1">
      <alignment horizontal="center" vertical="center" shrinkToFit="1"/>
    </xf>
    <xf numFmtId="0" fontId="25" fillId="0" borderId="96" xfId="0" applyFont="1" applyBorder="1" applyAlignment="1">
      <alignment horizontal="center" vertical="center" shrinkToFit="1"/>
    </xf>
    <xf numFmtId="0" fontId="1" fillId="0" borderId="132" xfId="0" applyFont="1" applyBorder="1" applyAlignment="1">
      <alignment horizontal="center" vertical="center" shrinkToFit="1"/>
    </xf>
    <xf numFmtId="0" fontId="1" fillId="0" borderId="133" xfId="0" applyFont="1" applyBorder="1" applyAlignment="1">
      <alignment horizontal="center" vertical="center" shrinkToFit="1"/>
    </xf>
    <xf numFmtId="0" fontId="1" fillId="0" borderId="134" xfId="0" applyFont="1" applyBorder="1" applyAlignment="1">
      <alignment horizontal="center" vertical="center" shrinkToFit="1"/>
    </xf>
    <xf numFmtId="0" fontId="5" fillId="0" borderId="107" xfId="0" applyFont="1" applyBorder="1" applyAlignment="1">
      <alignment horizontal="center" vertical="center" shrinkToFit="1"/>
    </xf>
    <xf numFmtId="0" fontId="5" fillId="0" borderId="78" xfId="0" applyFont="1" applyBorder="1" applyAlignment="1">
      <alignment horizontal="center" vertical="center" shrinkToFit="1"/>
    </xf>
    <xf numFmtId="5" fontId="10" fillId="0" borderId="79" xfId="0" applyNumberFormat="1" applyFont="1" applyBorder="1" applyAlignment="1">
      <alignment horizontal="center" vertical="center"/>
    </xf>
    <xf numFmtId="5" fontId="10" fillId="0" borderId="99" xfId="0" applyNumberFormat="1" applyFont="1" applyBorder="1" applyAlignment="1">
      <alignment horizontal="center" vertical="center"/>
    </xf>
    <xf numFmtId="5" fontId="10" fillId="0" borderId="80" xfId="0" applyNumberFormat="1" applyFont="1" applyBorder="1" applyAlignment="1">
      <alignment horizontal="center" vertical="center"/>
    </xf>
    <xf numFmtId="5" fontId="10" fillId="0" borderId="115" xfId="0" applyNumberFormat="1" applyFont="1" applyBorder="1" applyAlignment="1">
      <alignment horizontal="center" vertical="center"/>
    </xf>
    <xf numFmtId="5" fontId="10" fillId="0" borderId="90" xfId="0" applyNumberFormat="1" applyFont="1" applyBorder="1" applyAlignment="1">
      <alignment horizontal="center" vertical="center"/>
    </xf>
    <xf numFmtId="5" fontId="10" fillId="0" borderId="100" xfId="0" applyNumberFormat="1" applyFont="1" applyBorder="1" applyAlignment="1">
      <alignment horizontal="center" vertical="center"/>
    </xf>
    <xf numFmtId="0" fontId="24" fillId="0" borderId="79" xfId="0" applyFont="1" applyBorder="1" applyAlignment="1">
      <alignment horizontal="center" vertical="center" shrinkToFit="1"/>
    </xf>
    <xf numFmtId="0" fontId="25" fillId="0" borderId="84" xfId="0" applyFont="1" applyBorder="1" applyAlignment="1">
      <alignment horizontal="center" vertical="center" shrinkToFit="1"/>
    </xf>
    <xf numFmtId="0" fontId="25" fillId="0" borderId="137" xfId="0" applyFont="1" applyBorder="1" applyAlignment="1">
      <alignment horizontal="center" vertical="center" shrinkToFit="1"/>
    </xf>
    <xf numFmtId="0" fontId="25" fillId="0" borderId="80" xfId="0" applyFont="1" applyBorder="1" applyAlignment="1">
      <alignment horizontal="center" vertical="center" shrinkToFit="1"/>
    </xf>
    <xf numFmtId="0" fontId="25" fillId="0" borderId="0" xfId="0" applyFont="1" applyBorder="1" applyAlignment="1">
      <alignment horizontal="center" vertical="center" shrinkToFit="1"/>
    </xf>
    <xf numFmtId="0" fontId="25" fillId="0" borderId="35" xfId="0" applyFont="1" applyBorder="1" applyAlignment="1">
      <alignment horizontal="center" vertical="center" shrinkToFit="1"/>
    </xf>
    <xf numFmtId="0" fontId="25" fillId="0" borderId="81" xfId="0" applyFont="1" applyBorder="1" applyAlignment="1">
      <alignment horizontal="center" vertical="center" shrinkToFit="1"/>
    </xf>
    <xf numFmtId="0" fontId="25" fillId="0" borderId="91" xfId="0" applyFont="1" applyBorder="1" applyAlignment="1">
      <alignment horizontal="center" vertical="center" shrinkToFit="1"/>
    </xf>
    <xf numFmtId="0" fontId="25" fillId="0" borderId="136" xfId="0" applyFont="1" applyBorder="1" applyAlignment="1">
      <alignment horizontal="center" vertical="center" shrinkToFit="1"/>
    </xf>
    <xf numFmtId="0" fontId="1" fillId="0" borderId="159" xfId="0" applyFont="1" applyBorder="1" applyAlignment="1">
      <alignment horizontal="center" vertical="center"/>
    </xf>
    <xf numFmtId="0" fontId="1" fillId="0" borderId="16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177" fontId="1" fillId="0" borderId="147" xfId="0" applyNumberFormat="1" applyFont="1" applyBorder="1" applyAlignment="1">
      <alignment horizontal="right" vertical="center" shrinkToFit="1"/>
    </xf>
    <xf numFmtId="0" fontId="1" fillId="0" borderId="148" xfId="0" applyFont="1" applyBorder="1" applyAlignment="1">
      <alignment horizontal="right" vertical="center" shrinkToFit="1"/>
    </xf>
    <xf numFmtId="0" fontId="7" fillId="0" borderId="79" xfId="0" applyFont="1" applyBorder="1" applyAlignment="1">
      <alignment horizontal="center" vertical="center" wrapText="1"/>
    </xf>
    <xf numFmtId="0" fontId="7" fillId="0" borderId="84" xfId="0" applyFont="1" applyBorder="1" applyAlignment="1">
      <alignment horizontal="center" vertical="center"/>
    </xf>
    <xf numFmtId="0" fontId="7" fillId="0" borderId="99" xfId="0" applyFont="1" applyBorder="1" applyAlignment="1">
      <alignment horizontal="center" vertical="center"/>
    </xf>
    <xf numFmtId="0" fontId="7" fillId="0" borderId="8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15" xfId="0" applyFont="1" applyBorder="1" applyAlignment="1">
      <alignment horizontal="center" vertical="center"/>
    </xf>
    <xf numFmtId="0" fontId="7" fillId="0" borderId="90" xfId="0" applyFont="1" applyBorder="1" applyAlignment="1">
      <alignment horizontal="center" vertical="center"/>
    </xf>
    <xf numFmtId="0" fontId="7" fillId="0" borderId="95" xfId="0" applyFont="1" applyBorder="1" applyAlignment="1">
      <alignment horizontal="center" vertical="center"/>
    </xf>
    <xf numFmtId="0" fontId="7" fillId="0" borderId="100" xfId="0" applyFont="1" applyBorder="1" applyAlignment="1">
      <alignment horizontal="center" vertical="center"/>
    </xf>
    <xf numFmtId="49" fontId="1" fillId="0" borderId="82" xfId="0" applyNumberFormat="1" applyFont="1" applyBorder="1" applyAlignment="1">
      <alignment horizontal="center" vertical="center"/>
    </xf>
    <xf numFmtId="49" fontId="1" fillId="0" borderId="52" xfId="0" applyNumberFormat="1" applyFont="1" applyBorder="1" applyAlignment="1">
      <alignment horizontal="center" vertical="center"/>
    </xf>
    <xf numFmtId="0" fontId="1" fillId="0" borderId="109" xfId="0" applyFont="1" applyBorder="1" applyAlignment="1">
      <alignment horizontal="center" vertical="center" shrinkToFit="1"/>
    </xf>
    <xf numFmtId="0" fontId="1" fillId="0" borderId="25" xfId="0" applyFont="1" applyBorder="1" applyAlignment="1">
      <alignment horizontal="center" vertical="center" shrinkToFit="1"/>
    </xf>
    <xf numFmtId="0" fontId="1" fillId="0" borderId="162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textRotation="255"/>
    </xf>
    <xf numFmtId="0" fontId="1" fillId="0" borderId="6" xfId="0" applyFont="1" applyBorder="1" applyAlignment="1">
      <alignment horizontal="center" vertical="center" textRotation="255"/>
    </xf>
    <xf numFmtId="0" fontId="1" fillId="0" borderId="8" xfId="0" applyFont="1" applyBorder="1" applyAlignment="1">
      <alignment horizontal="center" vertical="center" textRotation="255"/>
    </xf>
    <xf numFmtId="176" fontId="5" fillId="0" borderId="85" xfId="0" applyNumberFormat="1" applyFont="1" applyBorder="1" applyAlignment="1">
      <alignment horizontal="center" vertical="center" wrapText="1" shrinkToFit="1"/>
    </xf>
    <xf numFmtId="176" fontId="5" fillId="0" borderId="13" xfId="0" applyNumberFormat="1" applyFont="1" applyBorder="1" applyAlignment="1">
      <alignment horizontal="center" vertical="center" wrapText="1" shrinkToFit="1"/>
    </xf>
    <xf numFmtId="0" fontId="5" fillId="0" borderId="92" xfId="0" applyFont="1" applyBorder="1" applyAlignment="1">
      <alignment horizontal="center" vertical="center" wrapText="1" shrinkToFit="1"/>
    </xf>
    <xf numFmtId="0" fontId="5" fillId="0" borderId="38" xfId="0" applyFont="1" applyBorder="1" applyAlignment="1">
      <alignment horizontal="center" vertical="center" shrinkToFit="1"/>
    </xf>
    <xf numFmtId="0" fontId="5" fillId="0" borderId="109" xfId="0" applyFont="1" applyBorder="1" applyAlignment="1">
      <alignment horizontal="center" vertical="center" shrinkToFit="1"/>
    </xf>
    <xf numFmtId="0" fontId="5" fillId="0" borderId="45" xfId="0" applyFont="1" applyBorder="1" applyAlignment="1">
      <alignment horizontal="center" vertical="center" shrinkToFit="1"/>
    </xf>
    <xf numFmtId="0" fontId="5" fillId="0" borderId="92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textRotation="255"/>
    </xf>
    <xf numFmtId="0" fontId="5" fillId="0" borderId="37" xfId="0" applyFont="1" applyBorder="1" applyAlignment="1">
      <alignment horizontal="center" vertical="center" wrapText="1"/>
    </xf>
    <xf numFmtId="0" fontId="5" fillId="0" borderId="94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0" fillId="0" borderId="79" xfId="0" applyFont="1" applyBorder="1" applyAlignment="1">
      <alignment horizontal="center" vertical="center" wrapText="1"/>
    </xf>
    <xf numFmtId="0" fontId="10" fillId="0" borderId="99" xfId="0" applyFont="1" applyBorder="1" applyAlignment="1">
      <alignment horizontal="center" vertical="center" wrapText="1"/>
    </xf>
    <xf numFmtId="0" fontId="10" fillId="0" borderId="80" xfId="0" applyFont="1" applyBorder="1" applyAlignment="1">
      <alignment horizontal="center" vertical="center" wrapText="1"/>
    </xf>
    <xf numFmtId="0" fontId="10" fillId="0" borderId="115" xfId="0" applyFont="1" applyBorder="1" applyAlignment="1">
      <alignment horizontal="center" vertical="center" wrapText="1"/>
    </xf>
    <xf numFmtId="0" fontId="10" fillId="0" borderId="90" xfId="0" applyFont="1" applyBorder="1" applyAlignment="1">
      <alignment horizontal="center" vertical="center" wrapText="1"/>
    </xf>
    <xf numFmtId="0" fontId="10" fillId="0" borderId="10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255"/>
    </xf>
    <xf numFmtId="0" fontId="1" fillId="0" borderId="3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0" fontId="1" fillId="0" borderId="30" xfId="0" applyFont="1" applyBorder="1" applyAlignment="1">
      <alignment horizontal="center" vertical="center" wrapText="1" shrinkToFit="1"/>
    </xf>
    <xf numFmtId="0" fontId="1" fillId="0" borderId="28" xfId="0" applyFont="1" applyBorder="1" applyAlignment="1">
      <alignment horizontal="center" vertical="center" wrapText="1" shrinkToFit="1"/>
    </xf>
    <xf numFmtId="0" fontId="1" fillId="0" borderId="40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/>
    </xf>
    <xf numFmtId="0" fontId="1" fillId="0" borderId="72" xfId="0" applyFont="1" applyBorder="1" applyAlignment="1">
      <alignment horizontal="center" vertical="center"/>
    </xf>
    <xf numFmtId="0" fontId="1" fillId="0" borderId="161" xfId="0" applyFont="1" applyBorder="1" applyAlignment="1">
      <alignment horizontal="center" vertical="center"/>
    </xf>
    <xf numFmtId="0" fontId="5" fillId="0" borderId="40" xfId="0" applyFont="1" applyBorder="1" applyAlignment="1">
      <alignment horizontal="left" vertical="center" wrapText="1"/>
    </xf>
    <xf numFmtId="0" fontId="5" fillId="0" borderId="46" xfId="0" applyFont="1" applyBorder="1" applyAlignment="1">
      <alignment horizontal="left" vertical="center" wrapText="1"/>
    </xf>
    <xf numFmtId="0" fontId="5" fillId="0" borderId="4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shrinkToFit="1"/>
    </xf>
    <xf numFmtId="0" fontId="1" fillId="0" borderId="39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71" xfId="0" applyFont="1" applyBorder="1" applyAlignment="1">
      <alignment horizontal="center" vertical="center" wrapText="1"/>
    </xf>
    <xf numFmtId="0" fontId="1" fillId="0" borderId="97" xfId="0" applyFont="1" applyBorder="1" applyAlignment="1">
      <alignment horizontal="center" vertical="center"/>
    </xf>
    <xf numFmtId="0" fontId="1" fillId="0" borderId="97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78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textRotation="255"/>
    </xf>
    <xf numFmtId="0" fontId="1" fillId="0" borderId="12" xfId="0" applyFont="1" applyBorder="1" applyAlignment="1">
      <alignment horizontal="center" vertical="center" textRotation="255"/>
    </xf>
    <xf numFmtId="0" fontId="1" fillId="0" borderId="13" xfId="0" applyFont="1" applyBorder="1" applyAlignment="1">
      <alignment horizontal="center" vertical="center" textRotation="255"/>
    </xf>
    <xf numFmtId="0" fontId="1" fillId="0" borderId="27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8" fillId="0" borderId="79" xfId="0" applyFont="1" applyBorder="1" applyAlignment="1">
      <alignment horizontal="center" vertical="center"/>
    </xf>
    <xf numFmtId="0" fontId="8" fillId="0" borderId="84" xfId="0" applyFont="1" applyBorder="1" applyAlignment="1">
      <alignment horizontal="center" vertical="center"/>
    </xf>
    <xf numFmtId="0" fontId="8" fillId="0" borderId="99" xfId="0" applyFont="1" applyBorder="1" applyAlignment="1">
      <alignment horizontal="center" vertical="center"/>
    </xf>
    <xf numFmtId="0" fontId="8" fillId="0" borderId="90" xfId="0" applyFont="1" applyBorder="1" applyAlignment="1">
      <alignment horizontal="center" vertical="center"/>
    </xf>
    <xf numFmtId="0" fontId="8" fillId="0" borderId="95" xfId="0" applyFont="1" applyBorder="1" applyAlignment="1">
      <alignment horizontal="center" vertical="center"/>
    </xf>
    <xf numFmtId="0" fontId="8" fillId="0" borderId="100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66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98" xfId="0" applyFont="1" applyBorder="1" applyAlignment="1">
      <alignment horizontal="center" vertical="center" wrapText="1" shrinkToFit="1"/>
    </xf>
    <xf numFmtId="0" fontId="20" fillId="0" borderId="28" xfId="0" applyFont="1" applyBorder="1" applyAlignment="1">
      <alignment horizontal="center" vertical="center" wrapText="1" shrinkToFit="1"/>
    </xf>
    <xf numFmtId="0" fontId="20" fillId="0" borderId="29" xfId="0" applyFont="1" applyBorder="1" applyAlignment="1">
      <alignment horizontal="center" vertical="center" wrapText="1" shrinkToFit="1"/>
    </xf>
    <xf numFmtId="0" fontId="22" fillId="0" borderId="98" xfId="0" applyFont="1" applyBorder="1" applyAlignment="1">
      <alignment horizontal="center" vertical="center" wrapText="1" shrinkToFit="1"/>
    </xf>
    <xf numFmtId="0" fontId="23" fillId="0" borderId="28" xfId="0" applyFont="1" applyBorder="1" applyAlignment="1">
      <alignment horizontal="center" vertical="center" shrinkToFit="1"/>
    </xf>
    <xf numFmtId="0" fontId="23" fillId="0" borderId="29" xfId="0" applyFont="1" applyBorder="1" applyAlignment="1">
      <alignment horizontal="center" vertical="center" shrinkToFit="1"/>
    </xf>
    <xf numFmtId="0" fontId="23" fillId="0" borderId="101" xfId="0" applyFont="1" applyBorder="1" applyAlignment="1">
      <alignment horizontal="center" vertical="center" wrapText="1" shrinkToFit="1"/>
    </xf>
    <xf numFmtId="0" fontId="23" fillId="0" borderId="102" xfId="0" applyFont="1" applyBorder="1" applyAlignment="1">
      <alignment horizontal="center" vertical="center" shrinkToFit="1"/>
    </xf>
    <xf numFmtId="0" fontId="23" fillId="0" borderId="103" xfId="0" applyFont="1" applyBorder="1" applyAlignment="1">
      <alignment horizontal="center" vertical="center" shrinkToFit="1"/>
    </xf>
    <xf numFmtId="177" fontId="1" fillId="0" borderId="89" xfId="1" applyNumberFormat="1" applyFont="1" applyFill="1" applyBorder="1" applyAlignment="1">
      <alignment vertical="center" shrinkToFit="1"/>
    </xf>
    <xf numFmtId="177" fontId="1" fillId="0" borderId="146" xfId="1" applyNumberFormat="1" applyFont="1" applyFill="1" applyBorder="1" applyAlignment="1">
      <alignment vertical="center" shrinkToFit="1"/>
    </xf>
    <xf numFmtId="177" fontId="1" fillId="0" borderId="87" xfId="1" applyNumberFormat="1" applyFont="1" applyFill="1" applyBorder="1" applyAlignment="1">
      <alignment vertical="center" shrinkToFit="1"/>
    </xf>
    <xf numFmtId="177" fontId="1" fillId="0" borderId="142" xfId="1" applyNumberFormat="1" applyFont="1" applyFill="1" applyBorder="1" applyAlignment="1">
      <alignment vertical="center" shrinkToFit="1"/>
    </xf>
    <xf numFmtId="177" fontId="1" fillId="0" borderId="88" xfId="1" applyNumberFormat="1" applyFont="1" applyFill="1" applyBorder="1" applyAlignment="1">
      <alignment vertical="center" shrinkToFit="1"/>
    </xf>
    <xf numFmtId="177" fontId="1" fillId="0" borderId="143" xfId="1" applyNumberFormat="1" applyFont="1" applyFill="1" applyBorder="1" applyAlignment="1">
      <alignment vertical="center" shrinkToFit="1"/>
    </xf>
    <xf numFmtId="179" fontId="5" fillId="0" borderId="13" xfId="1" applyNumberFormat="1" applyFont="1" applyBorder="1" applyAlignment="1">
      <alignment horizontal="center" vertical="center" shrinkToFit="1"/>
    </xf>
    <xf numFmtId="179" fontId="5" fillId="0" borderId="145" xfId="1" applyNumberFormat="1" applyFont="1" applyBorder="1" applyAlignment="1">
      <alignment horizontal="center" vertical="center" shrinkToFit="1"/>
    </xf>
    <xf numFmtId="177" fontId="1" fillId="0" borderId="86" xfId="1" applyNumberFormat="1" applyFont="1" applyFill="1" applyBorder="1" applyAlignment="1">
      <alignment vertical="center" shrinkToFit="1"/>
    </xf>
    <xf numFmtId="177" fontId="1" fillId="0" borderId="140" xfId="1" applyNumberFormat="1" applyFont="1" applyFill="1" applyBorder="1" applyAlignment="1">
      <alignment vertical="center" shrinkToFit="1"/>
    </xf>
    <xf numFmtId="177" fontId="1" fillId="0" borderId="150" xfId="1" applyNumberFormat="1" applyFont="1" applyFill="1" applyBorder="1" applyAlignment="1">
      <alignment vertical="center" shrinkToFit="1"/>
    </xf>
    <xf numFmtId="177" fontId="1" fillId="0" borderId="151" xfId="1" applyNumberFormat="1" applyFont="1" applyFill="1" applyBorder="1" applyAlignment="1">
      <alignment vertical="center" shrinkToFit="1"/>
    </xf>
    <xf numFmtId="176" fontId="1" fillId="0" borderId="0" xfId="0" applyNumberFormat="1" applyFont="1" applyBorder="1" applyAlignment="1">
      <alignment horizontal="center" vertical="center" shrinkToFit="1"/>
    </xf>
    <xf numFmtId="179" fontId="5" fillId="0" borderId="85" xfId="1" applyNumberFormat="1" applyFont="1" applyBorder="1" applyAlignment="1">
      <alignment horizontal="center" vertical="center" shrinkToFit="1"/>
    </xf>
    <xf numFmtId="179" fontId="5" fillId="0" borderId="141" xfId="1" applyNumberFormat="1" applyFont="1" applyBorder="1" applyAlignment="1">
      <alignment horizontal="center" vertical="center" shrinkToFit="1"/>
    </xf>
    <xf numFmtId="176" fontId="5" fillId="0" borderId="86" xfId="0" applyNumberFormat="1" applyFont="1" applyBorder="1" applyAlignment="1">
      <alignment horizontal="center" vertical="center" shrinkToFit="1"/>
    </xf>
    <xf numFmtId="176" fontId="5" fillId="0" borderId="92" xfId="0" applyNumberFormat="1" applyFont="1" applyBorder="1" applyAlignment="1">
      <alignment horizontal="center" vertical="center" shrinkToFit="1"/>
    </xf>
    <xf numFmtId="176" fontId="5" fillId="0" borderId="140" xfId="0" applyNumberFormat="1" applyFont="1" applyBorder="1" applyAlignment="1">
      <alignment horizontal="center" vertical="center" shrinkToFit="1"/>
    </xf>
    <xf numFmtId="0" fontId="5" fillId="0" borderId="70" xfId="0" applyFont="1" applyBorder="1" applyAlignment="1">
      <alignment horizontal="center" vertical="center" shrinkToFit="1"/>
    </xf>
    <xf numFmtId="0" fontId="5" fillId="0" borderId="96" xfId="0" applyFont="1" applyBorder="1" applyAlignment="1">
      <alignment horizontal="center" vertical="center" shrinkToFit="1"/>
    </xf>
    <xf numFmtId="0" fontId="1" fillId="0" borderId="118" xfId="0" applyFont="1" applyBorder="1" applyAlignment="1">
      <alignment horizontal="center" vertical="center" shrinkToFit="1"/>
    </xf>
    <xf numFmtId="0" fontId="1" fillId="0" borderId="43" xfId="0" applyFont="1" applyBorder="1" applyAlignment="1">
      <alignment horizontal="center" vertical="center" shrinkToFit="1"/>
    </xf>
    <xf numFmtId="0" fontId="1" fillId="0" borderId="119" xfId="0" applyFont="1" applyBorder="1" applyAlignment="1">
      <alignment horizontal="center" vertical="center" shrinkToFit="1"/>
    </xf>
    <xf numFmtId="0" fontId="1" fillId="0" borderId="120" xfId="0" applyFont="1" applyBorder="1" applyAlignment="1">
      <alignment horizontal="center" vertical="center" shrinkToFit="1"/>
    </xf>
    <xf numFmtId="0" fontId="1" fillId="0" borderId="95" xfId="0" applyFont="1" applyBorder="1" applyAlignment="1">
      <alignment horizontal="center" vertical="center" shrinkToFit="1"/>
    </xf>
    <xf numFmtId="0" fontId="1" fillId="0" borderId="121" xfId="0" applyFont="1" applyBorder="1" applyAlignment="1">
      <alignment horizontal="center" vertical="center" shrinkToFit="1"/>
    </xf>
    <xf numFmtId="0" fontId="5" fillId="0" borderId="79" xfId="0" applyFont="1" applyBorder="1" applyAlignment="1">
      <alignment horizontal="center" vertical="center" shrinkToFit="1"/>
    </xf>
    <xf numFmtId="0" fontId="5" fillId="0" borderId="84" xfId="0" applyFont="1" applyBorder="1" applyAlignment="1">
      <alignment horizontal="center" vertical="center" shrinkToFit="1"/>
    </xf>
    <xf numFmtId="0" fontId="5" fillId="0" borderId="8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81" xfId="0" applyFont="1" applyBorder="1" applyAlignment="1">
      <alignment horizontal="center" vertical="center" shrinkToFit="1"/>
    </xf>
    <xf numFmtId="0" fontId="5" fillId="0" borderId="91" xfId="0" applyFont="1" applyBorder="1" applyAlignment="1">
      <alignment horizontal="center" vertical="center" shrinkToFit="1"/>
    </xf>
    <xf numFmtId="0" fontId="5" fillId="0" borderId="98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98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101" xfId="0" applyFont="1" applyBorder="1" applyAlignment="1">
      <alignment horizontal="center" vertical="center" wrapText="1" shrinkToFit="1"/>
    </xf>
    <xf numFmtId="0" fontId="5" fillId="0" borderId="102" xfId="0" applyFont="1" applyBorder="1" applyAlignment="1">
      <alignment horizontal="center" vertical="center" shrinkToFit="1"/>
    </xf>
    <xf numFmtId="0" fontId="5" fillId="0" borderId="103" xfId="0" applyFont="1" applyBorder="1" applyAlignment="1">
      <alignment horizontal="center" vertical="center" shrinkToFit="1"/>
    </xf>
    <xf numFmtId="0" fontId="5" fillId="0" borderId="79" xfId="0" applyFont="1" applyBorder="1" applyAlignment="1">
      <alignment horizontal="center" vertical="center"/>
    </xf>
    <xf numFmtId="0" fontId="5" fillId="0" borderId="99" xfId="0" applyFont="1" applyBorder="1" applyAlignment="1">
      <alignment horizontal="center" vertical="center"/>
    </xf>
    <xf numFmtId="0" fontId="5" fillId="0" borderId="125" xfId="0" applyFont="1" applyBorder="1" applyAlignment="1">
      <alignment horizontal="center" vertical="center"/>
    </xf>
    <xf numFmtId="0" fontId="5" fillId="0" borderId="127" xfId="0" applyFont="1" applyBorder="1" applyAlignment="1">
      <alignment horizontal="center" vertical="center"/>
    </xf>
    <xf numFmtId="0" fontId="5" fillId="0" borderId="106" xfId="0" applyFont="1" applyBorder="1" applyAlignment="1">
      <alignment horizontal="center" vertical="center" shrinkToFit="1"/>
    </xf>
    <xf numFmtId="0" fontId="5" fillId="0" borderId="125" xfId="0" applyFont="1" applyBorder="1" applyAlignment="1">
      <alignment horizontal="center" vertical="center" shrinkToFit="1"/>
    </xf>
    <xf numFmtId="0" fontId="5" fillId="0" borderId="128" xfId="0" applyFont="1" applyBorder="1" applyAlignment="1">
      <alignment horizontal="center" vertical="center" shrinkToFit="1"/>
    </xf>
  </cellXfs>
  <cellStyles count="3">
    <cellStyle name="桁区切り" xfId="2" builtinId="6"/>
    <cellStyle name="桁区切り 2" xfId="1" xr:uid="{00000000-0005-0000-0000-000000000000}"/>
    <cellStyle name="標準" xfId="0" builtinId="0"/>
  </cellStyles>
  <dxfs count="0"/>
  <tableStyles count="0" defaultTableStyle="TableStyleMedium9" defaultPivotStyle="PivotStyleLight16"/>
  <colors>
    <mruColors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15</xdr:row>
          <xdr:rowOff>7620</xdr:rowOff>
        </xdr:from>
        <xdr:to>
          <xdr:col>3</xdr:col>
          <xdr:colOff>922020</xdr:colOff>
          <xdr:row>15</xdr:row>
          <xdr:rowOff>259080</xdr:rowOff>
        </xdr:to>
        <xdr:sp macro="" textlink="">
          <xdr:nvSpPr>
            <xdr:cNvPr id="8193" name="チェック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  機械除雪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16</xdr:row>
          <xdr:rowOff>45720</xdr:rowOff>
        </xdr:from>
        <xdr:to>
          <xdr:col>3</xdr:col>
          <xdr:colOff>929640</xdr:colOff>
          <xdr:row>16</xdr:row>
          <xdr:rowOff>259080</xdr:rowOff>
        </xdr:to>
        <xdr:sp macro="" textlink="">
          <xdr:nvSpPr>
            <xdr:cNvPr id="8194" name="チェック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0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  消雪促進剤散布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15</xdr:row>
          <xdr:rowOff>53340</xdr:rowOff>
        </xdr:from>
        <xdr:to>
          <xdr:col>4</xdr:col>
          <xdr:colOff>975360</xdr:colOff>
          <xdr:row>15</xdr:row>
          <xdr:rowOff>274320</xdr:rowOff>
        </xdr:to>
        <xdr:sp macro="" textlink="">
          <xdr:nvSpPr>
            <xdr:cNvPr id="8195" name="チェック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0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  水稲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16</xdr:row>
          <xdr:rowOff>38100</xdr:rowOff>
        </xdr:from>
        <xdr:to>
          <xdr:col>4</xdr:col>
          <xdr:colOff>982980</xdr:colOff>
          <xdr:row>16</xdr:row>
          <xdr:rowOff>274320</xdr:rowOff>
        </xdr:to>
        <xdr:sp macro="" textlink="">
          <xdr:nvSpPr>
            <xdr:cNvPr id="8196" name="チェック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0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  園芸作物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15</xdr:row>
          <xdr:rowOff>60960</xdr:rowOff>
        </xdr:from>
        <xdr:to>
          <xdr:col>6</xdr:col>
          <xdr:colOff>358140</xdr:colOff>
          <xdr:row>15</xdr:row>
          <xdr:rowOff>274320</xdr:rowOff>
        </xdr:to>
        <xdr:sp macro="" textlink="">
          <xdr:nvSpPr>
            <xdr:cNvPr id="8197" name="チェック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0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  育苗(ハウス)用地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16</xdr:row>
          <xdr:rowOff>60960</xdr:rowOff>
        </xdr:from>
        <xdr:to>
          <xdr:col>6</xdr:col>
          <xdr:colOff>350520</xdr:colOff>
          <xdr:row>16</xdr:row>
          <xdr:rowOff>274320</xdr:rowOff>
        </xdr:to>
        <xdr:sp macro="" textlink="">
          <xdr:nvSpPr>
            <xdr:cNvPr id="8198" name="チェック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0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  本畑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426720</xdr:colOff>
          <xdr:row>15</xdr:row>
          <xdr:rowOff>68580</xdr:rowOff>
        </xdr:from>
        <xdr:to>
          <xdr:col>7</xdr:col>
          <xdr:colOff>647700</xdr:colOff>
          <xdr:row>15</xdr:row>
          <xdr:rowOff>274320</xdr:rowOff>
        </xdr:to>
        <xdr:sp macro="" textlink="">
          <xdr:nvSpPr>
            <xdr:cNvPr id="8199" name="チェック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0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  耕作道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426720</xdr:colOff>
          <xdr:row>16</xdr:row>
          <xdr:rowOff>45720</xdr:rowOff>
        </xdr:from>
        <xdr:to>
          <xdr:col>7</xdr:col>
          <xdr:colOff>655320</xdr:colOff>
          <xdr:row>16</xdr:row>
          <xdr:rowOff>259080</xdr:rowOff>
        </xdr:to>
        <xdr:sp macro="" textlink="">
          <xdr:nvSpPr>
            <xdr:cNvPr id="8200" name="チェック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0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  本田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723900</xdr:colOff>
          <xdr:row>43</xdr:row>
          <xdr:rowOff>106680</xdr:rowOff>
        </xdr:from>
        <xdr:to>
          <xdr:col>17</xdr:col>
          <xdr:colOff>243840</xdr:colOff>
          <xdr:row>44</xdr:row>
          <xdr:rowOff>152400</xdr:rowOff>
        </xdr:to>
        <xdr:sp macro="" textlink="">
          <xdr:nvSpPr>
            <xdr:cNvPr id="8315" name="チェック 123" hidden="1">
              <a:extLst>
                <a:ext uri="{63B3BB69-23CF-44E3-9099-C40C66FF867C}">
                  <a14:compatExt spid="_x0000_s8315"/>
                </a:ext>
                <a:ext uri="{FF2B5EF4-FFF2-40B4-BE49-F238E27FC236}">
                  <a16:creationId xmlns:a16="http://schemas.microsoft.com/office/drawing/2014/main" id="{00000000-0008-0000-0000-00007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  全て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723900</xdr:colOff>
          <xdr:row>43</xdr:row>
          <xdr:rowOff>99060</xdr:rowOff>
        </xdr:from>
        <xdr:to>
          <xdr:col>18</xdr:col>
          <xdr:colOff>274320</xdr:colOff>
          <xdr:row>44</xdr:row>
          <xdr:rowOff>144780</xdr:rowOff>
        </xdr:to>
        <xdr:sp macro="" textlink="">
          <xdr:nvSpPr>
            <xdr:cNvPr id="8316" name="チェック 124" hidden="1">
              <a:extLst>
                <a:ext uri="{63B3BB69-23CF-44E3-9099-C40C66FF867C}">
                  <a14:compatExt spid="_x0000_s8316"/>
                </a:ext>
                <a:ext uri="{FF2B5EF4-FFF2-40B4-BE49-F238E27FC236}">
                  <a16:creationId xmlns:a16="http://schemas.microsoft.com/office/drawing/2014/main" id="{00000000-0008-0000-0000-00007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  一部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419100</xdr:colOff>
          <xdr:row>43</xdr:row>
          <xdr:rowOff>106680</xdr:rowOff>
        </xdr:from>
        <xdr:to>
          <xdr:col>19</xdr:col>
          <xdr:colOff>236220</xdr:colOff>
          <xdr:row>44</xdr:row>
          <xdr:rowOff>152400</xdr:rowOff>
        </xdr:to>
        <xdr:sp macro="" textlink="">
          <xdr:nvSpPr>
            <xdr:cNvPr id="8317" name="チェック 125" hidden="1">
              <a:extLst>
                <a:ext uri="{63B3BB69-23CF-44E3-9099-C40C66FF867C}">
                  <a14:compatExt spid="_x0000_s8317"/>
                </a:ext>
                <a:ext uri="{FF2B5EF4-FFF2-40B4-BE49-F238E27FC236}">
                  <a16:creationId xmlns:a16="http://schemas.microsoft.com/office/drawing/2014/main" id="{00000000-0008-0000-0000-00007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  なし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irose-einou5/Desktop/01%20&#28040;&#38634;&#20419;&#36914;&#23550;&#31574;&#20107;&#26989;&#30003;&#35531;&#26360;/&#28040;&#38634;&#20419;&#36914;&#23550;&#31574;&#20107;&#26989;&#30003;&#35531;&#26360;/&#28040;&#38634;&#20419;&#36914;&#23550;&#31574;&#20107;&#26989;&#30003;&#35531;&#26360;(&#22528;&#20043;&#20869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（原本）"/>
      <sheetName val="H25集計表"/>
      <sheetName val="大字一覧"/>
      <sheetName val="字一覧"/>
      <sheetName val="【参考】H24集計表"/>
    </sheetNames>
    <sheetDataSet>
      <sheetData sheetId="0"/>
      <sheetData sheetId="1"/>
      <sheetData sheetId="2"/>
      <sheetData sheetId="3">
        <row r="3">
          <cell r="BM3" t="str">
            <v>土井付</v>
          </cell>
        </row>
        <row r="4">
          <cell r="BM4" t="str">
            <v>谷内</v>
          </cell>
        </row>
        <row r="5">
          <cell r="BM5" t="str">
            <v>堂免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omments" Target="../comments1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F55"/>
  <sheetViews>
    <sheetView showZeros="0" tabSelected="1" view="pageBreakPreview" zoomScale="85" zoomScaleSheetLayoutView="85" workbookViewId="0">
      <selection activeCell="U31" sqref="U31"/>
    </sheetView>
  </sheetViews>
  <sheetFormatPr defaultColWidth="9" defaultRowHeight="13.2"/>
  <cols>
    <col min="1" max="2" width="3.109375" style="1" customWidth="1"/>
    <col min="3" max="3" width="4.6640625" style="1" customWidth="1"/>
    <col min="4" max="4" width="13.77734375" style="1" customWidth="1"/>
    <col min="5" max="5" width="14.77734375" style="1" customWidth="1"/>
    <col min="6" max="6" width="11.88671875" style="1" customWidth="1"/>
    <col min="7" max="7" width="12.44140625" style="1" customWidth="1"/>
    <col min="8" max="8" width="10.109375" style="1" customWidth="1"/>
    <col min="9" max="9" width="8.77734375" style="1" customWidth="1"/>
    <col min="10" max="10" width="5.77734375" style="1" customWidth="1"/>
    <col min="11" max="11" width="11.109375" style="1" customWidth="1"/>
    <col min="12" max="12" width="4.88671875" style="1" customWidth="1"/>
    <col min="13" max="13" width="4.6640625" style="1" customWidth="1"/>
    <col min="14" max="14" width="7.21875" style="1" customWidth="1"/>
    <col min="15" max="15" width="10.6640625" style="1" customWidth="1"/>
    <col min="16" max="16" width="9.77734375" style="1" customWidth="1"/>
    <col min="17" max="17" width="3.6640625" style="1" customWidth="1"/>
    <col min="18" max="18" width="8.33203125" style="1" customWidth="1"/>
    <col min="19" max="19" width="10.6640625" style="1" customWidth="1"/>
    <col min="20" max="20" width="10.77734375" style="1" customWidth="1"/>
    <col min="21" max="21" width="13.77734375" style="1" customWidth="1"/>
    <col min="22" max="22" width="10.77734375" style="1" customWidth="1"/>
    <col min="23" max="23" width="11.77734375" style="1" customWidth="1"/>
    <col min="24" max="24" width="17.21875" style="1" customWidth="1"/>
    <col min="25" max="26" width="10.77734375" style="1" customWidth="1"/>
    <col min="27" max="16384" width="9" style="1"/>
  </cols>
  <sheetData>
    <row r="1" spans="1:25" ht="21.75" customHeight="1" thickBot="1">
      <c r="H1" s="175" t="s">
        <v>103</v>
      </c>
      <c r="L1" s="1" t="s">
        <v>38</v>
      </c>
    </row>
    <row r="2" spans="1:25" ht="13.5" customHeight="1">
      <c r="C2" s="1" t="s">
        <v>63</v>
      </c>
      <c r="D2" s="9"/>
      <c r="H2" s="171" t="s">
        <v>110</v>
      </c>
      <c r="I2" s="172"/>
      <c r="J2" s="173" t="s">
        <v>102</v>
      </c>
      <c r="K2" s="174"/>
      <c r="M2" s="242" t="s">
        <v>51</v>
      </c>
      <c r="N2" s="243"/>
      <c r="O2" s="243"/>
      <c r="P2" s="243"/>
      <c r="Q2" s="243"/>
      <c r="R2" s="244"/>
      <c r="S2" s="346" t="s">
        <v>96</v>
      </c>
      <c r="T2" s="349" t="s">
        <v>97</v>
      </c>
      <c r="U2" s="352" t="s">
        <v>98</v>
      </c>
      <c r="V2" s="234" t="s">
        <v>50</v>
      </c>
      <c r="W2" s="235"/>
    </row>
    <row r="3" spans="1:25" ht="18.75" customHeight="1">
      <c r="F3" s="37"/>
      <c r="H3" s="56"/>
      <c r="I3" s="56"/>
      <c r="J3" s="56"/>
      <c r="K3" s="56"/>
      <c r="M3" s="245"/>
      <c r="N3" s="246"/>
      <c r="O3" s="246"/>
      <c r="P3" s="246"/>
      <c r="Q3" s="246"/>
      <c r="R3" s="247"/>
      <c r="S3" s="347"/>
      <c r="T3" s="350"/>
      <c r="U3" s="353"/>
      <c r="V3" s="266"/>
      <c r="W3" s="267"/>
    </row>
    <row r="4" spans="1:25" ht="14.25" customHeight="1">
      <c r="C4" s="3"/>
      <c r="D4" s="3"/>
      <c r="M4" s="248"/>
      <c r="N4" s="249"/>
      <c r="O4" s="249"/>
      <c r="P4" s="249"/>
      <c r="Q4" s="249"/>
      <c r="R4" s="250"/>
      <c r="S4" s="347"/>
      <c r="T4" s="350"/>
      <c r="U4" s="353"/>
      <c r="V4" s="234" t="s">
        <v>26</v>
      </c>
      <c r="W4" s="235"/>
    </row>
    <row r="5" spans="1:25" ht="26.25" customHeight="1">
      <c r="C5" s="5" t="s">
        <v>78</v>
      </c>
      <c r="M5" s="143" t="s">
        <v>63</v>
      </c>
      <c r="N5" s="221" t="s">
        <v>105</v>
      </c>
      <c r="O5" s="229" t="s">
        <v>104</v>
      </c>
      <c r="P5" s="229"/>
      <c r="Q5" s="229"/>
      <c r="R5" s="230"/>
      <c r="S5" s="348"/>
      <c r="T5" s="351"/>
      <c r="U5" s="354"/>
      <c r="V5" s="108" t="s">
        <v>16</v>
      </c>
      <c r="W5" s="109"/>
    </row>
    <row r="6" spans="1:25" ht="23.1" customHeight="1">
      <c r="B6" s="286" t="s">
        <v>90</v>
      </c>
      <c r="C6" s="286"/>
      <c r="D6" s="286"/>
      <c r="E6" s="1" t="s">
        <v>79</v>
      </c>
      <c r="F6" s="3"/>
      <c r="G6" s="3"/>
      <c r="H6" s="57" t="s">
        <v>108</v>
      </c>
      <c r="I6" s="3"/>
      <c r="J6" s="3"/>
      <c r="K6" s="78"/>
      <c r="L6" s="89"/>
      <c r="M6" s="225"/>
      <c r="N6" s="222"/>
      <c r="O6" s="268" t="s">
        <v>108</v>
      </c>
      <c r="P6" s="269"/>
      <c r="Q6" s="269"/>
      <c r="R6" s="270"/>
      <c r="S6" s="168"/>
      <c r="T6" s="105"/>
      <c r="U6" s="183"/>
      <c r="V6" s="145"/>
      <c r="W6" s="110"/>
    </row>
    <row r="7" spans="1:25" ht="23.1" customHeight="1">
      <c r="C7" s="6"/>
      <c r="D7" s="2"/>
      <c r="E7" s="3"/>
      <c r="F7" s="289" t="s">
        <v>2</v>
      </c>
      <c r="G7" s="45" t="s">
        <v>83</v>
      </c>
      <c r="H7" s="287"/>
      <c r="I7" s="287"/>
      <c r="J7" s="287"/>
      <c r="K7" s="287"/>
      <c r="L7" s="89"/>
      <c r="M7" s="92"/>
      <c r="N7" s="223"/>
      <c r="O7" s="226" t="s">
        <v>108</v>
      </c>
      <c r="P7" s="227"/>
      <c r="Q7" s="227"/>
      <c r="R7" s="228"/>
      <c r="S7" s="169"/>
      <c r="T7" s="105"/>
      <c r="U7" s="184"/>
      <c r="V7" s="146"/>
      <c r="W7" s="54"/>
    </row>
    <row r="8" spans="1:25" ht="22.5" customHeight="1">
      <c r="C8" s="3"/>
      <c r="D8" s="3"/>
      <c r="E8" s="3"/>
      <c r="F8" s="289"/>
      <c r="G8" s="46"/>
      <c r="H8" s="46"/>
      <c r="I8" s="46"/>
      <c r="J8" s="46"/>
      <c r="K8" s="46"/>
      <c r="L8" s="89"/>
      <c r="M8" s="92"/>
      <c r="N8" s="223"/>
      <c r="O8" s="226" t="s">
        <v>108</v>
      </c>
      <c r="P8" s="227"/>
      <c r="Q8" s="227"/>
      <c r="R8" s="228"/>
      <c r="S8" s="169"/>
      <c r="T8" s="105"/>
      <c r="U8" s="184"/>
      <c r="V8" s="146"/>
      <c r="W8" s="54"/>
    </row>
    <row r="9" spans="1:25" ht="20.25" customHeight="1" thickBot="1">
      <c r="C9" s="288"/>
      <c r="D9" s="288"/>
      <c r="E9" s="3"/>
      <c r="F9" s="289"/>
      <c r="G9" s="45" t="s">
        <v>31</v>
      </c>
      <c r="H9" s="287"/>
      <c r="I9" s="287"/>
      <c r="J9" s="287"/>
      <c r="K9" s="287"/>
      <c r="M9" s="92"/>
      <c r="N9" s="223"/>
      <c r="O9" s="226" t="s">
        <v>108</v>
      </c>
      <c r="P9" s="227"/>
      <c r="Q9" s="227"/>
      <c r="R9" s="228"/>
      <c r="S9" s="169"/>
      <c r="T9" s="105"/>
      <c r="U9" s="184"/>
      <c r="V9" s="146"/>
      <c r="W9" s="54"/>
    </row>
    <row r="10" spans="1:25" ht="23.1" customHeight="1">
      <c r="C10" s="6"/>
      <c r="D10" s="3"/>
      <c r="E10" s="3"/>
      <c r="F10" s="3"/>
      <c r="G10" s="3"/>
      <c r="H10" s="3"/>
      <c r="I10" s="3"/>
      <c r="J10" s="3"/>
      <c r="K10" s="3"/>
      <c r="M10" s="92"/>
      <c r="N10" s="223"/>
      <c r="O10" s="226" t="s">
        <v>108</v>
      </c>
      <c r="P10" s="227"/>
      <c r="Q10" s="227"/>
      <c r="R10" s="228"/>
      <c r="S10" s="169"/>
      <c r="T10" s="105"/>
      <c r="U10" s="184"/>
      <c r="V10" s="146"/>
      <c r="W10" s="54"/>
      <c r="X10" s="291" t="s">
        <v>109</v>
      </c>
      <c r="Y10" s="292"/>
    </row>
    <row r="11" spans="1:25" ht="22.5" customHeight="1">
      <c r="A11" s="290" t="s">
        <v>111</v>
      </c>
      <c r="B11" s="290"/>
      <c r="C11" s="290"/>
      <c r="D11" s="290"/>
      <c r="E11" s="290"/>
      <c r="F11" s="290"/>
      <c r="G11" s="290"/>
      <c r="H11" s="290"/>
      <c r="I11" s="290"/>
      <c r="J11" s="290"/>
      <c r="K11" s="290"/>
      <c r="M11" s="92"/>
      <c r="N11" s="223"/>
      <c r="O11" s="226" t="s">
        <v>108</v>
      </c>
      <c r="P11" s="227"/>
      <c r="Q11" s="227"/>
      <c r="R11" s="228"/>
      <c r="S11" s="169"/>
      <c r="T11" s="105"/>
      <c r="U11" s="184"/>
      <c r="V11" s="146"/>
      <c r="W11" s="54"/>
      <c r="X11" s="293"/>
      <c r="Y11" s="294"/>
    </row>
    <row r="12" spans="1:25" ht="23.1" customHeight="1" thickBot="1">
      <c r="B12" s="312" t="s">
        <v>52</v>
      </c>
      <c r="C12" s="312"/>
      <c r="D12" s="312"/>
      <c r="E12" s="312"/>
      <c r="F12" s="312"/>
      <c r="G12" s="312"/>
      <c r="H12" s="312"/>
      <c r="I12" s="312"/>
      <c r="J12" s="312"/>
      <c r="K12" s="312"/>
      <c r="M12" s="92"/>
      <c r="N12" s="223"/>
      <c r="O12" s="226" t="s">
        <v>108</v>
      </c>
      <c r="P12" s="227"/>
      <c r="Q12" s="227"/>
      <c r="R12" s="228"/>
      <c r="S12" s="169"/>
      <c r="T12" s="105"/>
      <c r="U12" s="184"/>
      <c r="V12" s="146"/>
      <c r="W12" s="54"/>
      <c r="X12" s="295"/>
      <c r="Y12" s="296"/>
    </row>
    <row r="13" spans="1:25" ht="23.1" customHeight="1">
      <c r="B13" s="2"/>
      <c r="C13" s="2"/>
      <c r="D13" s="2"/>
      <c r="E13" s="2"/>
      <c r="F13" s="2"/>
      <c r="G13" s="2"/>
      <c r="H13" s="2"/>
      <c r="I13" s="2"/>
      <c r="J13" s="2"/>
      <c r="K13" s="2"/>
      <c r="M13" s="92"/>
      <c r="N13" s="223"/>
      <c r="O13" s="226" t="s">
        <v>108</v>
      </c>
      <c r="P13" s="227"/>
      <c r="Q13" s="227"/>
      <c r="R13" s="228"/>
      <c r="S13" s="169"/>
      <c r="T13" s="105"/>
      <c r="U13" s="184"/>
      <c r="V13" s="146"/>
      <c r="W13" s="54"/>
    </row>
    <row r="14" spans="1:25" ht="23.1" customHeight="1">
      <c r="B14" s="3" t="s">
        <v>19</v>
      </c>
      <c r="C14" s="3"/>
      <c r="D14" s="2"/>
      <c r="E14" s="2"/>
      <c r="F14" s="2"/>
      <c r="G14" s="2"/>
      <c r="H14" s="2"/>
      <c r="I14" s="2"/>
      <c r="J14" s="2"/>
      <c r="K14" s="2"/>
      <c r="L14" s="89"/>
      <c r="M14" s="92"/>
      <c r="N14" s="223"/>
      <c r="O14" s="226" t="s">
        <v>108</v>
      </c>
      <c r="P14" s="227"/>
      <c r="Q14" s="227"/>
      <c r="R14" s="228"/>
      <c r="S14" s="169"/>
      <c r="T14" s="105"/>
      <c r="U14" s="184"/>
      <c r="V14" s="146"/>
      <c r="W14" s="54"/>
    </row>
    <row r="15" spans="1:25" ht="23.1" customHeight="1">
      <c r="C15" s="310" t="s">
        <v>10</v>
      </c>
      <c r="D15" s="311"/>
      <c r="E15" s="24" t="s">
        <v>23</v>
      </c>
      <c r="F15" s="313" t="s">
        <v>24</v>
      </c>
      <c r="G15" s="314"/>
      <c r="H15" s="315"/>
      <c r="I15" s="313" t="s">
        <v>53</v>
      </c>
      <c r="J15" s="314"/>
      <c r="K15" s="316"/>
      <c r="L15" s="89"/>
      <c r="M15" s="92"/>
      <c r="N15" s="223"/>
      <c r="O15" s="226" t="s">
        <v>108</v>
      </c>
      <c r="P15" s="227"/>
      <c r="Q15" s="227"/>
      <c r="R15" s="228"/>
      <c r="S15" s="169"/>
      <c r="T15" s="105"/>
      <c r="U15" s="184"/>
      <c r="V15" s="146"/>
      <c r="W15" s="54"/>
    </row>
    <row r="16" spans="1:25" ht="23.1" customHeight="1">
      <c r="C16" s="7"/>
      <c r="D16" s="11"/>
      <c r="E16" s="25"/>
      <c r="F16" s="306"/>
      <c r="G16" s="307"/>
      <c r="H16" s="307"/>
      <c r="I16" s="69"/>
      <c r="J16" s="69"/>
      <c r="K16" s="79"/>
      <c r="L16" s="89"/>
      <c r="M16" s="92"/>
      <c r="N16" s="223"/>
      <c r="O16" s="226" t="s">
        <v>108</v>
      </c>
      <c r="P16" s="227"/>
      <c r="Q16" s="227"/>
      <c r="R16" s="228"/>
      <c r="S16" s="169"/>
      <c r="T16" s="105"/>
      <c r="U16" s="184"/>
      <c r="V16" s="146"/>
      <c r="W16" s="54"/>
    </row>
    <row r="17" spans="2:32" ht="23.1" customHeight="1">
      <c r="C17" s="8"/>
      <c r="D17" s="12"/>
      <c r="E17" s="26"/>
      <c r="F17" s="308"/>
      <c r="G17" s="309"/>
      <c r="H17" s="309"/>
      <c r="I17" s="70"/>
      <c r="J17" s="70"/>
      <c r="K17" s="80"/>
      <c r="L17" s="89"/>
      <c r="M17" s="92"/>
      <c r="N17" s="223"/>
      <c r="O17" s="226" t="s">
        <v>108</v>
      </c>
      <c r="P17" s="227"/>
      <c r="Q17" s="227"/>
      <c r="R17" s="228"/>
      <c r="S17" s="169"/>
      <c r="T17" s="105"/>
      <c r="U17" s="184"/>
      <c r="V17" s="146"/>
      <c r="W17" s="54"/>
    </row>
    <row r="18" spans="2:32" ht="23.1" customHeight="1">
      <c r="B18" s="4" t="s">
        <v>44</v>
      </c>
      <c r="C18" s="4"/>
      <c r="D18" s="13"/>
      <c r="E18" s="13"/>
      <c r="F18" s="13"/>
      <c r="G18" s="13"/>
      <c r="H18" s="13"/>
      <c r="I18" s="13"/>
      <c r="J18" s="13"/>
      <c r="K18" s="81"/>
      <c r="L18" s="89"/>
      <c r="M18" s="92"/>
      <c r="N18" s="223"/>
      <c r="O18" s="226" t="s">
        <v>108</v>
      </c>
      <c r="P18" s="227"/>
      <c r="Q18" s="227"/>
      <c r="R18" s="228"/>
      <c r="S18" s="169"/>
      <c r="T18" s="105"/>
      <c r="U18" s="184"/>
      <c r="V18" s="146"/>
      <c r="W18" s="54"/>
    </row>
    <row r="19" spans="2:32" ht="23.1" customHeight="1">
      <c r="C19" s="297" t="s">
        <v>25</v>
      </c>
      <c r="D19" s="298" t="s">
        <v>80</v>
      </c>
      <c r="E19" s="14" t="s">
        <v>30</v>
      </c>
      <c r="F19" s="300" t="s">
        <v>15</v>
      </c>
      <c r="G19" s="47" t="s">
        <v>21</v>
      </c>
      <c r="H19" s="58"/>
      <c r="I19" s="302" t="s">
        <v>32</v>
      </c>
      <c r="J19" s="302" t="s">
        <v>82</v>
      </c>
      <c r="K19" s="304" t="s">
        <v>81</v>
      </c>
      <c r="L19" s="89"/>
      <c r="M19" s="92"/>
      <c r="N19" s="223"/>
      <c r="O19" s="226" t="s">
        <v>108</v>
      </c>
      <c r="P19" s="227"/>
      <c r="Q19" s="227"/>
      <c r="R19" s="228"/>
      <c r="S19" s="169"/>
      <c r="T19" s="105"/>
      <c r="U19" s="184"/>
      <c r="V19" s="146"/>
      <c r="W19" s="54"/>
    </row>
    <row r="20" spans="2:32" ht="23.1" customHeight="1" thickBot="1">
      <c r="C20" s="272"/>
      <c r="D20" s="299"/>
      <c r="E20" s="27" t="s">
        <v>46</v>
      </c>
      <c r="F20" s="301"/>
      <c r="G20" s="48"/>
      <c r="H20" s="59" t="s">
        <v>8</v>
      </c>
      <c r="I20" s="303"/>
      <c r="J20" s="303"/>
      <c r="K20" s="305"/>
      <c r="L20" s="89"/>
      <c r="M20" s="148"/>
      <c r="N20" s="224"/>
      <c r="O20" s="231" t="s">
        <v>108</v>
      </c>
      <c r="P20" s="232"/>
      <c r="Q20" s="232"/>
      <c r="R20" s="233"/>
      <c r="S20" s="170"/>
      <c r="T20" s="149"/>
      <c r="U20" s="185"/>
      <c r="V20" s="150"/>
      <c r="W20" s="55"/>
    </row>
    <row r="21" spans="2:32" ht="23.1" customHeight="1" thickTop="1" thickBot="1">
      <c r="C21" s="271" t="s">
        <v>5</v>
      </c>
      <c r="D21" s="15"/>
      <c r="E21" s="28"/>
      <c r="F21" s="38"/>
      <c r="G21" s="49"/>
      <c r="H21" s="60">
        <f>ROUNDDOWN(G21/110*10,0)</f>
        <v>0</v>
      </c>
      <c r="I21" s="176"/>
      <c r="J21" s="71"/>
      <c r="K21" s="82"/>
      <c r="L21" s="89" t="s">
        <v>48</v>
      </c>
      <c r="M21" s="147"/>
      <c r="N21" s="99"/>
      <c r="O21" s="101"/>
      <c r="P21" s="102"/>
      <c r="Q21" s="367"/>
      <c r="R21" s="367"/>
      <c r="S21" s="147"/>
      <c r="T21" s="102"/>
      <c r="U21" s="111"/>
    </row>
    <row r="22" spans="2:32" ht="23.1" customHeight="1">
      <c r="C22" s="272"/>
      <c r="D22" s="16"/>
      <c r="E22" s="29"/>
      <c r="F22" s="39"/>
      <c r="G22" s="50"/>
      <c r="H22" s="61">
        <f>ROUNDDOWN(G22/110*10,0)</f>
        <v>0</v>
      </c>
      <c r="I22" s="177"/>
      <c r="J22" s="72"/>
      <c r="K22" s="83"/>
      <c r="L22" s="89"/>
      <c r="M22" s="274" t="s">
        <v>29</v>
      </c>
      <c r="N22" s="276" t="s">
        <v>92</v>
      </c>
      <c r="O22" s="278" t="s">
        <v>1</v>
      </c>
      <c r="P22" s="368" t="s">
        <v>54</v>
      </c>
      <c r="Q22" s="369"/>
      <c r="R22" s="370" t="s">
        <v>42</v>
      </c>
      <c r="S22" s="371"/>
      <c r="T22" s="372"/>
      <c r="U22" s="151" t="s">
        <v>95</v>
      </c>
      <c r="V22" s="166" t="s">
        <v>100</v>
      </c>
      <c r="W22" s="251" t="s">
        <v>91</v>
      </c>
    </row>
    <row r="23" spans="2:32" ht="23.1" customHeight="1">
      <c r="C23" s="272"/>
      <c r="D23" s="167"/>
      <c r="E23" s="29"/>
      <c r="F23" s="39"/>
      <c r="G23" s="50"/>
      <c r="H23" s="61">
        <f>ROUNDDOWN(G23/110*10,0)</f>
        <v>0</v>
      </c>
      <c r="I23" s="177"/>
      <c r="J23" s="72"/>
      <c r="K23" s="83"/>
      <c r="L23" s="89"/>
      <c r="M23" s="275"/>
      <c r="N23" s="277"/>
      <c r="O23" s="279"/>
      <c r="P23" s="361" t="s">
        <v>6</v>
      </c>
      <c r="Q23" s="362"/>
      <c r="R23" s="157" t="s">
        <v>41</v>
      </c>
      <c r="S23" s="158" t="s">
        <v>14</v>
      </c>
      <c r="T23" s="159" t="s">
        <v>55</v>
      </c>
      <c r="U23" s="160" t="s">
        <v>40</v>
      </c>
      <c r="V23" s="165" t="s">
        <v>99</v>
      </c>
      <c r="W23" s="252"/>
    </row>
    <row r="24" spans="2:32" ht="23.1" customHeight="1">
      <c r="C24" s="272"/>
      <c r="D24" s="16"/>
      <c r="E24" s="29"/>
      <c r="F24" s="39"/>
      <c r="G24" s="50"/>
      <c r="H24" s="61">
        <f>ROUNDDOWN(G24/110*10,0)</f>
        <v>0</v>
      </c>
      <c r="I24" s="178"/>
      <c r="J24" s="73"/>
      <c r="K24" s="84"/>
      <c r="L24" s="89"/>
      <c r="M24" s="93">
        <v>1</v>
      </c>
      <c r="N24" s="280" t="s">
        <v>93</v>
      </c>
      <c r="O24" s="152" t="s">
        <v>11</v>
      </c>
      <c r="P24" s="363">
        <f>IF(COUNTA($H$34:$H$35)=1,SUMIF($D$21:$D$25,O24,$G$21:$G$25),SUMIF($D$21:$D$25,O24,$G$21:$G$25)/1)</f>
        <v>0</v>
      </c>
      <c r="Q24" s="364"/>
      <c r="R24" s="190">
        <v>95000</v>
      </c>
      <c r="S24" s="186">
        <f>SUMIF($S$6:$S$20,$M24,$U$6:$U$20)</f>
        <v>0</v>
      </c>
      <c r="T24" s="191">
        <f>ROUNDDOWN(R24*S24/1000,0)</f>
        <v>0</v>
      </c>
      <c r="U24" s="192">
        <f>MIN(P24,T24)</f>
        <v>0</v>
      </c>
      <c r="V24" s="193">
        <f>ROUNDDOWN(U24/1.1,0)</f>
        <v>0</v>
      </c>
      <c r="W24" s="194">
        <f>ROUNDDOWN(IF(OR(H34="○",H35="○"),U24/2,V24/2),-3)</f>
        <v>0</v>
      </c>
      <c r="X24" s="144"/>
    </row>
    <row r="25" spans="2:32" ht="23.1" customHeight="1">
      <c r="C25" s="272"/>
      <c r="D25" s="17"/>
      <c r="E25" s="30"/>
      <c r="F25" s="40"/>
      <c r="G25" s="51"/>
      <c r="H25" s="62">
        <f>ROUNDDOWN(G25/110*10,0)</f>
        <v>0</v>
      </c>
      <c r="I25" s="179"/>
      <c r="J25" s="74"/>
      <c r="K25" s="85"/>
      <c r="L25" s="89"/>
      <c r="M25" s="94">
        <v>2</v>
      </c>
      <c r="N25" s="281"/>
      <c r="O25" s="153" t="s">
        <v>12</v>
      </c>
      <c r="P25" s="357">
        <f>IF(COUNTA($H$34:$H$35)=1,SUMIF($D$21:$D$25,O25,$G$21:$G$25),SUMIF($D$21:$D$25,O25,$G$21:$G$25)/1)</f>
        <v>0</v>
      </c>
      <c r="Q25" s="358"/>
      <c r="R25" s="195">
        <v>59000</v>
      </c>
      <c r="S25" s="187">
        <f t="shared" ref="S25:S30" si="0">SUMIF($S$6:$S$20,$M25,$U$6:$U$20)</f>
        <v>0</v>
      </c>
      <c r="T25" s="196">
        <f t="shared" ref="T25:T30" si="1">ROUNDDOWN(R25*S25/1000,0)</f>
        <v>0</v>
      </c>
      <c r="U25" s="197">
        <f t="shared" ref="U25:U30" si="2">MIN(P25,T25)</f>
        <v>0</v>
      </c>
      <c r="V25" s="198">
        <f t="shared" ref="V25:V30" si="3">ROUNDDOWN(U25/1.1,0)</f>
        <v>0</v>
      </c>
      <c r="W25" s="199">
        <f>ROUNDDOWN(IF(OR(H34="○",H35="○"),U25/2,V25/2),-3)</f>
        <v>0</v>
      </c>
      <c r="X25" s="144"/>
    </row>
    <row r="26" spans="2:32" ht="23.1" customHeight="1" thickBot="1">
      <c r="C26" s="273"/>
      <c r="D26" s="18" t="s">
        <v>9</v>
      </c>
      <c r="E26" s="31"/>
      <c r="F26" s="31"/>
      <c r="G26" s="52">
        <f>SUM(G21:G25)</f>
        <v>0</v>
      </c>
      <c r="H26" s="63">
        <f>SUM(H21:H25)</f>
        <v>0</v>
      </c>
      <c r="I26" s="180"/>
      <c r="J26" s="75"/>
      <c r="K26" s="86"/>
      <c r="L26" s="89"/>
      <c r="M26" s="94">
        <v>3</v>
      </c>
      <c r="N26" s="281"/>
      <c r="O26" s="153" t="s">
        <v>13</v>
      </c>
      <c r="P26" s="357">
        <f>IF(COUNTA($H$34:$H$35)=1,SUMIF($D$21:$D$25,O26,$G$21:$G$25),SUMIF($D$21:$D$25,O26,$G$21:$G$25)/1)</f>
        <v>0</v>
      </c>
      <c r="Q26" s="358"/>
      <c r="R26" s="195">
        <v>74000</v>
      </c>
      <c r="S26" s="187">
        <f t="shared" si="0"/>
        <v>0</v>
      </c>
      <c r="T26" s="196">
        <f t="shared" si="1"/>
        <v>0</v>
      </c>
      <c r="U26" s="197">
        <f t="shared" si="2"/>
        <v>0</v>
      </c>
      <c r="V26" s="198">
        <f t="shared" si="3"/>
        <v>0</v>
      </c>
      <c r="W26" s="199">
        <f>ROUNDDOWN(IF(OR(H34="○",H35="○"),U26/2,V26/2),-3)</f>
        <v>0</v>
      </c>
      <c r="X26" s="144"/>
    </row>
    <row r="27" spans="2:32" ht="23.1" customHeight="1" thickTop="1">
      <c r="C27" s="272" t="s">
        <v>17</v>
      </c>
      <c r="D27" s="19"/>
      <c r="E27" s="20"/>
      <c r="F27" s="41"/>
      <c r="G27" s="51"/>
      <c r="H27" s="60">
        <f>ROUNDDOWN(G27/110*10,0)</f>
        <v>0</v>
      </c>
      <c r="I27" s="179"/>
      <c r="J27" s="74"/>
      <c r="K27" s="85"/>
      <c r="L27" s="89"/>
      <c r="M27" s="163">
        <v>4</v>
      </c>
      <c r="N27" s="282"/>
      <c r="O27" s="164" t="s">
        <v>3</v>
      </c>
      <c r="P27" s="365">
        <f>IF(COUNTA($H$34:$H$35)=1,SUMIF($D$21:$D$25,O27,$G$21:$G$25),SUMIF($D$21:$D$25,O27,$G$21:$G$25)/1)</f>
        <v>0</v>
      </c>
      <c r="Q27" s="366"/>
      <c r="R27" s="200">
        <v>5000</v>
      </c>
      <c r="S27" s="188">
        <f t="shared" si="0"/>
        <v>0</v>
      </c>
      <c r="T27" s="201">
        <f t="shared" si="1"/>
        <v>0</v>
      </c>
      <c r="U27" s="202">
        <f t="shared" si="2"/>
        <v>0</v>
      </c>
      <c r="V27" s="203">
        <f t="shared" si="3"/>
        <v>0</v>
      </c>
      <c r="W27" s="204">
        <f>ROUNDDOWN(IF(OR(H34="○",H35="○"),U27/2,V27/2),-3)</f>
        <v>0</v>
      </c>
      <c r="X27" s="144"/>
    </row>
    <row r="28" spans="2:32" ht="23.1" customHeight="1">
      <c r="C28" s="272"/>
      <c r="D28" s="20"/>
      <c r="E28" s="20"/>
      <c r="F28" s="39"/>
      <c r="G28" s="50"/>
      <c r="H28" s="61">
        <f>ROUNDDOWN(G28/110*10,0)</f>
        <v>0</v>
      </c>
      <c r="I28" s="178"/>
      <c r="J28" s="73"/>
      <c r="K28" s="84"/>
      <c r="L28" s="89"/>
      <c r="M28" s="156">
        <v>5</v>
      </c>
      <c r="N28" s="284" t="s">
        <v>94</v>
      </c>
      <c r="O28" s="162" t="s">
        <v>27</v>
      </c>
      <c r="P28" s="355">
        <f>IF(COUNTA($H$34:$H$35)=1,SUMIF($D$27:$D$31,O28,$G$27:$G$31),SUMIF($D$25:$D$26,O28,$G$25:$G$26)/1)</f>
        <v>0</v>
      </c>
      <c r="Q28" s="356"/>
      <c r="R28" s="205">
        <v>2800</v>
      </c>
      <c r="S28" s="186">
        <f t="shared" si="0"/>
        <v>0</v>
      </c>
      <c r="T28" s="206">
        <f t="shared" si="1"/>
        <v>0</v>
      </c>
      <c r="U28" s="207">
        <f t="shared" si="2"/>
        <v>0</v>
      </c>
      <c r="V28" s="208">
        <f t="shared" si="3"/>
        <v>0</v>
      </c>
      <c r="W28" s="209">
        <f>ROUNDDOWN(IF(OR(H34="○",H35="○"),U28/2,V28/2),-3)</f>
        <v>0</v>
      </c>
      <c r="X28" s="144"/>
    </row>
    <row r="29" spans="2:32" ht="23.1" customHeight="1">
      <c r="C29" s="272"/>
      <c r="D29" s="20"/>
      <c r="E29" s="20"/>
      <c r="F29" s="39"/>
      <c r="G29" s="50"/>
      <c r="H29" s="61">
        <f>ROUNDDOWN(G29/110*10,0)</f>
        <v>0</v>
      </c>
      <c r="I29" s="177"/>
      <c r="J29" s="72"/>
      <c r="K29" s="83"/>
      <c r="L29" s="89"/>
      <c r="M29" s="94">
        <v>6</v>
      </c>
      <c r="N29" s="281"/>
      <c r="O29" s="154" t="s">
        <v>28</v>
      </c>
      <c r="P29" s="357">
        <f>IF(COUNTA($H$34:$H$35)=1,SUMIF($D$27:$D$31,O29,$G$27:$G$31),SUMIF($D$25:$D$26,O29,$G$25:$G$26)/1)</f>
        <v>0</v>
      </c>
      <c r="Q29" s="358"/>
      <c r="R29" s="195">
        <v>3800</v>
      </c>
      <c r="S29" s="187">
        <f t="shared" si="0"/>
        <v>0</v>
      </c>
      <c r="T29" s="196">
        <f t="shared" si="1"/>
        <v>0</v>
      </c>
      <c r="U29" s="197">
        <f t="shared" si="2"/>
        <v>0</v>
      </c>
      <c r="V29" s="198">
        <f t="shared" si="3"/>
        <v>0</v>
      </c>
      <c r="W29" s="199">
        <f>ROUNDDOWN(IF(OR(H34="○",H35="○"),U29/2,V29/2),-3)</f>
        <v>0</v>
      </c>
      <c r="X29" s="144">
        <f t="shared" ref="X29:X30" si="4">ROUNDDOWN(IF(OR(H39="○",H40="○"),V29/2,W29/2),-3)</f>
        <v>0</v>
      </c>
    </row>
    <row r="30" spans="2:32" ht="23.1" customHeight="1" thickBot="1">
      <c r="C30" s="272"/>
      <c r="D30" s="20"/>
      <c r="E30" s="20"/>
      <c r="F30" s="39"/>
      <c r="G30" s="50"/>
      <c r="H30" s="61">
        <f>ROUNDDOWN(G30/110*10,0)</f>
        <v>0</v>
      </c>
      <c r="I30" s="177"/>
      <c r="J30" s="72"/>
      <c r="K30" s="83"/>
      <c r="L30" s="90"/>
      <c r="M30" s="95">
        <v>7</v>
      </c>
      <c r="N30" s="285"/>
      <c r="O30" s="155" t="s">
        <v>22</v>
      </c>
      <c r="P30" s="359">
        <f>IF(COUNTA($H$34:$H$35)=1,SUMIF($D$27:$D$31,O30,$G$27:$G$31),SUMIF($D$25:$D$26,O30,$G$25:$G$26)/1)</f>
        <v>0</v>
      </c>
      <c r="Q30" s="360"/>
      <c r="R30" s="210">
        <v>3800</v>
      </c>
      <c r="S30" s="189">
        <f t="shared" si="0"/>
        <v>0</v>
      </c>
      <c r="T30" s="211">
        <f t="shared" si="1"/>
        <v>0</v>
      </c>
      <c r="U30" s="212">
        <f t="shared" si="2"/>
        <v>0</v>
      </c>
      <c r="V30" s="213">
        <f t="shared" si="3"/>
        <v>0</v>
      </c>
      <c r="W30" s="214">
        <f>ROUNDDOWN(IF(OR(H34="○",H35="○"),U30/2,V30/2),-3)</f>
        <v>0</v>
      </c>
      <c r="X30" s="144">
        <f t="shared" si="4"/>
        <v>0</v>
      </c>
    </row>
    <row r="31" spans="2:32" ht="23.1" customHeight="1" thickTop="1" thickBot="1">
      <c r="C31" s="272"/>
      <c r="D31" s="21"/>
      <c r="E31" s="32"/>
      <c r="F31" s="40"/>
      <c r="G31" s="51"/>
      <c r="H31" s="62">
        <f>ROUNDDOWN(G31/110*10,0)</f>
        <v>0</v>
      </c>
      <c r="I31" s="181"/>
      <c r="J31" s="76"/>
      <c r="K31" s="87"/>
      <c r="L31" s="89" t="s">
        <v>57</v>
      </c>
      <c r="M31" s="253" t="s">
        <v>56</v>
      </c>
      <c r="N31" s="254"/>
      <c r="O31" s="254"/>
      <c r="P31" s="255">
        <f>SUM(P24:Q30)</f>
        <v>0</v>
      </c>
      <c r="Q31" s="256"/>
      <c r="R31" s="215"/>
      <c r="S31" s="216"/>
      <c r="T31" s="217">
        <f>SUM(T24:T30)</f>
        <v>0</v>
      </c>
      <c r="U31" s="218">
        <f>SUM(U24:U30)</f>
        <v>0</v>
      </c>
      <c r="V31" s="219">
        <f>SUM(V24:V30)</f>
        <v>0</v>
      </c>
      <c r="W31" s="220">
        <f>SUM(W24:W30)</f>
        <v>0</v>
      </c>
      <c r="X31" s="144"/>
    </row>
    <row r="32" spans="2:32" ht="23.1" customHeight="1">
      <c r="C32" s="283"/>
      <c r="D32" s="22" t="s">
        <v>9</v>
      </c>
      <c r="E32" s="33"/>
      <c r="F32" s="33"/>
      <c r="G32" s="53">
        <f>SUM(G27:G31)</f>
        <v>0</v>
      </c>
      <c r="H32" s="64">
        <f>SUM(H27:H31)</f>
        <v>0</v>
      </c>
      <c r="I32" s="182"/>
      <c r="J32" s="77"/>
      <c r="K32" s="88"/>
      <c r="L32" s="89" t="s">
        <v>57</v>
      </c>
      <c r="M32" s="257" t="s">
        <v>101</v>
      </c>
      <c r="N32" s="258"/>
      <c r="O32" s="258"/>
      <c r="P32" s="258"/>
      <c r="Q32" s="258"/>
      <c r="R32" s="258"/>
      <c r="S32" s="258"/>
      <c r="T32" s="259"/>
      <c r="U32" s="236">
        <f>W31</f>
        <v>0</v>
      </c>
      <c r="V32" s="237"/>
      <c r="W32" s="161"/>
    </row>
    <row r="33" spans="2:22" ht="23.1" customHeight="1">
      <c r="B33" s="1" t="s">
        <v>45</v>
      </c>
      <c r="H33" s="65" t="s">
        <v>37</v>
      </c>
      <c r="L33" s="89"/>
      <c r="M33" s="260"/>
      <c r="N33" s="261"/>
      <c r="O33" s="261"/>
      <c r="P33" s="261"/>
      <c r="Q33" s="261"/>
      <c r="R33" s="261"/>
      <c r="S33" s="261"/>
      <c r="T33" s="262"/>
      <c r="U33" s="238"/>
      <c r="V33" s="239"/>
    </row>
    <row r="34" spans="2:22" ht="23.1" customHeight="1" thickBot="1">
      <c r="C34" s="319" t="s">
        <v>20</v>
      </c>
      <c r="D34" s="320"/>
      <c r="E34" s="34"/>
      <c r="F34" s="34"/>
      <c r="G34" s="34"/>
      <c r="H34" s="66"/>
      <c r="I34" s="321" t="s">
        <v>58</v>
      </c>
      <c r="J34" s="322"/>
      <c r="K34" s="323"/>
      <c r="M34" s="263"/>
      <c r="N34" s="264"/>
      <c r="O34" s="264"/>
      <c r="P34" s="264"/>
      <c r="Q34" s="264"/>
      <c r="R34" s="264"/>
      <c r="S34" s="264"/>
      <c r="T34" s="265"/>
      <c r="U34" s="240"/>
      <c r="V34" s="241"/>
    </row>
    <row r="35" spans="2:22" ht="23.1" customHeight="1">
      <c r="C35" s="327" t="s">
        <v>34</v>
      </c>
      <c r="D35" s="23" t="s">
        <v>33</v>
      </c>
      <c r="E35" s="35"/>
      <c r="F35" s="42"/>
      <c r="G35" s="42"/>
      <c r="H35" s="67"/>
      <c r="I35" s="324" t="s">
        <v>58</v>
      </c>
      <c r="J35" s="325"/>
      <c r="K35" s="326"/>
      <c r="L35" s="89" t="s">
        <v>7</v>
      </c>
      <c r="N35" s="100"/>
      <c r="O35" s="100"/>
      <c r="P35" s="100"/>
      <c r="Q35" s="104"/>
      <c r="R35" s="104"/>
      <c r="S35" s="97"/>
      <c r="T35" s="104"/>
      <c r="U35" s="96"/>
    </row>
    <row r="36" spans="2:22" ht="23.1" customHeight="1">
      <c r="C36" s="328"/>
      <c r="D36" s="330" t="s">
        <v>35</v>
      </c>
      <c r="E36" s="333" t="s">
        <v>43</v>
      </c>
      <c r="F36" s="43" t="s">
        <v>0</v>
      </c>
      <c r="G36" s="23"/>
      <c r="H36" s="67"/>
      <c r="I36" s="324" t="s">
        <v>59</v>
      </c>
      <c r="J36" s="325"/>
      <c r="K36" s="326"/>
      <c r="M36" s="96" t="s">
        <v>47</v>
      </c>
      <c r="N36" s="97"/>
      <c r="O36" s="97"/>
      <c r="P36" s="97"/>
      <c r="Q36" s="104"/>
      <c r="R36" s="106"/>
      <c r="S36" s="106"/>
      <c r="T36" s="106"/>
      <c r="U36" s="96"/>
    </row>
    <row r="37" spans="2:22" ht="23.1" customHeight="1">
      <c r="C37" s="328"/>
      <c r="D37" s="331"/>
      <c r="E37" s="334"/>
      <c r="F37" s="23" t="s">
        <v>36</v>
      </c>
      <c r="G37" s="54"/>
      <c r="H37" s="67"/>
      <c r="I37" s="324" t="s">
        <v>61</v>
      </c>
      <c r="J37" s="325"/>
      <c r="K37" s="326"/>
      <c r="M37" s="97" t="s">
        <v>60</v>
      </c>
      <c r="N37" s="97"/>
      <c r="O37" s="97"/>
      <c r="P37" s="97"/>
      <c r="Q37" s="97"/>
      <c r="R37" s="97"/>
      <c r="S37" s="97"/>
      <c r="T37" s="97"/>
      <c r="U37" s="97"/>
    </row>
    <row r="38" spans="2:22" ht="23.1" customHeight="1">
      <c r="C38" s="329"/>
      <c r="D38" s="332"/>
      <c r="E38" s="36" t="s">
        <v>39</v>
      </c>
      <c r="F38" s="44"/>
      <c r="G38" s="55"/>
      <c r="H38" s="68"/>
      <c r="I38" s="341" t="s">
        <v>61</v>
      </c>
      <c r="J38" s="342"/>
      <c r="K38" s="343"/>
      <c r="M38" s="98" t="s">
        <v>62</v>
      </c>
      <c r="N38" s="98"/>
      <c r="O38" s="98"/>
      <c r="P38" s="98"/>
      <c r="R38" s="107"/>
      <c r="S38" s="107">
        <f>ROUND(S27*55,0)</f>
        <v>0</v>
      </c>
      <c r="T38" s="107">
        <f>ROUND(T27*55,0)</f>
        <v>0</v>
      </c>
    </row>
    <row r="39" spans="2:22"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22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2:22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P41" s="335" t="s">
        <v>74</v>
      </c>
      <c r="Q41" s="336"/>
      <c r="R41" s="337"/>
    </row>
    <row r="42" spans="2:22"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P42" s="338"/>
      <c r="Q42" s="339"/>
      <c r="R42" s="340"/>
    </row>
    <row r="43" spans="2:22"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P43" s="103"/>
      <c r="Q43" s="344"/>
      <c r="R43" s="345"/>
      <c r="S43" s="307"/>
      <c r="T43" s="69"/>
    </row>
    <row r="44" spans="2:22"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2:22"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2:22"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</row>
    <row r="47" spans="2:22"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P47" s="317" t="s">
        <v>75</v>
      </c>
      <c r="Q47" s="318" t="s">
        <v>4</v>
      </c>
      <c r="R47" s="318"/>
      <c r="S47" s="318"/>
      <c r="T47" s="318"/>
      <c r="U47" s="318"/>
    </row>
    <row r="48" spans="2:22"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P48" s="317"/>
      <c r="Q48" s="318"/>
      <c r="R48" s="318"/>
      <c r="S48" s="318"/>
      <c r="T48" s="318"/>
      <c r="U48" s="318"/>
    </row>
    <row r="49" spans="3:21"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P49" s="317"/>
      <c r="Q49" s="318"/>
      <c r="R49" s="318"/>
      <c r="S49" s="318"/>
      <c r="T49" s="318"/>
      <c r="U49" s="318"/>
    </row>
    <row r="50" spans="3:21"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P50" s="317" t="s">
        <v>73</v>
      </c>
      <c r="Q50" s="318" t="s">
        <v>72</v>
      </c>
      <c r="R50" s="318"/>
      <c r="S50" s="318"/>
      <c r="T50" s="318"/>
      <c r="U50" s="318"/>
    </row>
    <row r="51" spans="3:21"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P51" s="317"/>
      <c r="Q51" s="318"/>
      <c r="R51" s="318"/>
      <c r="S51" s="318"/>
      <c r="T51" s="318"/>
      <c r="U51" s="318"/>
    </row>
    <row r="52" spans="3:21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P52" s="317"/>
      <c r="Q52" s="318"/>
      <c r="R52" s="318"/>
      <c r="S52" s="318"/>
      <c r="T52" s="318"/>
      <c r="U52" s="318"/>
    </row>
    <row r="53" spans="3:21"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P53" s="317" t="s">
        <v>76</v>
      </c>
      <c r="Q53" s="318" t="s">
        <v>77</v>
      </c>
      <c r="R53" s="318"/>
      <c r="S53" s="318"/>
      <c r="T53" s="318"/>
      <c r="U53" s="318"/>
    </row>
    <row r="54" spans="3:21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P54" s="317"/>
      <c r="Q54" s="318"/>
      <c r="R54" s="318"/>
      <c r="S54" s="318"/>
      <c r="T54" s="318"/>
      <c r="U54" s="318"/>
    </row>
    <row r="55" spans="3:21"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P55" s="317"/>
      <c r="Q55" s="318"/>
      <c r="R55" s="318"/>
      <c r="S55" s="318"/>
      <c r="T55" s="318"/>
      <c r="U55" s="318"/>
    </row>
  </sheetData>
  <mergeCells count="82">
    <mergeCell ref="Q50:U52"/>
    <mergeCell ref="S2:S5"/>
    <mergeCell ref="T2:T5"/>
    <mergeCell ref="U2:U5"/>
    <mergeCell ref="P28:Q28"/>
    <mergeCell ref="P29:Q29"/>
    <mergeCell ref="P30:Q30"/>
    <mergeCell ref="P23:Q23"/>
    <mergeCell ref="P24:Q24"/>
    <mergeCell ref="P25:Q25"/>
    <mergeCell ref="P26:Q26"/>
    <mergeCell ref="P27:Q27"/>
    <mergeCell ref="Q21:R21"/>
    <mergeCell ref="P22:Q22"/>
    <mergeCell ref="R22:T22"/>
    <mergeCell ref="O18:R18"/>
    <mergeCell ref="P53:P55"/>
    <mergeCell ref="Q53:U55"/>
    <mergeCell ref="C34:D34"/>
    <mergeCell ref="I34:K34"/>
    <mergeCell ref="I35:K35"/>
    <mergeCell ref="I36:K36"/>
    <mergeCell ref="I37:K37"/>
    <mergeCell ref="C35:C38"/>
    <mergeCell ref="D36:D38"/>
    <mergeCell ref="E36:E37"/>
    <mergeCell ref="P41:R42"/>
    <mergeCell ref="I38:K38"/>
    <mergeCell ref="Q43:S43"/>
    <mergeCell ref="P47:P49"/>
    <mergeCell ref="Q47:U49"/>
    <mergeCell ref="P50:P52"/>
    <mergeCell ref="A11:K11"/>
    <mergeCell ref="X10:Y12"/>
    <mergeCell ref="C19:C20"/>
    <mergeCell ref="D19:D20"/>
    <mergeCell ref="F19:F20"/>
    <mergeCell ref="I19:I20"/>
    <mergeCell ref="J19:J20"/>
    <mergeCell ref="K19:K20"/>
    <mergeCell ref="F16:H16"/>
    <mergeCell ref="F17:H17"/>
    <mergeCell ref="C15:D15"/>
    <mergeCell ref="B12:K12"/>
    <mergeCell ref="F15:H15"/>
    <mergeCell ref="I15:K15"/>
    <mergeCell ref="O16:R16"/>
    <mergeCell ref="O17:R17"/>
    <mergeCell ref="B6:D6"/>
    <mergeCell ref="H7:K7"/>
    <mergeCell ref="C9:D9"/>
    <mergeCell ref="H9:K9"/>
    <mergeCell ref="F7:F9"/>
    <mergeCell ref="C21:C26"/>
    <mergeCell ref="M22:M23"/>
    <mergeCell ref="N22:N23"/>
    <mergeCell ref="O22:O23"/>
    <mergeCell ref="N24:N27"/>
    <mergeCell ref="C27:C32"/>
    <mergeCell ref="N28:N30"/>
    <mergeCell ref="O19:R19"/>
    <mergeCell ref="O20:R20"/>
    <mergeCell ref="V4:W4"/>
    <mergeCell ref="V2:W2"/>
    <mergeCell ref="U32:V34"/>
    <mergeCell ref="M2:R4"/>
    <mergeCell ref="W22:W23"/>
    <mergeCell ref="M31:O31"/>
    <mergeCell ref="P31:Q31"/>
    <mergeCell ref="M32:T34"/>
    <mergeCell ref="V3:W3"/>
    <mergeCell ref="O15:R15"/>
    <mergeCell ref="O6:R6"/>
    <mergeCell ref="O7:R7"/>
    <mergeCell ref="O8:R8"/>
    <mergeCell ref="O9:R9"/>
    <mergeCell ref="O14:R14"/>
    <mergeCell ref="O10:R10"/>
    <mergeCell ref="O5:R5"/>
    <mergeCell ref="O11:R11"/>
    <mergeCell ref="O12:R12"/>
    <mergeCell ref="O13:R13"/>
  </mergeCells>
  <phoneticPr fontId="2"/>
  <dataValidations count="9">
    <dataValidation type="list" allowBlank="1" showInputMessage="1" showErrorMessage="1" sqref="H34:H38" xr:uid="{00000000-0002-0000-0000-000000000000}">
      <formula1>"○"</formula1>
    </dataValidation>
    <dataValidation type="list" allowBlank="1" showInputMessage="1" showErrorMessage="1" sqref="D30" xr:uid="{00000000-0002-0000-0000-000001000000}">
      <formula1>$O$28:$O$30</formula1>
    </dataValidation>
    <dataValidation type="list" errorStyle="warning" allowBlank="1" showInputMessage="1" showErrorMessage="1" errorTitle="リストにない項目です。" error="リストにない項目を入力しようとしています。_x000a_問題ない場合は「はい」を選択してください。" sqref="D21:D25" xr:uid="{00000000-0002-0000-0000-000002000000}">
      <formula1>$O$24:$O$27</formula1>
    </dataValidation>
    <dataValidation type="list" errorStyle="warning" allowBlank="1" showInputMessage="1" showErrorMessage="1" errorTitle="リストにない項目です。" error="リストにない項目を入力しようとしています。_x000a_問題ない場合は「はい」を選択してください。" sqref="E21:E25" xr:uid="{00000000-0002-0000-0000-000003000000}">
      <formula1>"ブルドーザー,バックホウ,除雪機,燃料費"</formula1>
    </dataValidation>
    <dataValidation type="list" errorStyle="warning" allowBlank="1" showInputMessage="1" showErrorMessage="1" errorTitle="リストにない項目です。" error="リストにない項目を入力しようとしています。_x000a_問題ない場合は「はい」を選択してください。" sqref="E27:E31" xr:uid="{00000000-0002-0000-0000-000004000000}">
      <formula1>"炭の舞,アグリFバイオ,バイオブリケット,土"</formula1>
    </dataValidation>
    <dataValidation type="list" errorStyle="warning" allowBlank="1" showInputMessage="1" showErrorMessage="1" errorTitle="リストにない項目です。" error="リストにない項目を入力しようとしています。_x000a_問題ない場合は「はい」を選択してください。" sqref="F27" xr:uid="{00000000-0002-0000-0000-000005000000}">
      <formula1>"JA魚沼"</formula1>
    </dataValidation>
    <dataValidation type="list" errorStyle="warning" allowBlank="1" showInputMessage="1" showErrorMessage="1" errorTitle="リストにない項目です。" error="リストにない項目を入力しようとしています。_x000a_問題ない場合は「はい」を選択してください。" sqref="D31 D27:D29" xr:uid="{00000000-0002-0000-0000-000006000000}">
      <formula1>$O$28:$O$30</formula1>
    </dataValidation>
    <dataValidation type="list" allowBlank="1" showInputMessage="1" showErrorMessage="1" sqref="S6:S20" xr:uid="{E3750F4F-72A4-432C-8B3F-5A986DAE3A1E}">
      <formula1>$M$24:$M$30</formula1>
    </dataValidation>
    <dataValidation type="list" allowBlank="1" showInputMessage="1" showErrorMessage="1" sqref="N6:N20" xr:uid="{035BD81C-4ED2-459D-9F51-221B664D5E3C}">
      <formula1>"育苗用,耕作道,本田,本畑"</formula1>
    </dataValidation>
  </dataValidations>
  <printOptions horizontalCentered="1"/>
  <pageMargins left="0.47244094488188981" right="0.27559055118110237" top="0.59055118110236227" bottom="0.35433070866141736" header="0.31496062992125984" footer="0.31496062992125984"/>
  <pageSetup paperSize="9" scale="90" fitToHeight="2" orientation="portrait" r:id="rId1"/>
  <colBreaks count="2" manualBreakCount="2">
    <brk id="11" max="37" man="1"/>
    <brk id="25" max="37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チェック 1">
              <controlPr defaultSize="0" autoFill="0" autoLine="0" autoPict="0">
                <anchor moveWithCells="1">
                  <from>
                    <xdr:col>2</xdr:col>
                    <xdr:colOff>76200</xdr:colOff>
                    <xdr:row>15</xdr:row>
                    <xdr:rowOff>7620</xdr:rowOff>
                  </from>
                  <to>
                    <xdr:col>3</xdr:col>
                    <xdr:colOff>922020</xdr:colOff>
                    <xdr:row>15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チェック 2">
              <controlPr defaultSize="0" autoFill="0" autoLine="0" autoPict="0">
                <anchor moveWithCells="1">
                  <from>
                    <xdr:col>2</xdr:col>
                    <xdr:colOff>76200</xdr:colOff>
                    <xdr:row>16</xdr:row>
                    <xdr:rowOff>45720</xdr:rowOff>
                  </from>
                  <to>
                    <xdr:col>3</xdr:col>
                    <xdr:colOff>929640</xdr:colOff>
                    <xdr:row>16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チェック 3">
              <controlPr defaultSize="0" autoFill="0" autoLine="0" autoPict="0">
                <anchor moveWithCells="1">
                  <from>
                    <xdr:col>4</xdr:col>
                    <xdr:colOff>45720</xdr:colOff>
                    <xdr:row>15</xdr:row>
                    <xdr:rowOff>53340</xdr:rowOff>
                  </from>
                  <to>
                    <xdr:col>4</xdr:col>
                    <xdr:colOff>975360</xdr:colOff>
                    <xdr:row>15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チェック 4">
              <controlPr defaultSize="0" autoFill="0" autoLine="0" autoPict="0">
                <anchor moveWithCells="1">
                  <from>
                    <xdr:col>4</xdr:col>
                    <xdr:colOff>45720</xdr:colOff>
                    <xdr:row>16</xdr:row>
                    <xdr:rowOff>38100</xdr:rowOff>
                  </from>
                  <to>
                    <xdr:col>4</xdr:col>
                    <xdr:colOff>982980</xdr:colOff>
                    <xdr:row>16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チェック 5">
              <controlPr defaultSize="0" autoFill="0" autoLine="0" autoPict="0">
                <anchor moveWithCells="1">
                  <from>
                    <xdr:col>5</xdr:col>
                    <xdr:colOff>45720</xdr:colOff>
                    <xdr:row>15</xdr:row>
                    <xdr:rowOff>60960</xdr:rowOff>
                  </from>
                  <to>
                    <xdr:col>6</xdr:col>
                    <xdr:colOff>358140</xdr:colOff>
                    <xdr:row>15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チェック 6">
              <controlPr defaultSize="0" autoFill="0" autoLine="0" autoPict="0">
                <anchor moveWithCells="1">
                  <from>
                    <xdr:col>5</xdr:col>
                    <xdr:colOff>45720</xdr:colOff>
                    <xdr:row>16</xdr:row>
                    <xdr:rowOff>60960</xdr:rowOff>
                  </from>
                  <to>
                    <xdr:col>6</xdr:col>
                    <xdr:colOff>350520</xdr:colOff>
                    <xdr:row>16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チェック 7">
              <controlPr defaultSize="0" autoFill="0" autoLine="0" autoPict="0">
                <anchor moveWithCells="1">
                  <from>
                    <xdr:col>6</xdr:col>
                    <xdr:colOff>426720</xdr:colOff>
                    <xdr:row>15</xdr:row>
                    <xdr:rowOff>68580</xdr:rowOff>
                  </from>
                  <to>
                    <xdr:col>7</xdr:col>
                    <xdr:colOff>647700</xdr:colOff>
                    <xdr:row>15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チェック 8">
              <controlPr defaultSize="0" autoFill="0" autoLine="0" autoPict="0">
                <anchor moveWithCells="1">
                  <from>
                    <xdr:col>6</xdr:col>
                    <xdr:colOff>426720</xdr:colOff>
                    <xdr:row>16</xdr:row>
                    <xdr:rowOff>45720</xdr:rowOff>
                  </from>
                  <to>
                    <xdr:col>7</xdr:col>
                    <xdr:colOff>655320</xdr:colOff>
                    <xdr:row>16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5" r:id="rId12" name="チェック 123">
              <controlPr defaultSize="0" autoFill="0" autoLine="0" autoPict="0">
                <anchor moveWithCells="1">
                  <from>
                    <xdr:col>14</xdr:col>
                    <xdr:colOff>723900</xdr:colOff>
                    <xdr:row>43</xdr:row>
                    <xdr:rowOff>106680</xdr:rowOff>
                  </from>
                  <to>
                    <xdr:col>17</xdr:col>
                    <xdr:colOff>243840</xdr:colOff>
                    <xdr:row>44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6" r:id="rId13" name="チェック 124">
              <controlPr defaultSize="0" autoFill="0" autoLine="0" autoPict="0">
                <anchor moveWithCells="1">
                  <from>
                    <xdr:col>15</xdr:col>
                    <xdr:colOff>723900</xdr:colOff>
                    <xdr:row>43</xdr:row>
                    <xdr:rowOff>99060</xdr:rowOff>
                  </from>
                  <to>
                    <xdr:col>18</xdr:col>
                    <xdr:colOff>274320</xdr:colOff>
                    <xdr:row>44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7" r:id="rId14" name="チェック 125">
              <controlPr defaultSize="0" autoFill="0" autoLine="0" autoPict="0">
                <anchor moveWithCells="1">
                  <from>
                    <xdr:col>17</xdr:col>
                    <xdr:colOff>419100</xdr:colOff>
                    <xdr:row>43</xdr:row>
                    <xdr:rowOff>106680</xdr:rowOff>
                  </from>
                  <to>
                    <xdr:col>19</xdr:col>
                    <xdr:colOff>236220</xdr:colOff>
                    <xdr:row>44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Q135"/>
  <sheetViews>
    <sheetView workbookViewId="0">
      <selection activeCell="B51" sqref="B51"/>
    </sheetView>
  </sheetViews>
  <sheetFormatPr defaultRowHeight="13.2"/>
  <cols>
    <col min="1" max="1" width="4.88671875" style="1" customWidth="1"/>
    <col min="2" max="2" width="4.6640625" style="57" customWidth="1"/>
    <col min="3" max="5" width="10.6640625" style="57" customWidth="1"/>
    <col min="6" max="6" width="3.6640625" style="1" customWidth="1"/>
    <col min="7" max="7" width="8.33203125" style="1" customWidth="1"/>
    <col min="8" max="8" width="10.6640625" style="1" customWidth="1"/>
    <col min="9" max="9" width="14.33203125" style="1" customWidth="1"/>
    <col min="10" max="10" width="15.44140625" style="1" customWidth="1"/>
    <col min="13" max="13" width="16.21875" bestFit="1" customWidth="1"/>
    <col min="14" max="14" width="22.88671875" bestFit="1" customWidth="1"/>
    <col min="17" max="17" width="12.77734375" style="112" customWidth="1"/>
  </cols>
  <sheetData>
    <row r="1" spans="1:17" ht="18.75" customHeight="1">
      <c r="A1" s="10" t="s">
        <v>64</v>
      </c>
      <c r="L1" t="s">
        <v>80</v>
      </c>
      <c r="P1" t="s">
        <v>86</v>
      </c>
    </row>
    <row r="2" spans="1:17" ht="18.75" customHeight="1">
      <c r="B2" s="381" t="s">
        <v>51</v>
      </c>
      <c r="C2" s="382"/>
      <c r="D2" s="382"/>
      <c r="E2" s="382"/>
      <c r="F2" s="387" t="s">
        <v>29</v>
      </c>
      <c r="G2" s="390" t="s">
        <v>18</v>
      </c>
      <c r="H2" s="393" t="s">
        <v>49</v>
      </c>
      <c r="I2" s="396" t="s">
        <v>65</v>
      </c>
      <c r="J2" s="397"/>
      <c r="L2" s="140">
        <v>1</v>
      </c>
      <c r="M2" s="141" t="s">
        <v>84</v>
      </c>
      <c r="N2" s="141" t="s">
        <v>11</v>
      </c>
      <c r="P2" s="140">
        <v>1</v>
      </c>
      <c r="Q2" s="142">
        <f t="shared" ref="Q2:Q8" si="0">SUMIF($F$6:$F$44,L2,$H$6:$H$44)</f>
        <v>0</v>
      </c>
    </row>
    <row r="3" spans="1:17" ht="18.75" customHeight="1">
      <c r="B3" s="383"/>
      <c r="C3" s="384"/>
      <c r="D3" s="384"/>
      <c r="E3" s="384"/>
      <c r="F3" s="388"/>
      <c r="G3" s="391"/>
      <c r="H3" s="394"/>
      <c r="I3" s="398"/>
      <c r="J3" s="399"/>
      <c r="L3" s="140">
        <v>2</v>
      </c>
      <c r="M3" s="141" t="s">
        <v>84</v>
      </c>
      <c r="N3" s="141" t="s">
        <v>12</v>
      </c>
      <c r="P3" s="140">
        <v>2</v>
      </c>
      <c r="Q3" s="142">
        <f t="shared" si="0"/>
        <v>0</v>
      </c>
    </row>
    <row r="4" spans="1:17" ht="18.75" customHeight="1">
      <c r="B4" s="385"/>
      <c r="C4" s="386"/>
      <c r="D4" s="386"/>
      <c r="E4" s="386"/>
      <c r="F4" s="388"/>
      <c r="G4" s="391"/>
      <c r="H4" s="394"/>
      <c r="I4" s="400" t="s">
        <v>107</v>
      </c>
      <c r="J4" s="402" t="s">
        <v>106</v>
      </c>
      <c r="L4" s="140">
        <v>3</v>
      </c>
      <c r="M4" s="141" t="s">
        <v>84</v>
      </c>
      <c r="N4" s="141" t="s">
        <v>13</v>
      </c>
      <c r="P4" s="140">
        <v>3</v>
      </c>
      <c r="Q4" s="142">
        <f t="shared" si="0"/>
        <v>0</v>
      </c>
    </row>
    <row r="5" spans="1:17" ht="18.75" customHeight="1">
      <c r="B5" s="91" t="s">
        <v>70</v>
      </c>
      <c r="C5" s="279" t="s">
        <v>71</v>
      </c>
      <c r="D5" s="373"/>
      <c r="E5" s="374"/>
      <c r="F5" s="389"/>
      <c r="G5" s="392"/>
      <c r="H5" s="395"/>
      <c r="I5" s="401"/>
      <c r="J5" s="395"/>
      <c r="L5" s="140">
        <v>4</v>
      </c>
      <c r="M5" s="141" t="s">
        <v>84</v>
      </c>
      <c r="N5" s="141" t="s">
        <v>3</v>
      </c>
      <c r="P5" s="140">
        <v>4</v>
      </c>
      <c r="Q5" s="142">
        <f t="shared" si="0"/>
        <v>0</v>
      </c>
    </row>
    <row r="6" spans="1:17" ht="18.75" customHeight="1">
      <c r="A6" s="89"/>
      <c r="B6" s="113"/>
      <c r="C6" s="375" t="s">
        <v>108</v>
      </c>
      <c r="D6" s="375"/>
      <c r="E6" s="375"/>
      <c r="F6" s="117"/>
      <c r="G6" s="122"/>
      <c r="H6" s="127"/>
      <c r="I6" s="132"/>
      <c r="J6" s="136"/>
      <c r="L6" s="140">
        <v>5</v>
      </c>
      <c r="M6" s="141" t="s">
        <v>85</v>
      </c>
      <c r="N6" s="141" t="s">
        <v>27</v>
      </c>
      <c r="P6" s="140">
        <v>5</v>
      </c>
      <c r="Q6" s="142">
        <f t="shared" si="0"/>
        <v>0</v>
      </c>
    </row>
    <row r="7" spans="1:17" ht="18.75" customHeight="1">
      <c r="A7" s="89"/>
      <c r="B7" s="114"/>
      <c r="C7" s="376" t="s">
        <v>108</v>
      </c>
      <c r="D7" s="376"/>
      <c r="E7" s="376"/>
      <c r="F7" s="118"/>
      <c r="G7" s="123"/>
      <c r="H7" s="128"/>
      <c r="I7" s="133"/>
      <c r="J7" s="137"/>
      <c r="L7" s="140">
        <v>6</v>
      </c>
      <c r="M7" s="141" t="s">
        <v>85</v>
      </c>
      <c r="N7" s="141" t="s">
        <v>28</v>
      </c>
      <c r="P7" s="140">
        <v>6</v>
      </c>
      <c r="Q7" s="142">
        <f t="shared" si="0"/>
        <v>0</v>
      </c>
    </row>
    <row r="8" spans="1:17" ht="18.75" customHeight="1">
      <c r="A8" s="89"/>
      <c r="B8" s="114"/>
      <c r="C8" s="376" t="s">
        <v>108</v>
      </c>
      <c r="D8" s="376"/>
      <c r="E8" s="376"/>
      <c r="F8" s="118"/>
      <c r="G8" s="123"/>
      <c r="H8" s="128"/>
      <c r="I8" s="133"/>
      <c r="J8" s="137"/>
      <c r="L8" s="140">
        <v>7</v>
      </c>
      <c r="M8" s="141" t="s">
        <v>85</v>
      </c>
      <c r="N8" s="141" t="s">
        <v>22</v>
      </c>
      <c r="P8" s="140">
        <v>7</v>
      </c>
      <c r="Q8" s="142">
        <f t="shared" si="0"/>
        <v>0</v>
      </c>
    </row>
    <row r="9" spans="1:17" ht="18.75" customHeight="1">
      <c r="B9" s="114"/>
      <c r="C9" s="376" t="s">
        <v>108</v>
      </c>
      <c r="D9" s="376"/>
      <c r="E9" s="376"/>
      <c r="F9" s="118"/>
      <c r="G9" s="123"/>
      <c r="H9" s="128"/>
      <c r="I9" s="133"/>
      <c r="J9" s="137"/>
      <c r="Q9" s="112">
        <f>SUM(Q2:Q8)</f>
        <v>0</v>
      </c>
    </row>
    <row r="10" spans="1:17" ht="18.75" customHeight="1">
      <c r="B10" s="114"/>
      <c r="C10" s="376" t="s">
        <v>108</v>
      </c>
      <c r="D10" s="376"/>
      <c r="E10" s="376"/>
      <c r="F10" s="118"/>
      <c r="G10" s="123"/>
      <c r="H10" s="128"/>
      <c r="I10" s="133"/>
      <c r="J10" s="137"/>
    </row>
    <row r="11" spans="1:17" ht="18.75" customHeight="1">
      <c r="B11" s="114"/>
      <c r="C11" s="376" t="s">
        <v>108</v>
      </c>
      <c r="D11" s="376"/>
      <c r="E11" s="376"/>
      <c r="F11" s="118"/>
      <c r="G11" s="123"/>
      <c r="H11" s="128"/>
      <c r="I11" s="133"/>
      <c r="J11" s="137"/>
      <c r="P11" t="s">
        <v>89</v>
      </c>
    </row>
    <row r="12" spans="1:17" ht="18.75" customHeight="1">
      <c r="B12" s="114"/>
      <c r="C12" s="376" t="s">
        <v>108</v>
      </c>
      <c r="D12" s="376"/>
      <c r="E12" s="376"/>
      <c r="F12" s="118"/>
      <c r="G12" s="123"/>
      <c r="H12" s="128"/>
      <c r="I12" s="133"/>
      <c r="J12" s="137"/>
      <c r="P12" s="140">
        <v>1</v>
      </c>
      <c r="Q12" s="142">
        <f t="shared" ref="Q12:Q18" si="1">Q2+Q47+Q92</f>
        <v>0</v>
      </c>
    </row>
    <row r="13" spans="1:17" ht="18.75" customHeight="1">
      <c r="B13" s="114"/>
      <c r="C13" s="376" t="s">
        <v>108</v>
      </c>
      <c r="D13" s="376"/>
      <c r="E13" s="376"/>
      <c r="F13" s="118"/>
      <c r="G13" s="123"/>
      <c r="H13" s="128"/>
      <c r="I13" s="133"/>
      <c r="J13" s="137"/>
      <c r="P13" s="140">
        <v>2</v>
      </c>
      <c r="Q13" s="142">
        <f t="shared" si="1"/>
        <v>0</v>
      </c>
    </row>
    <row r="14" spans="1:17" ht="18.75" customHeight="1">
      <c r="A14" s="89"/>
      <c r="B14" s="114"/>
      <c r="C14" s="376" t="s">
        <v>108</v>
      </c>
      <c r="D14" s="376"/>
      <c r="E14" s="376"/>
      <c r="F14" s="118"/>
      <c r="G14" s="123"/>
      <c r="H14" s="128"/>
      <c r="I14" s="133"/>
      <c r="J14" s="137"/>
      <c r="P14" s="140">
        <v>3</v>
      </c>
      <c r="Q14" s="142">
        <f t="shared" si="1"/>
        <v>0</v>
      </c>
    </row>
    <row r="15" spans="1:17" ht="18.75" customHeight="1">
      <c r="A15" s="89"/>
      <c r="B15" s="114"/>
      <c r="C15" s="376" t="s">
        <v>108</v>
      </c>
      <c r="D15" s="376"/>
      <c r="E15" s="376"/>
      <c r="F15" s="118"/>
      <c r="G15" s="123"/>
      <c r="H15" s="128"/>
      <c r="I15" s="133"/>
      <c r="J15" s="137"/>
      <c r="P15" s="140">
        <v>4</v>
      </c>
      <c r="Q15" s="142">
        <f t="shared" si="1"/>
        <v>0</v>
      </c>
    </row>
    <row r="16" spans="1:17" ht="18.75" customHeight="1">
      <c r="A16" s="89"/>
      <c r="B16" s="114"/>
      <c r="C16" s="376" t="s">
        <v>108</v>
      </c>
      <c r="D16" s="376"/>
      <c r="E16" s="376"/>
      <c r="F16" s="118"/>
      <c r="G16" s="123"/>
      <c r="H16" s="128"/>
      <c r="I16" s="133"/>
      <c r="J16" s="137"/>
      <c r="P16" s="140">
        <v>5</v>
      </c>
      <c r="Q16" s="142">
        <f t="shared" si="1"/>
        <v>0</v>
      </c>
    </row>
    <row r="17" spans="1:17" ht="18.75" customHeight="1">
      <c r="A17" s="89"/>
      <c r="B17" s="114"/>
      <c r="C17" s="376" t="s">
        <v>108</v>
      </c>
      <c r="D17" s="376"/>
      <c r="E17" s="376"/>
      <c r="F17" s="118"/>
      <c r="G17" s="123"/>
      <c r="H17" s="128"/>
      <c r="I17" s="133"/>
      <c r="J17" s="137"/>
      <c r="P17" s="140">
        <v>6</v>
      </c>
      <c r="Q17" s="142">
        <f t="shared" si="1"/>
        <v>0</v>
      </c>
    </row>
    <row r="18" spans="1:17" ht="18.75" customHeight="1">
      <c r="A18" s="89"/>
      <c r="B18" s="114"/>
      <c r="C18" s="376" t="s">
        <v>108</v>
      </c>
      <c r="D18" s="376"/>
      <c r="E18" s="376"/>
      <c r="F18" s="118"/>
      <c r="G18" s="123"/>
      <c r="H18" s="128"/>
      <c r="I18" s="133"/>
      <c r="J18" s="137"/>
      <c r="P18" s="140">
        <v>7</v>
      </c>
      <c r="Q18" s="142">
        <f t="shared" si="1"/>
        <v>0</v>
      </c>
    </row>
    <row r="19" spans="1:17" ht="18.75" customHeight="1">
      <c r="A19" s="89"/>
      <c r="B19" s="114"/>
      <c r="C19" s="376" t="s">
        <v>108</v>
      </c>
      <c r="D19" s="376"/>
      <c r="E19" s="376"/>
      <c r="F19" s="118"/>
      <c r="G19" s="123"/>
      <c r="H19" s="128"/>
      <c r="I19" s="133"/>
      <c r="J19" s="137"/>
      <c r="Q19" s="112">
        <f>SUM(Q12:Q18)</f>
        <v>0</v>
      </c>
    </row>
    <row r="20" spans="1:17" ht="18.75" customHeight="1">
      <c r="A20" s="89"/>
      <c r="B20" s="114"/>
      <c r="C20" s="376" t="s">
        <v>108</v>
      </c>
      <c r="D20" s="376"/>
      <c r="E20" s="376"/>
      <c r="F20" s="118"/>
      <c r="G20" s="123"/>
      <c r="H20" s="128"/>
      <c r="I20" s="133"/>
      <c r="J20" s="137"/>
    </row>
    <row r="21" spans="1:17" ht="18.75" customHeight="1">
      <c r="A21" s="89"/>
      <c r="B21" s="114"/>
      <c r="C21" s="376" t="s">
        <v>108</v>
      </c>
      <c r="D21" s="376"/>
      <c r="E21" s="376"/>
      <c r="F21" s="118"/>
      <c r="G21" s="123"/>
      <c r="H21" s="128"/>
      <c r="I21" s="133"/>
      <c r="J21" s="137"/>
    </row>
    <row r="22" spans="1:17" ht="18.75" customHeight="1">
      <c r="A22" s="5"/>
      <c r="B22" s="114"/>
      <c r="C22" s="376" t="s">
        <v>108</v>
      </c>
      <c r="D22" s="376"/>
      <c r="E22" s="376"/>
      <c r="F22" s="118"/>
      <c r="G22" s="123"/>
      <c r="H22" s="128"/>
      <c r="I22" s="133"/>
      <c r="J22" s="137"/>
    </row>
    <row r="23" spans="1:17" ht="18.75" customHeight="1">
      <c r="A23" s="5"/>
      <c r="B23" s="114"/>
      <c r="C23" s="376" t="s">
        <v>108</v>
      </c>
      <c r="D23" s="376"/>
      <c r="E23" s="376"/>
      <c r="F23" s="118"/>
      <c r="G23" s="123"/>
      <c r="H23" s="128"/>
      <c r="I23" s="133"/>
      <c r="J23" s="137"/>
    </row>
    <row r="24" spans="1:17" ht="18.75" customHeight="1">
      <c r="A24" s="5"/>
      <c r="B24" s="114"/>
      <c r="C24" s="376" t="s">
        <v>108</v>
      </c>
      <c r="D24" s="376"/>
      <c r="E24" s="376"/>
      <c r="F24" s="118"/>
      <c r="G24" s="123"/>
      <c r="H24" s="128"/>
      <c r="I24" s="133"/>
      <c r="J24" s="137"/>
    </row>
    <row r="25" spans="1:17" ht="18.75" customHeight="1">
      <c r="A25" s="5"/>
      <c r="B25" s="114"/>
      <c r="C25" s="376" t="s">
        <v>108</v>
      </c>
      <c r="D25" s="376"/>
      <c r="E25" s="376"/>
      <c r="F25" s="118"/>
      <c r="G25" s="123"/>
      <c r="H25" s="128"/>
      <c r="I25" s="133"/>
      <c r="J25" s="137"/>
    </row>
    <row r="26" spans="1:17" ht="18.75" customHeight="1">
      <c r="A26" s="5"/>
      <c r="B26" s="114"/>
      <c r="C26" s="376" t="s">
        <v>108</v>
      </c>
      <c r="D26" s="376"/>
      <c r="E26" s="376"/>
      <c r="F26" s="118"/>
      <c r="G26" s="123"/>
      <c r="H26" s="128"/>
      <c r="I26" s="133"/>
      <c r="J26" s="137"/>
    </row>
    <row r="27" spans="1:17" ht="18.75" customHeight="1">
      <c r="A27" s="5"/>
      <c r="B27" s="114"/>
      <c r="C27" s="376" t="s">
        <v>108</v>
      </c>
      <c r="D27" s="376"/>
      <c r="E27" s="376"/>
      <c r="F27" s="118"/>
      <c r="G27" s="123"/>
      <c r="H27" s="128"/>
      <c r="I27" s="133"/>
      <c r="J27" s="137"/>
    </row>
    <row r="28" spans="1:17" ht="18.75" customHeight="1">
      <c r="A28" s="5"/>
      <c r="B28" s="114"/>
      <c r="C28" s="376" t="s">
        <v>108</v>
      </c>
      <c r="D28" s="376"/>
      <c r="E28" s="376"/>
      <c r="F28" s="118"/>
      <c r="G28" s="123"/>
      <c r="H28" s="128"/>
      <c r="I28" s="133"/>
      <c r="J28" s="137"/>
    </row>
    <row r="29" spans="1:17" ht="18.75" customHeight="1">
      <c r="A29" s="5"/>
      <c r="B29" s="114"/>
      <c r="C29" s="376" t="s">
        <v>108</v>
      </c>
      <c r="D29" s="376"/>
      <c r="E29" s="376"/>
      <c r="F29" s="118"/>
      <c r="G29" s="123"/>
      <c r="H29" s="128"/>
      <c r="I29" s="133"/>
      <c r="J29" s="137"/>
    </row>
    <row r="30" spans="1:17" ht="18.75" customHeight="1">
      <c r="A30" s="5"/>
      <c r="B30" s="114"/>
      <c r="C30" s="376" t="s">
        <v>108</v>
      </c>
      <c r="D30" s="376"/>
      <c r="E30" s="376"/>
      <c r="F30" s="118"/>
      <c r="G30" s="123"/>
      <c r="H30" s="128"/>
      <c r="I30" s="133"/>
      <c r="J30" s="137"/>
    </row>
    <row r="31" spans="1:17" ht="18.75" customHeight="1">
      <c r="A31" s="5"/>
      <c r="B31" s="114"/>
      <c r="C31" s="376" t="s">
        <v>108</v>
      </c>
      <c r="D31" s="376"/>
      <c r="E31" s="376"/>
      <c r="F31" s="118"/>
      <c r="G31" s="123"/>
      <c r="H31" s="128"/>
      <c r="I31" s="133"/>
      <c r="J31" s="137"/>
    </row>
    <row r="32" spans="1:17" ht="18.75" customHeight="1">
      <c r="A32" s="5"/>
      <c r="B32" s="114"/>
      <c r="C32" s="376" t="s">
        <v>108</v>
      </c>
      <c r="D32" s="376"/>
      <c r="E32" s="376"/>
      <c r="F32" s="118"/>
      <c r="G32" s="123"/>
      <c r="H32" s="128"/>
      <c r="I32" s="133"/>
      <c r="J32" s="137"/>
    </row>
    <row r="33" spans="1:17" ht="18.75" customHeight="1">
      <c r="A33" s="5"/>
      <c r="B33" s="114"/>
      <c r="C33" s="376" t="s">
        <v>108</v>
      </c>
      <c r="D33" s="376"/>
      <c r="E33" s="376"/>
      <c r="F33" s="118"/>
      <c r="G33" s="123"/>
      <c r="H33" s="128"/>
      <c r="I33" s="133"/>
      <c r="J33" s="137"/>
    </row>
    <row r="34" spans="1:17" ht="18.75" customHeight="1">
      <c r="A34" s="5"/>
      <c r="B34" s="114"/>
      <c r="C34" s="376" t="s">
        <v>108</v>
      </c>
      <c r="D34" s="376"/>
      <c r="E34" s="376"/>
      <c r="F34" s="118"/>
      <c r="G34" s="123"/>
      <c r="H34" s="128"/>
      <c r="I34" s="133"/>
      <c r="J34" s="137"/>
    </row>
    <row r="35" spans="1:17" ht="18.75" customHeight="1">
      <c r="A35" s="5"/>
      <c r="B35" s="114"/>
      <c r="C35" s="376" t="s">
        <v>108</v>
      </c>
      <c r="D35" s="376"/>
      <c r="E35" s="376"/>
      <c r="F35" s="118"/>
      <c r="G35" s="123"/>
      <c r="H35" s="128"/>
      <c r="I35" s="133"/>
      <c r="J35" s="137"/>
    </row>
    <row r="36" spans="1:17" ht="18.75" customHeight="1">
      <c r="A36" s="5"/>
      <c r="B36" s="114"/>
      <c r="C36" s="376" t="s">
        <v>108</v>
      </c>
      <c r="D36" s="376"/>
      <c r="E36" s="376"/>
      <c r="F36" s="118"/>
      <c r="G36" s="123"/>
      <c r="H36" s="128"/>
      <c r="I36" s="133"/>
      <c r="J36" s="137"/>
    </row>
    <row r="37" spans="1:17" ht="18.75" customHeight="1">
      <c r="A37" s="5"/>
      <c r="B37" s="114"/>
      <c r="C37" s="376" t="s">
        <v>108</v>
      </c>
      <c r="D37" s="376"/>
      <c r="E37" s="376"/>
      <c r="F37" s="118"/>
      <c r="G37" s="123"/>
      <c r="H37" s="128"/>
      <c r="I37" s="133"/>
      <c r="J37" s="137"/>
    </row>
    <row r="38" spans="1:17" ht="18.75" customHeight="1">
      <c r="A38" s="5"/>
      <c r="B38" s="114"/>
      <c r="C38" s="376" t="s">
        <v>108</v>
      </c>
      <c r="D38" s="376"/>
      <c r="E38" s="376"/>
      <c r="F38" s="118"/>
      <c r="G38" s="123"/>
      <c r="H38" s="128"/>
      <c r="I38" s="133"/>
      <c r="J38" s="137"/>
    </row>
    <row r="39" spans="1:17" ht="18.75" customHeight="1">
      <c r="A39" s="5"/>
      <c r="B39" s="114"/>
      <c r="C39" s="376" t="s">
        <v>108</v>
      </c>
      <c r="D39" s="376"/>
      <c r="E39" s="376"/>
      <c r="F39" s="118"/>
      <c r="G39" s="123"/>
      <c r="H39" s="128"/>
      <c r="I39" s="133"/>
      <c r="J39" s="137"/>
    </row>
    <row r="40" spans="1:17" ht="18.75" customHeight="1">
      <c r="A40" s="5"/>
      <c r="B40" s="114"/>
      <c r="C40" s="376" t="s">
        <v>108</v>
      </c>
      <c r="D40" s="376"/>
      <c r="E40" s="376"/>
      <c r="F40" s="118"/>
      <c r="G40" s="123"/>
      <c r="H40" s="128"/>
      <c r="I40" s="133"/>
      <c r="J40" s="137"/>
    </row>
    <row r="41" spans="1:17" ht="18.75" customHeight="1">
      <c r="A41" s="5"/>
      <c r="B41" s="114"/>
      <c r="C41" s="376" t="s">
        <v>108</v>
      </c>
      <c r="D41" s="376"/>
      <c r="E41" s="376"/>
      <c r="F41" s="118"/>
      <c r="G41" s="123"/>
      <c r="H41" s="128"/>
      <c r="I41" s="133"/>
      <c r="J41" s="137"/>
    </row>
    <row r="42" spans="1:17" ht="18.75" customHeight="1">
      <c r="A42" s="5"/>
      <c r="B42" s="114"/>
      <c r="C42" s="376" t="s">
        <v>108</v>
      </c>
      <c r="D42" s="376"/>
      <c r="E42" s="376"/>
      <c r="F42" s="118"/>
      <c r="G42" s="123"/>
      <c r="H42" s="128"/>
      <c r="I42" s="133"/>
      <c r="J42" s="137"/>
    </row>
    <row r="43" spans="1:17" ht="18.75" customHeight="1">
      <c r="A43" s="5"/>
      <c r="B43" s="114"/>
      <c r="C43" s="376" t="s">
        <v>108</v>
      </c>
      <c r="D43" s="376"/>
      <c r="E43" s="376"/>
      <c r="F43" s="118"/>
      <c r="G43" s="123"/>
      <c r="H43" s="128"/>
      <c r="I43" s="133"/>
      <c r="J43" s="137"/>
    </row>
    <row r="44" spans="1:17" ht="18.75" customHeight="1">
      <c r="A44" s="5"/>
      <c r="B44" s="115"/>
      <c r="C44" s="377" t="s">
        <v>108</v>
      </c>
      <c r="D44" s="377"/>
      <c r="E44" s="377"/>
      <c r="F44" s="119"/>
      <c r="G44" s="124"/>
      <c r="H44" s="129"/>
      <c r="I44" s="134"/>
      <c r="J44" s="138"/>
    </row>
    <row r="45" spans="1:17" ht="18.75" customHeight="1">
      <c r="A45" s="5"/>
      <c r="B45" s="116"/>
      <c r="C45" s="378"/>
      <c r="D45" s="379"/>
      <c r="E45" s="380"/>
      <c r="F45" s="120"/>
      <c r="G45" s="125" t="s">
        <v>67</v>
      </c>
      <c r="H45" s="130">
        <f>SUM(H6:H44)</f>
        <v>0</v>
      </c>
      <c r="I45" s="135"/>
      <c r="J45" s="139"/>
    </row>
    <row r="46" spans="1:17" ht="18.75" customHeight="1">
      <c r="A46" s="10" t="s">
        <v>68</v>
      </c>
      <c r="L46" t="s">
        <v>80</v>
      </c>
      <c r="P46" t="s">
        <v>88</v>
      </c>
    </row>
    <row r="47" spans="1:17" ht="18.75" customHeight="1">
      <c r="B47" s="381" t="s">
        <v>51</v>
      </c>
      <c r="C47" s="382"/>
      <c r="D47" s="382"/>
      <c r="E47" s="382"/>
      <c r="F47" s="387" t="s">
        <v>29</v>
      </c>
      <c r="G47" s="390" t="s">
        <v>18</v>
      </c>
      <c r="H47" s="393" t="s">
        <v>49</v>
      </c>
      <c r="I47" s="396" t="s">
        <v>65</v>
      </c>
      <c r="J47" s="397"/>
      <c r="L47" s="140">
        <v>1</v>
      </c>
      <c r="M47" s="141" t="s">
        <v>84</v>
      </c>
      <c r="N47" s="141" t="s">
        <v>11</v>
      </c>
      <c r="P47" s="140">
        <v>1</v>
      </c>
      <c r="Q47" s="142">
        <f t="shared" ref="Q47:Q53" si="2">SUMIF($F$51:$F$89,L47,$H$51:$H$89)</f>
        <v>0</v>
      </c>
    </row>
    <row r="48" spans="1:17" ht="18.75" customHeight="1">
      <c r="B48" s="383"/>
      <c r="C48" s="384"/>
      <c r="D48" s="384"/>
      <c r="E48" s="384"/>
      <c r="F48" s="388"/>
      <c r="G48" s="391"/>
      <c r="H48" s="394"/>
      <c r="I48" s="398"/>
      <c r="J48" s="399"/>
      <c r="L48" s="140">
        <v>2</v>
      </c>
      <c r="M48" s="141" t="s">
        <v>84</v>
      </c>
      <c r="N48" s="141" t="s">
        <v>12</v>
      </c>
      <c r="P48" s="140">
        <v>2</v>
      </c>
      <c r="Q48" s="142">
        <f t="shared" si="2"/>
        <v>0</v>
      </c>
    </row>
    <row r="49" spans="1:17" ht="18.75" customHeight="1">
      <c r="B49" s="385"/>
      <c r="C49" s="386"/>
      <c r="D49" s="386"/>
      <c r="E49" s="386"/>
      <c r="F49" s="388"/>
      <c r="G49" s="391"/>
      <c r="H49" s="394"/>
      <c r="I49" s="400" t="s">
        <v>66</v>
      </c>
      <c r="J49" s="402"/>
      <c r="L49" s="140">
        <v>3</v>
      </c>
      <c r="M49" s="141" t="s">
        <v>84</v>
      </c>
      <c r="N49" s="141" t="s">
        <v>13</v>
      </c>
      <c r="P49" s="140">
        <v>3</v>
      </c>
      <c r="Q49" s="142">
        <f t="shared" si="2"/>
        <v>0</v>
      </c>
    </row>
    <row r="50" spans="1:17" ht="18.75" customHeight="1">
      <c r="B50" s="91" t="s">
        <v>70</v>
      </c>
      <c r="C50" s="279" t="s">
        <v>71</v>
      </c>
      <c r="D50" s="373"/>
      <c r="E50" s="374"/>
      <c r="F50" s="389"/>
      <c r="G50" s="392"/>
      <c r="H50" s="395"/>
      <c r="I50" s="401"/>
      <c r="J50" s="395"/>
      <c r="L50" s="140">
        <v>4</v>
      </c>
      <c r="M50" s="141" t="s">
        <v>84</v>
      </c>
      <c r="N50" s="141" t="s">
        <v>3</v>
      </c>
      <c r="P50" s="140">
        <v>4</v>
      </c>
      <c r="Q50" s="142">
        <f t="shared" si="2"/>
        <v>0</v>
      </c>
    </row>
    <row r="51" spans="1:17" ht="18.75" customHeight="1">
      <c r="A51" s="89"/>
      <c r="B51" s="113"/>
      <c r="C51" s="375" t="s">
        <v>108</v>
      </c>
      <c r="D51" s="375"/>
      <c r="E51" s="375"/>
      <c r="F51" s="121"/>
      <c r="G51" s="126"/>
      <c r="H51" s="131"/>
      <c r="I51" s="132"/>
      <c r="J51" s="136"/>
      <c r="L51" s="140">
        <v>5</v>
      </c>
      <c r="M51" s="141" t="s">
        <v>85</v>
      </c>
      <c r="N51" s="141" t="s">
        <v>27</v>
      </c>
      <c r="P51" s="140">
        <v>5</v>
      </c>
      <c r="Q51" s="142">
        <f t="shared" si="2"/>
        <v>0</v>
      </c>
    </row>
    <row r="52" spans="1:17" ht="18.75" customHeight="1">
      <c r="A52" s="89"/>
      <c r="B52" s="114"/>
      <c r="C52" s="376" t="s">
        <v>108</v>
      </c>
      <c r="D52" s="376"/>
      <c r="E52" s="376"/>
      <c r="F52" s="118"/>
      <c r="G52" s="123"/>
      <c r="H52" s="128"/>
      <c r="I52" s="133"/>
      <c r="J52" s="137"/>
      <c r="L52" s="140">
        <v>6</v>
      </c>
      <c r="M52" s="141" t="s">
        <v>85</v>
      </c>
      <c r="N52" s="141" t="s">
        <v>28</v>
      </c>
      <c r="P52" s="140">
        <v>6</v>
      </c>
      <c r="Q52" s="142">
        <f t="shared" si="2"/>
        <v>0</v>
      </c>
    </row>
    <row r="53" spans="1:17" ht="18.75" customHeight="1">
      <c r="A53" s="89"/>
      <c r="B53" s="114"/>
      <c r="C53" s="376" t="s">
        <v>108</v>
      </c>
      <c r="D53" s="376"/>
      <c r="E53" s="376"/>
      <c r="F53" s="118"/>
      <c r="G53" s="123"/>
      <c r="H53" s="128"/>
      <c r="I53" s="133"/>
      <c r="J53" s="137"/>
      <c r="L53" s="140">
        <v>7</v>
      </c>
      <c r="M53" s="141" t="s">
        <v>85</v>
      </c>
      <c r="N53" s="141" t="s">
        <v>22</v>
      </c>
      <c r="P53" s="140">
        <v>7</v>
      </c>
      <c r="Q53" s="142">
        <f t="shared" si="2"/>
        <v>0</v>
      </c>
    </row>
    <row r="54" spans="1:17" ht="18.75" customHeight="1">
      <c r="B54" s="114"/>
      <c r="C54" s="376" t="s">
        <v>108</v>
      </c>
      <c r="D54" s="376"/>
      <c r="E54" s="376"/>
      <c r="F54" s="118"/>
      <c r="G54" s="123"/>
      <c r="H54" s="128"/>
      <c r="I54" s="133"/>
      <c r="J54" s="137"/>
      <c r="Q54" s="112">
        <f>SUM(Q47:Q53)</f>
        <v>0</v>
      </c>
    </row>
    <row r="55" spans="1:17" ht="18.75" customHeight="1">
      <c r="B55" s="114"/>
      <c r="C55" s="376" t="s">
        <v>108</v>
      </c>
      <c r="D55" s="376"/>
      <c r="E55" s="376"/>
      <c r="F55" s="118"/>
      <c r="G55" s="123"/>
      <c r="H55" s="128"/>
      <c r="I55" s="133"/>
      <c r="J55" s="137"/>
    </row>
    <row r="56" spans="1:17" ht="18.75" customHeight="1">
      <c r="B56" s="114"/>
      <c r="C56" s="376" t="s">
        <v>108</v>
      </c>
      <c r="D56" s="376"/>
      <c r="E56" s="376"/>
      <c r="F56" s="118"/>
      <c r="G56" s="123"/>
      <c r="H56" s="128"/>
      <c r="I56" s="133"/>
      <c r="J56" s="137"/>
    </row>
    <row r="57" spans="1:17" ht="18.75" customHeight="1">
      <c r="B57" s="114"/>
      <c r="C57" s="376" t="s">
        <v>108</v>
      </c>
      <c r="D57" s="376"/>
      <c r="E57" s="376"/>
      <c r="F57" s="118"/>
      <c r="G57" s="123"/>
      <c r="H57" s="128"/>
      <c r="I57" s="133"/>
      <c r="J57" s="137"/>
    </row>
    <row r="58" spans="1:17" ht="18.75" customHeight="1">
      <c r="B58" s="114"/>
      <c r="C58" s="376" t="s">
        <v>108</v>
      </c>
      <c r="D58" s="376"/>
      <c r="E58" s="376"/>
      <c r="F58" s="118"/>
      <c r="G58" s="123"/>
      <c r="H58" s="128"/>
      <c r="I58" s="133"/>
      <c r="J58" s="137"/>
    </row>
    <row r="59" spans="1:17" ht="18.75" customHeight="1">
      <c r="A59" s="89"/>
      <c r="B59" s="114"/>
      <c r="C59" s="376" t="s">
        <v>108</v>
      </c>
      <c r="D59" s="376"/>
      <c r="E59" s="376"/>
      <c r="F59" s="118"/>
      <c r="G59" s="123"/>
      <c r="H59" s="128"/>
      <c r="I59" s="133"/>
      <c r="J59" s="137"/>
    </row>
    <row r="60" spans="1:17" ht="18.75" customHeight="1">
      <c r="A60" s="89"/>
      <c r="B60" s="114"/>
      <c r="C60" s="376" t="s">
        <v>108</v>
      </c>
      <c r="D60" s="376"/>
      <c r="E60" s="376"/>
      <c r="F60" s="118"/>
      <c r="G60" s="123"/>
      <c r="H60" s="128"/>
      <c r="I60" s="133"/>
      <c r="J60" s="137"/>
    </row>
    <row r="61" spans="1:17" ht="18.75" customHeight="1">
      <c r="A61" s="89"/>
      <c r="B61" s="114"/>
      <c r="C61" s="376" t="s">
        <v>108</v>
      </c>
      <c r="D61" s="376"/>
      <c r="E61" s="376"/>
      <c r="F61" s="118"/>
      <c r="G61" s="123"/>
      <c r="H61" s="128"/>
      <c r="I61" s="133"/>
      <c r="J61" s="137"/>
    </row>
    <row r="62" spans="1:17" ht="18.75" customHeight="1">
      <c r="A62" s="89"/>
      <c r="B62" s="114"/>
      <c r="C62" s="376" t="s">
        <v>108</v>
      </c>
      <c r="D62" s="376"/>
      <c r="E62" s="376"/>
      <c r="F62" s="118"/>
      <c r="G62" s="123"/>
      <c r="H62" s="128"/>
      <c r="I62" s="133"/>
      <c r="J62" s="137"/>
    </row>
    <row r="63" spans="1:17" ht="18.75" customHeight="1">
      <c r="A63" s="89"/>
      <c r="B63" s="114"/>
      <c r="C63" s="376" t="s">
        <v>108</v>
      </c>
      <c r="D63" s="376"/>
      <c r="E63" s="376"/>
      <c r="F63" s="118"/>
      <c r="G63" s="123"/>
      <c r="H63" s="128"/>
      <c r="I63" s="133"/>
      <c r="J63" s="137"/>
    </row>
    <row r="64" spans="1:17" ht="18.75" customHeight="1">
      <c r="A64" s="89"/>
      <c r="B64" s="114"/>
      <c r="C64" s="376" t="s">
        <v>108</v>
      </c>
      <c r="D64" s="376"/>
      <c r="E64" s="376"/>
      <c r="F64" s="118"/>
      <c r="G64" s="123"/>
      <c r="H64" s="128"/>
      <c r="I64" s="133"/>
      <c r="J64" s="137"/>
    </row>
    <row r="65" spans="1:10" ht="18.75" customHeight="1">
      <c r="A65" s="89"/>
      <c r="B65" s="114"/>
      <c r="C65" s="376" t="s">
        <v>108</v>
      </c>
      <c r="D65" s="376"/>
      <c r="E65" s="376"/>
      <c r="F65" s="118"/>
      <c r="G65" s="123"/>
      <c r="H65" s="128"/>
      <c r="I65" s="133"/>
      <c r="J65" s="137"/>
    </row>
    <row r="66" spans="1:10" ht="18.75" customHeight="1">
      <c r="A66" s="89"/>
      <c r="B66" s="114"/>
      <c r="C66" s="376" t="s">
        <v>108</v>
      </c>
      <c r="D66" s="376"/>
      <c r="E66" s="376"/>
      <c r="F66" s="118"/>
      <c r="G66" s="123"/>
      <c r="H66" s="128"/>
      <c r="I66" s="133"/>
      <c r="J66" s="137"/>
    </row>
    <row r="67" spans="1:10" ht="18.75" customHeight="1">
      <c r="A67" s="5"/>
      <c r="B67" s="114"/>
      <c r="C67" s="376" t="s">
        <v>108</v>
      </c>
      <c r="D67" s="376"/>
      <c r="E67" s="376"/>
      <c r="F67" s="118"/>
      <c r="G67" s="123"/>
      <c r="H67" s="128"/>
      <c r="I67" s="133"/>
      <c r="J67" s="137"/>
    </row>
    <row r="68" spans="1:10" ht="18.75" customHeight="1">
      <c r="A68" s="5"/>
      <c r="B68" s="114"/>
      <c r="C68" s="376" t="s">
        <v>108</v>
      </c>
      <c r="D68" s="376"/>
      <c r="E68" s="376"/>
      <c r="F68" s="118"/>
      <c r="G68" s="123"/>
      <c r="H68" s="128"/>
      <c r="I68" s="133"/>
      <c r="J68" s="137"/>
    </row>
    <row r="69" spans="1:10" ht="18.75" customHeight="1">
      <c r="A69" s="5"/>
      <c r="B69" s="114"/>
      <c r="C69" s="376" t="s">
        <v>108</v>
      </c>
      <c r="D69" s="376"/>
      <c r="E69" s="376"/>
      <c r="F69" s="118"/>
      <c r="G69" s="123"/>
      <c r="H69" s="128"/>
      <c r="I69" s="133"/>
      <c r="J69" s="137"/>
    </row>
    <row r="70" spans="1:10" ht="18.75" customHeight="1">
      <c r="A70" s="5"/>
      <c r="B70" s="114"/>
      <c r="C70" s="376" t="s">
        <v>108</v>
      </c>
      <c r="D70" s="376"/>
      <c r="E70" s="376"/>
      <c r="F70" s="118"/>
      <c r="G70" s="123"/>
      <c r="H70" s="128"/>
      <c r="I70" s="133"/>
      <c r="J70" s="137"/>
    </row>
    <row r="71" spans="1:10" ht="18.75" customHeight="1">
      <c r="A71" s="5"/>
      <c r="B71" s="114"/>
      <c r="C71" s="376" t="s">
        <v>108</v>
      </c>
      <c r="D71" s="376"/>
      <c r="E71" s="376"/>
      <c r="F71" s="118"/>
      <c r="G71" s="123"/>
      <c r="H71" s="128"/>
      <c r="I71" s="133"/>
      <c r="J71" s="137"/>
    </row>
    <row r="72" spans="1:10" ht="18.75" customHeight="1">
      <c r="A72" s="5"/>
      <c r="B72" s="114"/>
      <c r="C72" s="376" t="s">
        <v>108</v>
      </c>
      <c r="D72" s="376"/>
      <c r="E72" s="376"/>
      <c r="F72" s="118"/>
      <c r="G72" s="123"/>
      <c r="H72" s="128"/>
      <c r="I72" s="133"/>
      <c r="J72" s="137"/>
    </row>
    <row r="73" spans="1:10" ht="18.75" customHeight="1">
      <c r="A73" s="5"/>
      <c r="B73" s="114"/>
      <c r="C73" s="376" t="s">
        <v>108</v>
      </c>
      <c r="D73" s="376"/>
      <c r="E73" s="376"/>
      <c r="F73" s="118"/>
      <c r="G73" s="123"/>
      <c r="H73" s="128"/>
      <c r="I73" s="133"/>
      <c r="J73" s="137"/>
    </row>
    <row r="74" spans="1:10" ht="18.75" customHeight="1">
      <c r="A74" s="5"/>
      <c r="B74" s="114"/>
      <c r="C74" s="376" t="s">
        <v>108</v>
      </c>
      <c r="D74" s="376"/>
      <c r="E74" s="376"/>
      <c r="F74" s="118"/>
      <c r="G74" s="123"/>
      <c r="H74" s="128"/>
      <c r="I74" s="133"/>
      <c r="J74" s="137"/>
    </row>
    <row r="75" spans="1:10" ht="18.75" customHeight="1">
      <c r="A75" s="5"/>
      <c r="B75" s="114"/>
      <c r="C75" s="376" t="s">
        <v>108</v>
      </c>
      <c r="D75" s="376"/>
      <c r="E75" s="376"/>
      <c r="F75" s="118"/>
      <c r="G75" s="123"/>
      <c r="H75" s="128"/>
      <c r="I75" s="133"/>
      <c r="J75" s="137"/>
    </row>
    <row r="76" spans="1:10" ht="18.75" customHeight="1">
      <c r="A76" s="5"/>
      <c r="B76" s="114"/>
      <c r="C76" s="376" t="s">
        <v>108</v>
      </c>
      <c r="D76" s="376"/>
      <c r="E76" s="376"/>
      <c r="F76" s="118"/>
      <c r="G76" s="123"/>
      <c r="H76" s="128"/>
      <c r="I76" s="133"/>
      <c r="J76" s="137"/>
    </row>
    <row r="77" spans="1:10" ht="18.75" customHeight="1">
      <c r="A77" s="5"/>
      <c r="B77" s="114"/>
      <c r="C77" s="376" t="s">
        <v>108</v>
      </c>
      <c r="D77" s="376"/>
      <c r="E77" s="376"/>
      <c r="F77" s="118"/>
      <c r="G77" s="123"/>
      <c r="H77" s="128"/>
      <c r="I77" s="133"/>
      <c r="J77" s="137"/>
    </row>
    <row r="78" spans="1:10" ht="18.75" customHeight="1">
      <c r="A78" s="5"/>
      <c r="B78" s="114"/>
      <c r="C78" s="376" t="s">
        <v>108</v>
      </c>
      <c r="D78" s="376"/>
      <c r="E78" s="376"/>
      <c r="F78" s="118"/>
      <c r="G78" s="123"/>
      <c r="H78" s="128"/>
      <c r="I78" s="133"/>
      <c r="J78" s="137"/>
    </row>
    <row r="79" spans="1:10" ht="18.75" customHeight="1">
      <c r="A79" s="5"/>
      <c r="B79" s="114"/>
      <c r="C79" s="376" t="s">
        <v>108</v>
      </c>
      <c r="D79" s="376"/>
      <c r="E79" s="376"/>
      <c r="F79" s="118"/>
      <c r="G79" s="123"/>
      <c r="H79" s="128"/>
      <c r="I79" s="133"/>
      <c r="J79" s="137"/>
    </row>
    <row r="80" spans="1:10" ht="18.75" customHeight="1">
      <c r="A80" s="5"/>
      <c r="B80" s="114"/>
      <c r="C80" s="376" t="s">
        <v>108</v>
      </c>
      <c r="D80" s="376"/>
      <c r="E80" s="376"/>
      <c r="F80" s="118"/>
      <c r="G80" s="123"/>
      <c r="H80" s="128"/>
      <c r="I80" s="133"/>
      <c r="J80" s="137"/>
    </row>
    <row r="81" spans="1:17" ht="18.75" customHeight="1">
      <c r="A81" s="5"/>
      <c r="B81" s="114"/>
      <c r="C81" s="376" t="s">
        <v>108</v>
      </c>
      <c r="D81" s="376"/>
      <c r="E81" s="376"/>
      <c r="F81" s="118"/>
      <c r="G81" s="123"/>
      <c r="H81" s="128"/>
      <c r="I81" s="133"/>
      <c r="J81" s="137"/>
    </row>
    <row r="82" spans="1:17" ht="18.75" customHeight="1">
      <c r="A82" s="5"/>
      <c r="B82" s="114"/>
      <c r="C82" s="376" t="s">
        <v>108</v>
      </c>
      <c r="D82" s="376"/>
      <c r="E82" s="376"/>
      <c r="F82" s="118"/>
      <c r="G82" s="123"/>
      <c r="H82" s="128"/>
      <c r="I82" s="133"/>
      <c r="J82" s="137"/>
    </row>
    <row r="83" spans="1:17" ht="18.75" customHeight="1">
      <c r="A83" s="5"/>
      <c r="B83" s="114"/>
      <c r="C83" s="376" t="s">
        <v>108</v>
      </c>
      <c r="D83" s="376"/>
      <c r="E83" s="376"/>
      <c r="F83" s="118"/>
      <c r="G83" s="123"/>
      <c r="H83" s="128"/>
      <c r="I83" s="133"/>
      <c r="J83" s="137"/>
    </row>
    <row r="84" spans="1:17" ht="18.75" customHeight="1">
      <c r="A84" s="5"/>
      <c r="B84" s="114"/>
      <c r="C84" s="376" t="s">
        <v>108</v>
      </c>
      <c r="D84" s="376"/>
      <c r="E84" s="376"/>
      <c r="F84" s="118"/>
      <c r="G84" s="123"/>
      <c r="H84" s="128"/>
      <c r="I84" s="133"/>
      <c r="J84" s="137"/>
    </row>
    <row r="85" spans="1:17" ht="18.75" customHeight="1">
      <c r="A85" s="5"/>
      <c r="B85" s="114"/>
      <c r="C85" s="376" t="s">
        <v>108</v>
      </c>
      <c r="D85" s="376"/>
      <c r="E85" s="376"/>
      <c r="F85" s="118"/>
      <c r="G85" s="123"/>
      <c r="H85" s="128"/>
      <c r="I85" s="133"/>
      <c r="J85" s="137"/>
    </row>
    <row r="86" spans="1:17" ht="18.75" customHeight="1">
      <c r="A86" s="5"/>
      <c r="B86" s="114"/>
      <c r="C86" s="376" t="s">
        <v>108</v>
      </c>
      <c r="D86" s="376"/>
      <c r="E86" s="376"/>
      <c r="F86" s="118"/>
      <c r="G86" s="123"/>
      <c r="H86" s="128"/>
      <c r="I86" s="133"/>
      <c r="J86" s="137"/>
    </row>
    <row r="87" spans="1:17" ht="18.75" customHeight="1">
      <c r="A87" s="5"/>
      <c r="B87" s="114"/>
      <c r="C87" s="376" t="s">
        <v>108</v>
      </c>
      <c r="D87" s="376"/>
      <c r="E87" s="376"/>
      <c r="F87" s="118"/>
      <c r="G87" s="123"/>
      <c r="H87" s="128"/>
      <c r="I87" s="133"/>
      <c r="J87" s="137"/>
    </row>
    <row r="88" spans="1:17" ht="18.75" customHeight="1">
      <c r="A88" s="5"/>
      <c r="B88" s="114"/>
      <c r="C88" s="376" t="s">
        <v>108</v>
      </c>
      <c r="D88" s="376"/>
      <c r="E88" s="376"/>
      <c r="F88" s="118"/>
      <c r="G88" s="123"/>
      <c r="H88" s="128"/>
      <c r="I88" s="133"/>
      <c r="J88" s="137"/>
    </row>
    <row r="89" spans="1:17" ht="18.75" customHeight="1">
      <c r="A89" s="5"/>
      <c r="B89" s="115"/>
      <c r="C89" s="377" t="s">
        <v>108</v>
      </c>
      <c r="D89" s="377"/>
      <c r="E89" s="377"/>
      <c r="F89" s="119"/>
      <c r="G89" s="124"/>
      <c r="H89" s="129"/>
      <c r="I89" s="134"/>
      <c r="J89" s="138"/>
    </row>
    <row r="90" spans="1:17" ht="18.75" customHeight="1">
      <c r="A90" s="5"/>
      <c r="B90" s="116"/>
      <c r="C90" s="378"/>
      <c r="D90" s="379"/>
      <c r="E90" s="380"/>
      <c r="F90" s="120"/>
      <c r="G90" s="125" t="s">
        <v>67</v>
      </c>
      <c r="H90" s="130">
        <f>SUM(H51:H89)</f>
        <v>0</v>
      </c>
      <c r="I90" s="135"/>
      <c r="J90" s="139"/>
    </row>
    <row r="91" spans="1:17" ht="18.75" customHeight="1">
      <c r="A91" s="10" t="s">
        <v>69</v>
      </c>
      <c r="L91" t="s">
        <v>80</v>
      </c>
      <c r="P91" t="s">
        <v>87</v>
      </c>
    </row>
    <row r="92" spans="1:17" ht="18.75" customHeight="1">
      <c r="B92" s="381" t="s">
        <v>51</v>
      </c>
      <c r="C92" s="382"/>
      <c r="D92" s="382"/>
      <c r="E92" s="382"/>
      <c r="F92" s="387" t="s">
        <v>29</v>
      </c>
      <c r="G92" s="390" t="s">
        <v>18</v>
      </c>
      <c r="H92" s="393" t="s">
        <v>49</v>
      </c>
      <c r="I92" s="396" t="s">
        <v>65</v>
      </c>
      <c r="J92" s="397"/>
      <c r="L92" s="140">
        <v>1</v>
      </c>
      <c r="M92" s="141" t="s">
        <v>84</v>
      </c>
      <c r="N92" s="141" t="s">
        <v>11</v>
      </c>
      <c r="P92" s="140">
        <v>1</v>
      </c>
      <c r="Q92" s="142">
        <f t="shared" ref="Q92:Q98" si="3">SUMIF($F$96:$F$134,L92,$H$96:$H$134)</f>
        <v>0</v>
      </c>
    </row>
    <row r="93" spans="1:17" ht="18.75" customHeight="1">
      <c r="B93" s="383"/>
      <c r="C93" s="384"/>
      <c r="D93" s="384"/>
      <c r="E93" s="384"/>
      <c r="F93" s="388"/>
      <c r="G93" s="391"/>
      <c r="H93" s="394"/>
      <c r="I93" s="398"/>
      <c r="J93" s="399"/>
      <c r="L93" s="140">
        <v>2</v>
      </c>
      <c r="M93" s="141" t="s">
        <v>84</v>
      </c>
      <c r="N93" s="141" t="s">
        <v>12</v>
      </c>
      <c r="P93" s="140">
        <v>2</v>
      </c>
      <c r="Q93" s="142">
        <f t="shared" si="3"/>
        <v>0</v>
      </c>
    </row>
    <row r="94" spans="1:17" ht="18.75" customHeight="1">
      <c r="B94" s="385"/>
      <c r="C94" s="386"/>
      <c r="D94" s="386"/>
      <c r="E94" s="386"/>
      <c r="F94" s="388"/>
      <c r="G94" s="391"/>
      <c r="H94" s="394"/>
      <c r="I94" s="400" t="s">
        <v>66</v>
      </c>
      <c r="J94" s="402"/>
      <c r="L94" s="140">
        <v>3</v>
      </c>
      <c r="M94" s="141" t="s">
        <v>84</v>
      </c>
      <c r="N94" s="141" t="s">
        <v>13</v>
      </c>
      <c r="P94" s="140">
        <v>3</v>
      </c>
      <c r="Q94" s="142">
        <f t="shared" si="3"/>
        <v>0</v>
      </c>
    </row>
    <row r="95" spans="1:17" ht="18.75" customHeight="1">
      <c r="B95" s="91" t="s">
        <v>70</v>
      </c>
      <c r="C95" s="279" t="s">
        <v>71</v>
      </c>
      <c r="D95" s="373"/>
      <c r="E95" s="374"/>
      <c r="F95" s="389"/>
      <c r="G95" s="392"/>
      <c r="H95" s="395"/>
      <c r="I95" s="401"/>
      <c r="J95" s="395"/>
      <c r="L95" s="140">
        <v>4</v>
      </c>
      <c r="M95" s="141" t="s">
        <v>84</v>
      </c>
      <c r="N95" s="141" t="s">
        <v>3</v>
      </c>
      <c r="P95" s="140">
        <v>4</v>
      </c>
      <c r="Q95" s="142">
        <f t="shared" si="3"/>
        <v>0</v>
      </c>
    </row>
    <row r="96" spans="1:17" ht="18.75" customHeight="1">
      <c r="A96" s="89"/>
      <c r="B96" s="113"/>
      <c r="C96" s="375" t="s">
        <v>108</v>
      </c>
      <c r="D96" s="375"/>
      <c r="E96" s="375"/>
      <c r="F96" s="121"/>
      <c r="G96" s="126"/>
      <c r="H96" s="131"/>
      <c r="I96" s="132"/>
      <c r="J96" s="136"/>
      <c r="L96" s="140">
        <v>5</v>
      </c>
      <c r="M96" s="141" t="s">
        <v>85</v>
      </c>
      <c r="N96" s="141" t="s">
        <v>27</v>
      </c>
      <c r="P96" s="140">
        <v>5</v>
      </c>
      <c r="Q96" s="142">
        <f t="shared" si="3"/>
        <v>0</v>
      </c>
    </row>
    <row r="97" spans="1:17" ht="18.75" customHeight="1">
      <c r="A97" s="89"/>
      <c r="B97" s="114"/>
      <c r="C97" s="376" t="s">
        <v>108</v>
      </c>
      <c r="D97" s="376"/>
      <c r="E97" s="376"/>
      <c r="F97" s="118"/>
      <c r="G97" s="123"/>
      <c r="H97" s="128"/>
      <c r="I97" s="133"/>
      <c r="J97" s="137"/>
      <c r="L97" s="140">
        <v>6</v>
      </c>
      <c r="M97" s="141" t="s">
        <v>85</v>
      </c>
      <c r="N97" s="141" t="s">
        <v>28</v>
      </c>
      <c r="P97" s="140">
        <v>6</v>
      </c>
      <c r="Q97" s="142">
        <f t="shared" si="3"/>
        <v>0</v>
      </c>
    </row>
    <row r="98" spans="1:17" ht="18.75" customHeight="1">
      <c r="A98" s="89"/>
      <c r="B98" s="114"/>
      <c r="C98" s="376" t="s">
        <v>108</v>
      </c>
      <c r="D98" s="376"/>
      <c r="E98" s="376"/>
      <c r="F98" s="118"/>
      <c r="G98" s="123"/>
      <c r="H98" s="128"/>
      <c r="I98" s="133"/>
      <c r="J98" s="137"/>
      <c r="L98" s="140">
        <v>7</v>
      </c>
      <c r="M98" s="141" t="s">
        <v>85</v>
      </c>
      <c r="N98" s="141" t="s">
        <v>22</v>
      </c>
      <c r="P98" s="140">
        <v>7</v>
      </c>
      <c r="Q98" s="142">
        <f t="shared" si="3"/>
        <v>0</v>
      </c>
    </row>
    <row r="99" spans="1:17" ht="18.75" customHeight="1">
      <c r="B99" s="114"/>
      <c r="C99" s="376" t="s">
        <v>108</v>
      </c>
      <c r="D99" s="376"/>
      <c r="E99" s="376"/>
      <c r="F99" s="118"/>
      <c r="G99" s="123"/>
      <c r="H99" s="128"/>
      <c r="I99" s="133"/>
      <c r="J99" s="137"/>
      <c r="Q99" s="112">
        <f>SUM(Q92:Q98)</f>
        <v>0</v>
      </c>
    </row>
    <row r="100" spans="1:17" ht="18.75" customHeight="1">
      <c r="B100" s="114"/>
      <c r="C100" s="376" t="s">
        <v>108</v>
      </c>
      <c r="D100" s="376"/>
      <c r="E100" s="376"/>
      <c r="F100" s="118"/>
      <c r="G100" s="123"/>
      <c r="H100" s="128"/>
      <c r="I100" s="133"/>
      <c r="J100" s="137"/>
    </row>
    <row r="101" spans="1:17" ht="18.75" customHeight="1">
      <c r="B101" s="114"/>
      <c r="C101" s="376" t="s">
        <v>108</v>
      </c>
      <c r="D101" s="376"/>
      <c r="E101" s="376"/>
      <c r="F101" s="118"/>
      <c r="G101" s="123"/>
      <c r="H101" s="128"/>
      <c r="I101" s="133"/>
      <c r="J101" s="137"/>
    </row>
    <row r="102" spans="1:17" ht="18.75" customHeight="1">
      <c r="B102" s="114"/>
      <c r="C102" s="376" t="s">
        <v>108</v>
      </c>
      <c r="D102" s="376"/>
      <c r="E102" s="376"/>
      <c r="F102" s="118"/>
      <c r="G102" s="123"/>
      <c r="H102" s="128"/>
      <c r="I102" s="133"/>
      <c r="J102" s="137"/>
    </row>
    <row r="103" spans="1:17" ht="18.75" customHeight="1">
      <c r="B103" s="114"/>
      <c r="C103" s="376" t="s">
        <v>108</v>
      </c>
      <c r="D103" s="376"/>
      <c r="E103" s="376"/>
      <c r="F103" s="118"/>
      <c r="G103" s="123"/>
      <c r="H103" s="128"/>
      <c r="I103" s="133"/>
      <c r="J103" s="137"/>
    </row>
    <row r="104" spans="1:17" ht="18.75" customHeight="1">
      <c r="A104" s="89"/>
      <c r="B104" s="114"/>
      <c r="C104" s="376" t="s">
        <v>108</v>
      </c>
      <c r="D104" s="376"/>
      <c r="E104" s="376"/>
      <c r="F104" s="118"/>
      <c r="G104" s="123"/>
      <c r="H104" s="128"/>
      <c r="I104" s="133"/>
      <c r="J104" s="137"/>
    </row>
    <row r="105" spans="1:17" ht="18.75" customHeight="1">
      <c r="A105" s="89"/>
      <c r="B105" s="114"/>
      <c r="C105" s="376" t="s">
        <v>108</v>
      </c>
      <c r="D105" s="376"/>
      <c r="E105" s="376"/>
      <c r="F105" s="118"/>
      <c r="G105" s="123"/>
      <c r="H105" s="128"/>
      <c r="I105" s="133"/>
      <c r="J105" s="137"/>
    </row>
    <row r="106" spans="1:17" ht="18.75" customHeight="1">
      <c r="A106" s="89"/>
      <c r="B106" s="114"/>
      <c r="C106" s="376" t="s">
        <v>108</v>
      </c>
      <c r="D106" s="376"/>
      <c r="E106" s="376"/>
      <c r="F106" s="118"/>
      <c r="G106" s="123"/>
      <c r="H106" s="128"/>
      <c r="I106" s="133"/>
      <c r="J106" s="137"/>
    </row>
    <row r="107" spans="1:17" ht="18.75" customHeight="1">
      <c r="A107" s="89"/>
      <c r="B107" s="114"/>
      <c r="C107" s="376" t="s">
        <v>108</v>
      </c>
      <c r="D107" s="376"/>
      <c r="E107" s="376"/>
      <c r="F107" s="118"/>
      <c r="G107" s="123"/>
      <c r="H107" s="128"/>
      <c r="I107" s="133"/>
      <c r="J107" s="137"/>
    </row>
    <row r="108" spans="1:17" ht="18.75" customHeight="1">
      <c r="A108" s="89"/>
      <c r="B108" s="114"/>
      <c r="C108" s="376" t="s">
        <v>108</v>
      </c>
      <c r="D108" s="376"/>
      <c r="E108" s="376"/>
      <c r="F108" s="118"/>
      <c r="G108" s="123"/>
      <c r="H108" s="128"/>
      <c r="I108" s="133"/>
      <c r="J108" s="137"/>
    </row>
    <row r="109" spans="1:17" ht="18.75" customHeight="1">
      <c r="A109" s="89"/>
      <c r="B109" s="114"/>
      <c r="C109" s="376" t="s">
        <v>108</v>
      </c>
      <c r="D109" s="376"/>
      <c r="E109" s="376"/>
      <c r="F109" s="118"/>
      <c r="G109" s="123"/>
      <c r="H109" s="128"/>
      <c r="I109" s="133"/>
      <c r="J109" s="137"/>
    </row>
    <row r="110" spans="1:17" ht="18.75" customHeight="1">
      <c r="A110" s="89"/>
      <c r="B110" s="114"/>
      <c r="C110" s="376" t="s">
        <v>108</v>
      </c>
      <c r="D110" s="376"/>
      <c r="E110" s="376"/>
      <c r="F110" s="118"/>
      <c r="G110" s="123"/>
      <c r="H110" s="128"/>
      <c r="I110" s="133"/>
      <c r="J110" s="137"/>
    </row>
    <row r="111" spans="1:17" ht="18.75" customHeight="1">
      <c r="A111" s="89"/>
      <c r="B111" s="114"/>
      <c r="C111" s="376" t="s">
        <v>108</v>
      </c>
      <c r="D111" s="376"/>
      <c r="E111" s="376"/>
      <c r="F111" s="118"/>
      <c r="G111" s="123"/>
      <c r="H111" s="128"/>
      <c r="I111" s="133"/>
      <c r="J111" s="137"/>
    </row>
    <row r="112" spans="1:17" ht="18.75" customHeight="1">
      <c r="A112" s="5"/>
      <c r="B112" s="114"/>
      <c r="C112" s="376" t="s">
        <v>108</v>
      </c>
      <c r="D112" s="376"/>
      <c r="E112" s="376"/>
      <c r="F112" s="118"/>
      <c r="G112" s="123"/>
      <c r="H112" s="128"/>
      <c r="I112" s="133"/>
      <c r="J112" s="137"/>
    </row>
    <row r="113" spans="1:10" ht="18.75" customHeight="1">
      <c r="A113" s="5"/>
      <c r="B113" s="114"/>
      <c r="C113" s="376" t="s">
        <v>108</v>
      </c>
      <c r="D113" s="376"/>
      <c r="E113" s="376"/>
      <c r="F113" s="118"/>
      <c r="G113" s="123"/>
      <c r="H113" s="128"/>
      <c r="I113" s="133"/>
      <c r="J113" s="137"/>
    </row>
    <row r="114" spans="1:10" ht="18.75" customHeight="1">
      <c r="A114" s="5"/>
      <c r="B114" s="114"/>
      <c r="C114" s="376" t="s">
        <v>108</v>
      </c>
      <c r="D114" s="376"/>
      <c r="E114" s="376"/>
      <c r="F114" s="118"/>
      <c r="G114" s="123"/>
      <c r="H114" s="128"/>
      <c r="I114" s="133"/>
      <c r="J114" s="137"/>
    </row>
    <row r="115" spans="1:10" ht="18.75" customHeight="1">
      <c r="A115" s="5"/>
      <c r="B115" s="114"/>
      <c r="C115" s="376" t="s">
        <v>108</v>
      </c>
      <c r="D115" s="376"/>
      <c r="E115" s="376"/>
      <c r="F115" s="118"/>
      <c r="G115" s="123"/>
      <c r="H115" s="128"/>
      <c r="I115" s="133"/>
      <c r="J115" s="137"/>
    </row>
    <row r="116" spans="1:10" ht="18.75" customHeight="1">
      <c r="A116" s="5"/>
      <c r="B116" s="114"/>
      <c r="C116" s="376" t="s">
        <v>108</v>
      </c>
      <c r="D116" s="376"/>
      <c r="E116" s="376"/>
      <c r="F116" s="118"/>
      <c r="G116" s="123"/>
      <c r="H116" s="128"/>
      <c r="I116" s="133"/>
      <c r="J116" s="137"/>
    </row>
    <row r="117" spans="1:10" ht="18.75" customHeight="1">
      <c r="A117" s="5"/>
      <c r="B117" s="114"/>
      <c r="C117" s="376" t="s">
        <v>108</v>
      </c>
      <c r="D117" s="376"/>
      <c r="E117" s="376"/>
      <c r="F117" s="118"/>
      <c r="G117" s="123"/>
      <c r="H117" s="128"/>
      <c r="I117" s="133"/>
      <c r="J117" s="137"/>
    </row>
    <row r="118" spans="1:10" ht="18.75" customHeight="1">
      <c r="A118" s="5"/>
      <c r="B118" s="114"/>
      <c r="C118" s="376" t="s">
        <v>108</v>
      </c>
      <c r="D118" s="376"/>
      <c r="E118" s="376"/>
      <c r="F118" s="118"/>
      <c r="G118" s="123"/>
      <c r="H118" s="128"/>
      <c r="I118" s="133"/>
      <c r="J118" s="137"/>
    </row>
    <row r="119" spans="1:10" ht="18.75" customHeight="1">
      <c r="A119" s="5"/>
      <c r="B119" s="114"/>
      <c r="C119" s="376" t="s">
        <v>108</v>
      </c>
      <c r="D119" s="376"/>
      <c r="E119" s="376"/>
      <c r="F119" s="118"/>
      <c r="G119" s="123"/>
      <c r="H119" s="128"/>
      <c r="I119" s="133"/>
      <c r="J119" s="137"/>
    </row>
    <row r="120" spans="1:10" ht="18.75" customHeight="1">
      <c r="A120" s="5"/>
      <c r="B120" s="114"/>
      <c r="C120" s="376" t="s">
        <v>108</v>
      </c>
      <c r="D120" s="376"/>
      <c r="E120" s="376"/>
      <c r="F120" s="118"/>
      <c r="G120" s="123"/>
      <c r="H120" s="128"/>
      <c r="I120" s="133"/>
      <c r="J120" s="137"/>
    </row>
    <row r="121" spans="1:10" ht="18.75" customHeight="1">
      <c r="A121" s="5"/>
      <c r="B121" s="114"/>
      <c r="C121" s="376" t="s">
        <v>108</v>
      </c>
      <c r="D121" s="376"/>
      <c r="E121" s="376"/>
      <c r="F121" s="118"/>
      <c r="G121" s="123"/>
      <c r="H121" s="128"/>
      <c r="I121" s="133"/>
      <c r="J121" s="137"/>
    </row>
    <row r="122" spans="1:10" ht="18.75" customHeight="1">
      <c r="A122" s="5"/>
      <c r="B122" s="114"/>
      <c r="C122" s="376" t="s">
        <v>108</v>
      </c>
      <c r="D122" s="376"/>
      <c r="E122" s="376"/>
      <c r="F122" s="118"/>
      <c r="G122" s="123"/>
      <c r="H122" s="128"/>
      <c r="I122" s="133"/>
      <c r="J122" s="137"/>
    </row>
    <row r="123" spans="1:10" ht="18.75" customHeight="1">
      <c r="A123" s="5"/>
      <c r="B123" s="114"/>
      <c r="C123" s="376" t="s">
        <v>108</v>
      </c>
      <c r="D123" s="376"/>
      <c r="E123" s="376"/>
      <c r="F123" s="118"/>
      <c r="G123" s="123"/>
      <c r="H123" s="128"/>
      <c r="I123" s="133"/>
      <c r="J123" s="137"/>
    </row>
    <row r="124" spans="1:10" ht="18.75" customHeight="1">
      <c r="A124" s="5"/>
      <c r="B124" s="114"/>
      <c r="C124" s="376" t="s">
        <v>108</v>
      </c>
      <c r="D124" s="376"/>
      <c r="E124" s="376"/>
      <c r="F124" s="118"/>
      <c r="G124" s="123"/>
      <c r="H124" s="128"/>
      <c r="I124" s="133"/>
      <c r="J124" s="137"/>
    </row>
    <row r="125" spans="1:10" ht="18.75" customHeight="1">
      <c r="A125" s="5"/>
      <c r="B125" s="114"/>
      <c r="C125" s="376" t="s">
        <v>108</v>
      </c>
      <c r="D125" s="376"/>
      <c r="E125" s="376"/>
      <c r="F125" s="118"/>
      <c r="G125" s="123"/>
      <c r="H125" s="128"/>
      <c r="I125" s="133"/>
      <c r="J125" s="137"/>
    </row>
    <row r="126" spans="1:10" ht="18.75" customHeight="1">
      <c r="A126" s="5"/>
      <c r="B126" s="114"/>
      <c r="C126" s="376" t="s">
        <v>108</v>
      </c>
      <c r="D126" s="376"/>
      <c r="E126" s="376"/>
      <c r="F126" s="118"/>
      <c r="G126" s="123"/>
      <c r="H126" s="128"/>
      <c r="I126" s="133"/>
      <c r="J126" s="137"/>
    </row>
    <row r="127" spans="1:10" ht="18.75" customHeight="1">
      <c r="A127" s="5"/>
      <c r="B127" s="114"/>
      <c r="C127" s="376" t="s">
        <v>108</v>
      </c>
      <c r="D127" s="376"/>
      <c r="E127" s="376"/>
      <c r="F127" s="118"/>
      <c r="G127" s="123"/>
      <c r="H127" s="128"/>
      <c r="I127" s="133"/>
      <c r="J127" s="137"/>
    </row>
    <row r="128" spans="1:10" ht="18.75" customHeight="1">
      <c r="A128" s="5"/>
      <c r="B128" s="114"/>
      <c r="C128" s="376" t="s">
        <v>108</v>
      </c>
      <c r="D128" s="376"/>
      <c r="E128" s="376"/>
      <c r="F128" s="118"/>
      <c r="G128" s="123"/>
      <c r="H128" s="128"/>
      <c r="I128" s="133"/>
      <c r="J128" s="137"/>
    </row>
    <row r="129" spans="1:10" ht="18.75" customHeight="1">
      <c r="A129" s="5"/>
      <c r="B129" s="114"/>
      <c r="C129" s="376" t="s">
        <v>108</v>
      </c>
      <c r="D129" s="376"/>
      <c r="E129" s="376"/>
      <c r="F129" s="118"/>
      <c r="G129" s="123"/>
      <c r="H129" s="128"/>
      <c r="I129" s="133"/>
      <c r="J129" s="137"/>
    </row>
    <row r="130" spans="1:10" ht="18.75" customHeight="1">
      <c r="A130" s="5"/>
      <c r="B130" s="114"/>
      <c r="C130" s="376" t="s">
        <v>108</v>
      </c>
      <c r="D130" s="376"/>
      <c r="E130" s="376"/>
      <c r="F130" s="118"/>
      <c r="G130" s="123"/>
      <c r="H130" s="128"/>
      <c r="I130" s="133"/>
      <c r="J130" s="137"/>
    </row>
    <row r="131" spans="1:10" ht="18.75" customHeight="1">
      <c r="A131" s="5"/>
      <c r="B131" s="114"/>
      <c r="C131" s="376" t="s">
        <v>108</v>
      </c>
      <c r="D131" s="376"/>
      <c r="E131" s="376"/>
      <c r="F131" s="118"/>
      <c r="G131" s="123"/>
      <c r="H131" s="128"/>
      <c r="I131" s="133"/>
      <c r="J131" s="137"/>
    </row>
    <row r="132" spans="1:10" ht="18.75" customHeight="1">
      <c r="A132" s="5"/>
      <c r="B132" s="114"/>
      <c r="C132" s="376" t="s">
        <v>108</v>
      </c>
      <c r="D132" s="376"/>
      <c r="E132" s="376"/>
      <c r="F132" s="118"/>
      <c r="G132" s="123"/>
      <c r="H132" s="128"/>
      <c r="I132" s="133"/>
      <c r="J132" s="137"/>
    </row>
    <row r="133" spans="1:10" ht="18.75" customHeight="1">
      <c r="A133" s="5"/>
      <c r="B133" s="114"/>
      <c r="C133" s="376" t="s">
        <v>108</v>
      </c>
      <c r="D133" s="376"/>
      <c r="E133" s="376"/>
      <c r="F133" s="118"/>
      <c r="G133" s="123"/>
      <c r="H133" s="128"/>
      <c r="I133" s="133"/>
      <c r="J133" s="137"/>
    </row>
    <row r="134" spans="1:10" ht="18.75" customHeight="1">
      <c r="A134" s="5"/>
      <c r="B134" s="115"/>
      <c r="C134" s="377" t="s">
        <v>108</v>
      </c>
      <c r="D134" s="377"/>
      <c r="E134" s="377"/>
      <c r="F134" s="119"/>
      <c r="G134" s="124"/>
      <c r="H134" s="129"/>
      <c r="I134" s="134"/>
      <c r="J134" s="138"/>
    </row>
    <row r="135" spans="1:10" ht="18.75" customHeight="1">
      <c r="A135" s="5"/>
      <c r="B135" s="116"/>
      <c r="C135" s="378"/>
      <c r="D135" s="379"/>
      <c r="E135" s="380"/>
      <c r="F135" s="120"/>
      <c r="G135" s="125" t="s">
        <v>67</v>
      </c>
      <c r="H135" s="130">
        <f>SUM(H96:H134)</f>
        <v>0</v>
      </c>
      <c r="I135" s="135"/>
      <c r="J135" s="139"/>
    </row>
  </sheetData>
  <mergeCells count="144">
    <mergeCell ref="H92:H95"/>
    <mergeCell ref="I92:J93"/>
    <mergeCell ref="I94:I95"/>
    <mergeCell ref="J94:J95"/>
    <mergeCell ref="H2:H5"/>
    <mergeCell ref="I2:J3"/>
    <mergeCell ref="I4:I5"/>
    <mergeCell ref="J4:J5"/>
    <mergeCell ref="B47:E49"/>
    <mergeCell ref="F47:F50"/>
    <mergeCell ref="G47:G50"/>
    <mergeCell ref="H47:H50"/>
    <mergeCell ref="I47:J48"/>
    <mergeCell ref="I49:I50"/>
    <mergeCell ref="J49:J50"/>
    <mergeCell ref="C90:E90"/>
    <mergeCell ref="C95:E95"/>
    <mergeCell ref="C72:E72"/>
    <mergeCell ref="C73:E73"/>
    <mergeCell ref="C74:E74"/>
    <mergeCell ref="C75:E75"/>
    <mergeCell ref="C76:E76"/>
    <mergeCell ref="C77:E77"/>
    <mergeCell ref="C78:E78"/>
    <mergeCell ref="C130:E130"/>
    <mergeCell ref="C131:E131"/>
    <mergeCell ref="C132:E132"/>
    <mergeCell ref="C133:E133"/>
    <mergeCell ref="C134:E134"/>
    <mergeCell ref="C135:E135"/>
    <mergeCell ref="B2:E4"/>
    <mergeCell ref="F2:F5"/>
    <mergeCell ref="G2:G5"/>
    <mergeCell ref="B92:E94"/>
    <mergeCell ref="F92:F95"/>
    <mergeCell ref="G92:G95"/>
    <mergeCell ref="C121:E121"/>
    <mergeCell ref="C122:E122"/>
    <mergeCell ref="C123:E123"/>
    <mergeCell ref="C124:E124"/>
    <mergeCell ref="C125:E125"/>
    <mergeCell ref="C126:E126"/>
    <mergeCell ref="C127:E127"/>
    <mergeCell ref="C128:E128"/>
    <mergeCell ref="C129:E129"/>
    <mergeCell ref="C112:E112"/>
    <mergeCell ref="C113:E113"/>
    <mergeCell ref="C114:E114"/>
    <mergeCell ref="C115:E115"/>
    <mergeCell ref="C116:E116"/>
    <mergeCell ref="C117:E117"/>
    <mergeCell ref="C118:E118"/>
    <mergeCell ref="C119:E119"/>
    <mergeCell ref="C120:E120"/>
    <mergeCell ref="C103:E103"/>
    <mergeCell ref="C104:E104"/>
    <mergeCell ref="C105:E105"/>
    <mergeCell ref="C106:E106"/>
    <mergeCell ref="C107:E107"/>
    <mergeCell ref="C108:E108"/>
    <mergeCell ref="C109:E109"/>
    <mergeCell ref="C110:E110"/>
    <mergeCell ref="C111:E111"/>
    <mergeCell ref="C96:E96"/>
    <mergeCell ref="C97:E97"/>
    <mergeCell ref="C98:E98"/>
    <mergeCell ref="C99:E99"/>
    <mergeCell ref="C100:E100"/>
    <mergeCell ref="C101:E101"/>
    <mergeCell ref="C102:E102"/>
    <mergeCell ref="C81:E81"/>
    <mergeCell ref="C82:E82"/>
    <mergeCell ref="C83:E83"/>
    <mergeCell ref="C84:E84"/>
    <mergeCell ref="C85:E85"/>
    <mergeCell ref="C86:E86"/>
    <mergeCell ref="C87:E87"/>
    <mergeCell ref="C88:E88"/>
    <mergeCell ref="C89:E89"/>
    <mergeCell ref="C79:E79"/>
    <mergeCell ref="C80:E80"/>
    <mergeCell ref="C63:E63"/>
    <mergeCell ref="C64:E64"/>
    <mergeCell ref="C65:E65"/>
    <mergeCell ref="C66:E66"/>
    <mergeCell ref="C67:E67"/>
    <mergeCell ref="C68:E68"/>
    <mergeCell ref="C69:E69"/>
    <mergeCell ref="C70:E70"/>
    <mergeCell ref="C71:E71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41:E41"/>
    <mergeCell ref="C42:E42"/>
    <mergeCell ref="C43:E43"/>
    <mergeCell ref="C44:E44"/>
    <mergeCell ref="C45:E45"/>
    <mergeCell ref="C50:E50"/>
    <mergeCell ref="C51:E51"/>
    <mergeCell ref="C52:E52"/>
    <mergeCell ref="C53:E53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23:E23"/>
    <mergeCell ref="C24:E24"/>
    <mergeCell ref="C25:E25"/>
    <mergeCell ref="C26:E26"/>
    <mergeCell ref="C27:E27"/>
    <mergeCell ref="C28:E28"/>
    <mergeCell ref="C29:E29"/>
    <mergeCell ref="C30:E30"/>
    <mergeCell ref="C31:E31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5:E5"/>
    <mergeCell ref="C6:E6"/>
    <mergeCell ref="C7:E7"/>
    <mergeCell ref="C8:E8"/>
    <mergeCell ref="C9:E9"/>
    <mergeCell ref="C10:E10"/>
    <mergeCell ref="C11:E11"/>
    <mergeCell ref="C12:E12"/>
    <mergeCell ref="C13:E13"/>
  </mergeCells>
  <phoneticPr fontId="2"/>
  <pageMargins left="0.47244094488188981" right="0.27559055118110237" top="0.59055118110236227" bottom="0.35433070866141736" header="0.31496062992125984" footer="0.31496062992125984"/>
  <pageSetup paperSize="9" scale="99" orientation="portrait" blackAndWhite="1" r:id="rId1"/>
  <rowBreaks count="1" manualBreakCount="1">
    <brk id="4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様式（原本）</vt:lpstr>
      <vt:lpstr>実施箇所・実施量別紙</vt:lpstr>
      <vt:lpstr>実施箇所・実施量別紙!Print_Area</vt:lpstr>
      <vt:lpstr>'様式（原本）'!Print_Area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U4630</dc:creator>
  <cp:lastModifiedBy>101526</cp:lastModifiedBy>
  <cp:lastPrinted>2025-04-04T06:45:07Z</cp:lastPrinted>
  <dcterms:created xsi:type="dcterms:W3CDTF">2011-04-27T04:02:56Z</dcterms:created>
  <dcterms:modified xsi:type="dcterms:W3CDTF">2026-04-03T02:52:28Z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3" baseType="lpwstr">
      <vt:lpwstr>3.1.10.0</vt:lpwstr>
      <vt:lpwstr>3.1.7.0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2023-04-19T00:07:41Z</vt:filetime>
  </property>
</Properties>
</file>