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mc:AlternateContent xmlns:mc="http://schemas.openxmlformats.org/markup-compatibility/2006">
    <mc:Choice Requires="x15">
      <x15ac:absPath xmlns:x15ac="http://schemas.microsoft.com/office/spreadsheetml/2010/11/ac" url="\\svfle21\share\1050財務課$\1058財務課共通\1058財務課共通【財政係】\04財政事情・決算資料\07_財政状況の開示等（財政状況資料集、決算カード）\財政状況資料集\R06決算\R08.08.19　2回目\提出\"/>
    </mc:Choice>
  </mc:AlternateContent>
  <xr:revisionPtr revIDLastSave="0" documentId="13_ncr:1_{22881150-14D3-4FBA-BFE5-D4BB3956FF35}" xr6:coauthVersionLast="36" xr6:coauthVersionMax="36" xr10:uidLastSave="{00000000-0000-0000-0000-000000000000}"/>
  <bookViews>
    <workbookView xWindow="0" yWindow="0" windowWidth="28800" windowHeight="1384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BE41" i="10"/>
  <c r="AM41" i="10"/>
  <c r="U41" i="10"/>
  <c r="C41" i="10"/>
  <c r="BE40" i="10"/>
  <c r="AM40" i="10"/>
  <c r="U40" i="10"/>
  <c r="C40" i="10"/>
  <c r="BE39" i="10"/>
  <c r="AM39" i="10"/>
  <c r="U39" i="10"/>
  <c r="C39" i="10"/>
  <c r="BE38" i="10"/>
  <c r="AM38" i="10"/>
  <c r="U38" i="10"/>
  <c r="C38" i="10"/>
  <c r="BE37" i="10"/>
  <c r="C37" i="10"/>
  <c r="BE36" i="10"/>
  <c r="C36" i="10"/>
  <c r="BE35" i="10"/>
  <c r="C35" i="10"/>
  <c r="BW34" i="10"/>
  <c r="BW35" i="10" s="1"/>
  <c r="BW36" i="10" s="1"/>
  <c r="BW37" i="10" s="1"/>
  <c r="BW38" i="10" s="1"/>
  <c r="BW39" i="10" s="1"/>
  <c r="BW40" i="10" s="1"/>
  <c r="BW41" i="10" s="1"/>
  <c r="BW42" i="10" s="1"/>
  <c r="BW43" i="10" s="1"/>
  <c r="U34" i="10"/>
  <c r="U35" i="10" s="1"/>
  <c r="U36" i="10" s="1"/>
  <c r="U37" i="10" s="1"/>
  <c r="C34" i="10"/>
  <c r="CO34" i="10" l="1"/>
  <c r="CO35" i="10" s="1"/>
  <c r="CO36" i="10" s="1"/>
  <c r="CO37" i="10" s="1"/>
  <c r="CO38" i="10" s="1"/>
  <c r="CO39" i="10" s="1"/>
  <c r="CO40" i="10" s="1"/>
  <c r="CO41"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<sst xmlns="http://schemas.openxmlformats.org/spreadsheetml/2006/main" count="1129" uniqueCount="587">
  <si>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</si>
  <si>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</si>
  <si>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</si>
  <si>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</si>
  <si>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</si>
  <si>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</si>
  <si>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</si>
  <si>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</si>
  <si>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</si>
  <si>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</si>
  <si>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</si>
  <si>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</si>
  <si>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</si>
  <si>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</si>
  <si>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</si>
  <si>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</si>
  <si>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</si>
  <si>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</si>
  <si>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</si>
  <si>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</si>
  <si>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</si>
  <si>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</si>
  <si>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</si>
  <si>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</si>
  <si>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</si>
  <si>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</si>
  <si>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</si>
  <si>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</si>
  <si>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</si>
  <si>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</si>
  <si>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</si>
  <si>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</si>
  <si>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</si>
  <si>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</si>
  <si>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</si>
  <si>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</si>
  <si>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</si>
  <si>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</si>
  <si>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</si>
  <si>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</si>
  <si>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</si>
  <si>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</si>
  <si>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</si>
  <si>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</si>
  <si>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</si>
  <si>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</si>
  <si>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</si>
  <si>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</si>
  <si>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</si>
  <si>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</si>
  <si>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</si>
  <si>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</si>
  <si>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</si>
  <si>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</si>
  <si>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</si>
  <si>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</si>
  <si>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</si>
  <si>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</si>
  <si>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</si>
  <si>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</si>
  <si>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</si>
  <si>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</si>
  <si>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</si>
  <si>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</si>
  <si>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</si>
  <si>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</si>
  <si>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</si>
  <si>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</si>
  <si>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</si>
  <si>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</si>
  <si>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</si>
  <si>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</si>
  <si>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</si>
  <si>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</si>
  <si>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</si>
  <si>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</si>
  <si>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</si>
  <si>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</si>
  <si>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</si>
  <si>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</si>
  <si>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</si>
  <si>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</si>
  <si>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</si>
  <si>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</si>
  <si>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</si>
  <si>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</si>
  <si>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</si>
  <si>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</si>
  <si>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</si>
  <si>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</si>
  <si>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</si>
  <si>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</si>
  <si>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</si>
  <si>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</si>
  <si>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魚沼市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</si>
  <si>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</si>
  <si>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</si>
  <si>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</si>
  <si>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</si>
  <si>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</si>
  <si>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</si>
  <si>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</si>
  <si>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</si>
  <si>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</si>
  <si>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</si>
  <si>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</si>
  <si>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</si>
  <si>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</si>
  <si>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</si>
  <si>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</si>
  <si>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</si>
  <si>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</si>
  <si>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</si>
  <si>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</si>
  <si>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</si>
  <si>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</si>
  <si>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</si>
  <si>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</si>
  <si>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</si>
  <si>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</si>
  <si>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</si>
  <si>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</si>
  <si>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</si>
  <si>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</si>
  <si>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</si>
  <si>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</si>
  <si>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</si>
  <si>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</si>
  <si>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</si>
  <si>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</si>
  <si>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</si>
  <si>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</si>
  <si>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</si>
  <si>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</si>
  <si>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</si>
  <si>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</si>
  <si>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</si>
  <si>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</si>
  <si>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</si>
  <si>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</si>
  <si>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</si>
  <si>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</si>
  <si>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</si>
  <si>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</si>
  <si>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</si>
  <si>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</si>
  <si>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</si>
  <si>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</si>
  <si>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</si>
  <si>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</si>
  <si>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</si>
  <si>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</si>
  <si>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</si>
  <si>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</si>
  <si>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</si>
  <si>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</si>
  <si>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</si>
  <si>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</si>
  <si>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</si>
  <si>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</si>
  <si>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</si>
  <si>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</si>
  <si>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</si>
  <si>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</si>
  <si>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</si>
  <si>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</si>
  <si>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</si>
  <si>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</si>
  <si>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</si>
  <si>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</si>
  <si>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</si>
  <si>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</si>
  <si>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</si>
  <si>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</si>
  <si>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</si>
  <si>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</si>
  <si>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</si>
  <si>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</si>
  <si>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</si>
  <si>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</si>
  <si>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</si>
  <si>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</si>
  <si>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</si>
  <si>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</si>
  <si>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</si>
  <si>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</si>
  <si>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</si>
  <si>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</si>
  <si>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</si>
  <si>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</si>
  <si>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</si>
  <si>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</si>
  <si>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</si>
  <si>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</si>
  <si>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</si>
  <si>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</si>
  <si>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</si>
  <si>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</si>
  <si>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</si>
  <si>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</si>
  <si>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</si>
  <si>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</si>
  <si>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</si>
  <si>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新潟県魚沼市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</si>
  <si>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</si>
  <si>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</si>
  <si>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</si>
  <si>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</si>
  <si>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</si>
  <si>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</si>
  <si>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</si>
  <si>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</si>
  <si>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</si>
  <si>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</si>
  <si>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</si>
  <si>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</si>
  <si>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</si>
  <si>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</si>
  <si>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</si>
  <si>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</si>
  <si>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</si>
  <si>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</si>
  <si>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</si>
  <si>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</si>
  <si>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</si>
  <si>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</si>
  <si>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</si>
  <si>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</si>
  <si>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</si>
  <si>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</si>
  <si>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</si>
  <si>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</si>
  <si>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</si>
  <si>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</si>
  <si>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</si>
  <si>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</si>
  <si>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</si>
  <si>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</si>
  <si>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</si>
  <si>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</si>
  <si>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</si>
  <si>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</si>
  <si>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</si>
  <si>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</si>
  <si>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</si>
  <si>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</si>
  <si>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</si>
  <si>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</si>
  <si>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</si>
  <si>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</si>
  <si>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</si>
  <si>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</si>
  <si>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</si>
  <si>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</si>
  <si>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</si>
  <si>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</si>
  <si>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</si>
  <si>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</si>
  <si>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</si>
  <si>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</si>
  <si>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</si>
  <si>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</si>
  <si>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</si>
  <si>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</si>
  <si>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</si>
  <si>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</si>
  <si>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</si>
  <si>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</si>
  <si>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</si>
  <si>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</si>
  <si>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</si>
  <si>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</si>
  <si>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</si>
  <si>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</si>
  <si>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</si>
  <si>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</si>
  <si>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</si>
  <si>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</si>
  <si>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</si>
  <si>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</si>
  <si>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</si>
  <si>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</si>
  <si>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</si>
  <si>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</si>
  <si>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</si>
  <si>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</si>
  <si>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</si>
  <si>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</si>
  <si>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</si>
  <si>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</si>
  <si>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</si>
  <si>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</si>
  <si>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</si>
  <si>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</si>
  <si>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</si>
  <si>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</si>
  <si>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</si>
  <si>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</si>
  <si>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</si>
  <si>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</si>
  <si>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</si>
  <si>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</si>
  <si>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</si>
  <si>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</si>
  <si>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</si>
  <si>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</si>
  <si>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</si>
  <si>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</si>
  <si>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</si>
  <si>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</si>
  <si>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</si>
  <si>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</si>
  <si>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</si>
  <si>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</si>
  <si>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</si>
  <si>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</si>
  <si>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</si>
  <si>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</si>
  <si>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</si>
  <si>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</si>
  <si>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</si>
  <si>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</si>
  <si>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</si>
  <si>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</si>
  <si>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</si>
  <si>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</si>
  <si>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</si>
  <si>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</si>
  <si>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</si>
  <si>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</si>
  <si>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</si>
  <si>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</si>
  <si>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</si>
  <si>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</si>
  <si>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</si>
  <si>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</si>
  <si>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</si>
  <si>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</si>
  <si>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</si>
  <si>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</si>
  <si>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</si>
  <si>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</si>
  <si>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</si>
  <si>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</si>
  <si>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</si>
  <si>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</si>
  <si>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</si>
  <si>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</si>
  <si>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</si>
  <si>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</si>
  <si>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</si>
  <si>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</si>
  <si>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</si>
  <si>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</si>
  <si>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新潟県魚沼市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</si>
  <si>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</si>
  <si>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</si>
  <si>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</si>
  <si>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</si>
  <si>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</si>
  <si>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</si>
  <si>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</si>
  <si>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</si>
  <si>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</si>
  <si>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</si>
  <si>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</si>
  <si>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</si>
  <si>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</si>
  <si>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</si>
  <si>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</si>
  <si>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</si>
  <si>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</si>
  <si>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</si>
  <si>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</si>
  <si>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</si>
  <si>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</si>
  <si>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</si>
  <si>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</si>
  <si>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</si>
  <si>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</si>
  <si>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</si>
  <si>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</si>
  <si>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</si>
  <si>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</si>
  <si>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</si>
  <si>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</si>
  <si>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</si>
  <si>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</si>
  <si>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</si>
  <si>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国民健康保険特別会計直営診療所施設勘定</t>
    <phoneticPr fontId="5"/>
  </si>
  <si>
    <t>介護保険特別会計</t>
    <phoneticPr fontId="5"/>
  </si>
  <si>
    <t>後期高齢者医療特別会計</t>
    <phoneticPr fontId="5"/>
  </si>
  <si>
    <t>病院事業会計</t>
    <phoneticPr fontId="5"/>
  </si>
  <si>
    <t>法適用企業</t>
    <phoneticPr fontId="5"/>
  </si>
  <si>
    <t>ガス事業会計</t>
    <phoneticPr fontId="5"/>
  </si>
  <si>
    <t>水道事業会計</t>
    <phoneticPr fontId="5"/>
  </si>
  <si>
    <t>下水道事業会計</t>
    <phoneticPr fontId="5"/>
  </si>
  <si>
    <t>工業団地造成事業特別会計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</si>
  <si>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</si>
  <si>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</si>
  <si>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</si>
  <si>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</si>
  <si>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</si>
  <si>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</si>
  <si>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</si>
  <si>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</si>
  <si>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</si>
  <si>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</si>
  <si>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</si>
  <si>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</si>
  <si>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</si>
  <si>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</si>
  <si>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</si>
  <si>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</si>
  <si>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</si>
  <si>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</si>
  <si>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</si>
  <si>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</si>
  <si>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</si>
  <si>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</si>
  <si>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</si>
  <si>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</si>
  <si>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</si>
  <si>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</si>
  <si>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</si>
  <si>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</si>
  <si>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</si>
  <si>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</si>
  <si>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</si>
  <si>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</si>
  <si>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</si>
  <si>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</si>
  <si>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</si>
  <si>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</si>
  <si>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</si>
  <si>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</si>
  <si>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</si>
  <si>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</si>
  <si>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</si>
  <si>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</si>
  <si>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</si>
  <si>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</si>
  <si>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</si>
  <si>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</si>
  <si>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</si>
  <si>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</si>
  <si>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</si>
  <si>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</si>
  <si>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</si>
  <si>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</si>
  <si>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</si>
  <si>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</si>
  <si>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</si>
  <si>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</si>
  <si>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</si>
  <si>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</si>
  <si>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</si>
  <si>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</si>
  <si>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</si>
  <si>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</si>
  <si>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</si>
  <si>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</si>
  <si>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</si>
  <si>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</si>
  <si>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</si>
  <si>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</si>
  <si>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</si>
  <si>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</si>
  <si>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</si>
  <si>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</si>
  <si>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</si>
  <si>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</si>
  <si>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</si>
  <si>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</si>
  <si>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</si>
  <si>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</si>
  <si>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</si>
  <si>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</si>
  <si>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</si>
  <si>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</si>
  <si>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</si>
  <si>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</si>
  <si>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</si>
  <si>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</si>
  <si>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</si>
  <si>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</si>
  <si>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</si>
  <si>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</si>
  <si>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</si>
  <si>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</si>
  <si>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</si>
  <si>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</si>
  <si>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</si>
  <si>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</si>
  <si>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</si>
  <si>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</si>
  <si>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</si>
  <si>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</si>
  <si>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</si>
  <si>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</si>
  <si>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</si>
  <si>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</si>
  <si>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</si>
  <si>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</si>
  <si>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</si>
  <si>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</si>
  <si>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</si>
  <si>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</si>
  <si>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</si>
  <si>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</si>
  <si>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</si>
  <si>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</si>
  <si>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</si>
  <si>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</si>
  <si>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</si>
  <si>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</si>
  <si>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</si>
  <si>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</si>
  <si>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</si>
  <si>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</si>
  <si>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</si>
  <si>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</si>
  <si>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</si>
  <si>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</si>
  <si>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</si>
  <si>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</si>
  <si>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</si>
  <si>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</si>
  <si>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</si>
  <si>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</si>
  <si>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</si>
  <si>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</si>
  <si>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</si>
  <si>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</si>
  <si>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0.75</t>
  </si>
  <si>
    <t>▲ 2.08</t>
  </si>
  <si>
    <t>一般会計</t>
  </si>
  <si>
    <t>ガス事業会計</t>
  </si>
  <si>
    <t>病院事業会計</t>
  </si>
  <si>
    <t>下水道事業会計</t>
  </si>
  <si>
    <t>水道事業会計</t>
  </si>
  <si>
    <t>介護保険特別会計</t>
  </si>
  <si>
    <t>工業団地造成事業特別会計</t>
  </si>
  <si>
    <t>国民健康保険特別会計事業勘定</t>
  </si>
  <si>
    <t>その他会計（赤字）</t>
  </si>
  <si>
    <t>その他会計（黒字）</t>
  </si>
  <si>
    <t>R02</t>
    <phoneticPr fontId="5"/>
  </si>
  <si>
    <t>R03</t>
    <phoneticPr fontId="5"/>
  </si>
  <si>
    <t>R04</t>
    <phoneticPr fontId="5"/>
  </si>
  <si>
    <t>R05</t>
    <phoneticPr fontId="5"/>
  </si>
  <si>
    <t>R06</t>
    <phoneticPr fontId="5"/>
  </si>
  <si>
    <t>公共施設整備等基金</t>
    <rPh sb="0" eb="4">
      <t>コウキョウシセツ</t>
    </rPh>
    <rPh sb="4" eb="7">
      <t>セイビトウ</t>
    </rPh>
    <rPh sb="7" eb="9">
      <t>キキン</t>
    </rPh>
    <phoneticPr fontId="2"/>
  </si>
  <si>
    <t>地域振興基金</t>
    <rPh sb="0" eb="4">
      <t>チイキシンコウ</t>
    </rPh>
    <rPh sb="4" eb="6">
      <t>キキン</t>
    </rPh>
    <phoneticPr fontId="2"/>
  </si>
  <si>
    <t>ふるさと結基金</t>
    <rPh sb="4" eb="5">
      <t>ケツ</t>
    </rPh>
    <rPh sb="5" eb="7">
      <t>キキン</t>
    </rPh>
    <phoneticPr fontId="2"/>
  </si>
  <si>
    <t>過疎地域支援基金</t>
    <rPh sb="0" eb="4">
      <t>カソチイキ</t>
    </rPh>
    <rPh sb="4" eb="6">
      <t>シエン</t>
    </rPh>
    <rPh sb="6" eb="8">
      <t>キキン</t>
    </rPh>
    <phoneticPr fontId="2"/>
  </si>
  <si>
    <t>ふるさと回帰育英基金</t>
    <rPh sb="4" eb="6">
      <t>カイキ</t>
    </rPh>
    <rPh sb="6" eb="8">
      <t>イクエイ</t>
    </rPh>
    <rPh sb="8" eb="10">
      <t>キキン</t>
    </rPh>
    <phoneticPr fontId="2"/>
  </si>
  <si>
    <t>ほりのうち</t>
  </si>
  <si>
    <t>奥只見観光</t>
    <rPh sb="0" eb="5">
      <t>オクタダミカンコウ</t>
    </rPh>
    <phoneticPr fontId="10"/>
  </si>
  <si>
    <t>深雪の里</t>
    <rPh sb="0" eb="2">
      <t>ミユキ</t>
    </rPh>
    <rPh sb="3" eb="4">
      <t>サト</t>
    </rPh>
    <phoneticPr fontId="10"/>
  </si>
  <si>
    <t>神湯温泉倶楽部</t>
    <rPh sb="0" eb="2">
      <t>カミユ</t>
    </rPh>
    <rPh sb="2" eb="4">
      <t>オンセン</t>
    </rPh>
    <rPh sb="4" eb="7">
      <t>クラブ</t>
    </rPh>
    <phoneticPr fontId="10"/>
  </si>
  <si>
    <t>魚沼農耕舎</t>
    <rPh sb="0" eb="2">
      <t>ウオヌマ</t>
    </rPh>
    <rPh sb="2" eb="5">
      <t>ノウコウシャ</t>
    </rPh>
    <phoneticPr fontId="10"/>
  </si>
  <si>
    <t>ゆきくらフーズ</t>
  </si>
  <si>
    <t>魚沼市医療公社</t>
    <rPh sb="0" eb="3">
      <t>ウオヌマシ</t>
    </rPh>
    <rPh sb="3" eb="5">
      <t>イリョウ</t>
    </rPh>
    <rPh sb="5" eb="7">
      <t>コウシャ</t>
    </rPh>
    <phoneticPr fontId="10"/>
  </si>
  <si>
    <t>▲34</t>
    <phoneticPr fontId="2"/>
  </si>
  <si>
    <t>-</t>
    <phoneticPr fontId="2"/>
  </si>
  <si>
    <t>魚沼地域特別養護老人ホーム組合</t>
    <rPh sb="0" eb="2">
      <t>ウオヌマ</t>
    </rPh>
    <rPh sb="2" eb="4">
      <t>チイキ</t>
    </rPh>
    <rPh sb="4" eb="6">
      <t>トクベツ</t>
    </rPh>
    <rPh sb="6" eb="8">
      <t>ヨウゴ</t>
    </rPh>
    <rPh sb="8" eb="10">
      <t>ロウジン</t>
    </rPh>
    <rPh sb="13" eb="15">
      <t>クミアイ</t>
    </rPh>
    <phoneticPr fontId="5"/>
  </si>
  <si>
    <t>魚沼地区障害福祉組合</t>
    <rPh sb="0" eb="2">
      <t>ウオヌマ</t>
    </rPh>
    <rPh sb="2" eb="4">
      <t>チク</t>
    </rPh>
    <rPh sb="4" eb="6">
      <t>ショウガイ</t>
    </rPh>
    <rPh sb="6" eb="8">
      <t>フクシ</t>
    </rPh>
    <rPh sb="8" eb="10">
      <t>クミアイ</t>
    </rPh>
    <phoneticPr fontId="5"/>
  </si>
  <si>
    <t>新潟県市町村総合事務組合（一般会計）</t>
    <rPh sb="0" eb="2">
      <t>ニイガタ</t>
    </rPh>
    <rPh sb="2" eb="3">
      <t>ケン</t>
    </rPh>
    <rPh sb="3" eb="6">
      <t>シチョウソン</t>
    </rPh>
    <rPh sb="6" eb="8">
      <t>ソウゴウ</t>
    </rPh>
    <rPh sb="8" eb="10">
      <t>ジム</t>
    </rPh>
    <rPh sb="10" eb="12">
      <t>クミアイ</t>
    </rPh>
    <rPh sb="13" eb="15">
      <t>イッパン</t>
    </rPh>
    <rPh sb="15" eb="17">
      <t>カイケイ</t>
    </rPh>
    <phoneticPr fontId="5"/>
  </si>
  <si>
    <t>新潟県市町村総合事務組合（職員退職手当支給事業特別会計）</t>
    <rPh sb="0" eb="2">
      <t>ニイガタ</t>
    </rPh>
    <rPh sb="2" eb="3">
      <t>ケン</t>
    </rPh>
    <rPh sb="3" eb="6">
      <t>シチョウソン</t>
    </rPh>
    <rPh sb="6" eb="8">
      <t>ソウゴウ</t>
    </rPh>
    <rPh sb="8" eb="10">
      <t>ジム</t>
    </rPh>
    <rPh sb="10" eb="12">
      <t>クミアイ</t>
    </rPh>
    <rPh sb="13" eb="15">
      <t>ショクイン</t>
    </rPh>
    <rPh sb="15" eb="17">
      <t>タイショク</t>
    </rPh>
    <rPh sb="17" eb="19">
      <t>テアテ</t>
    </rPh>
    <rPh sb="19" eb="21">
      <t>シキュウ</t>
    </rPh>
    <rPh sb="21" eb="23">
      <t>ジギョウ</t>
    </rPh>
    <rPh sb="23" eb="25">
      <t>トクベツ</t>
    </rPh>
    <rPh sb="25" eb="27">
      <t>カイケイ</t>
    </rPh>
    <phoneticPr fontId="5"/>
  </si>
  <si>
    <t>新潟県市町村総合事務組合（消防団員等公務災害補償事業特別会計）</t>
    <rPh sb="0" eb="2">
      <t>ニイガタ</t>
    </rPh>
    <rPh sb="2" eb="3">
      <t>ケン</t>
    </rPh>
    <rPh sb="3" eb="6">
      <t>シチョウソン</t>
    </rPh>
    <rPh sb="6" eb="8">
      <t>ソウゴウ</t>
    </rPh>
    <rPh sb="8" eb="10">
      <t>ジム</t>
    </rPh>
    <rPh sb="10" eb="12">
      <t>クミアイ</t>
    </rPh>
    <rPh sb="13" eb="16">
      <t>ショウボウダン</t>
    </rPh>
    <rPh sb="16" eb="17">
      <t>イン</t>
    </rPh>
    <rPh sb="17" eb="18">
      <t>トウ</t>
    </rPh>
    <rPh sb="18" eb="20">
      <t>コウム</t>
    </rPh>
    <rPh sb="20" eb="22">
      <t>サイガイ</t>
    </rPh>
    <rPh sb="22" eb="24">
      <t>ホショウ</t>
    </rPh>
    <rPh sb="24" eb="26">
      <t>ジギョウ</t>
    </rPh>
    <rPh sb="26" eb="28">
      <t>トクベツ</t>
    </rPh>
    <rPh sb="28" eb="30">
      <t>カイケイ</t>
    </rPh>
    <phoneticPr fontId="5"/>
  </si>
  <si>
    <t>新潟県市町村総合事務組合（消防賞じゅつ金等支給事業特別会計）</t>
    <rPh sb="0" eb="2">
      <t>ニイガタ</t>
    </rPh>
    <rPh sb="2" eb="3">
      <t>ケン</t>
    </rPh>
    <rPh sb="3" eb="6">
      <t>シチョウソン</t>
    </rPh>
    <rPh sb="6" eb="8">
      <t>ソウゴウ</t>
    </rPh>
    <rPh sb="8" eb="10">
      <t>ジム</t>
    </rPh>
    <rPh sb="10" eb="12">
      <t>クミアイ</t>
    </rPh>
    <rPh sb="13" eb="15">
      <t>ショウボウ</t>
    </rPh>
    <rPh sb="15" eb="16">
      <t>ショウ</t>
    </rPh>
    <rPh sb="19" eb="20">
      <t>キン</t>
    </rPh>
    <rPh sb="20" eb="21">
      <t>トウ</t>
    </rPh>
    <rPh sb="21" eb="23">
      <t>シキュウ</t>
    </rPh>
    <rPh sb="23" eb="25">
      <t>ジギョウ</t>
    </rPh>
    <rPh sb="25" eb="27">
      <t>トクベツ</t>
    </rPh>
    <rPh sb="27" eb="29">
      <t>カイケイ</t>
    </rPh>
    <phoneticPr fontId="5"/>
  </si>
  <si>
    <t>新潟県市町村総合事務組合（非常勤職員公務災害補償等事業特別会計）</t>
    <rPh sb="0" eb="2">
      <t>ニイガタ</t>
    </rPh>
    <rPh sb="2" eb="3">
      <t>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5">
      <t>ホショウトウ</t>
    </rPh>
    <rPh sb="25" eb="27">
      <t>ジギョウ</t>
    </rPh>
    <rPh sb="27" eb="29">
      <t>トクベツ</t>
    </rPh>
    <rPh sb="29" eb="31">
      <t>カイケイ</t>
    </rPh>
    <phoneticPr fontId="5"/>
  </si>
  <si>
    <t>新潟県市町村総合事務組合（交通災害共済事業特別会計）</t>
    <rPh sb="0" eb="2">
      <t>ニイガタ</t>
    </rPh>
    <rPh sb="2" eb="3">
      <t>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3">
      <t>トクベツ</t>
    </rPh>
    <rPh sb="23" eb="25">
      <t>カイケイ</t>
    </rPh>
    <phoneticPr fontId="5"/>
  </si>
  <si>
    <t>新潟県後期高齢者医療広域連合（一般会計）</t>
    <rPh sb="0" eb="2">
      <t>ニイガタ</t>
    </rPh>
    <rPh sb="2" eb="3">
      <t>ケン</t>
    </rPh>
    <rPh sb="3" eb="5">
      <t>コウキ</t>
    </rPh>
    <rPh sb="5" eb="8">
      <t>コウレイシャ</t>
    </rPh>
    <rPh sb="8" eb="10">
      <t>イリョウ</t>
    </rPh>
    <rPh sb="10" eb="12">
      <t>コウイキ</t>
    </rPh>
    <rPh sb="12" eb="14">
      <t>レンゴウ</t>
    </rPh>
    <rPh sb="15" eb="17">
      <t>イッパン</t>
    </rPh>
    <rPh sb="17" eb="19">
      <t>カイケイ</t>
    </rPh>
    <phoneticPr fontId="5"/>
  </si>
  <si>
    <t>新潟県後期高齢者医療広域連合（後期高齢者医療特別会計）</t>
    <rPh sb="0" eb="2">
      <t>ニイガタ</t>
    </rPh>
    <rPh sb="2" eb="3">
      <t>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</si>
  <si>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</si>
  <si>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</si>
  <si>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</si>
  <si>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</si>
  <si>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</si>
  <si>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</si>
  <si>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</si>
  <si>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</si>
  <si>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</si>
  <si>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</si>
  <si>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は緩やかに上昇傾向にあり、類似団体内平均値と比較しやや高い状況にある。一方で、将来負担比率は類似団体内平均値よりも低い水準で推移していたが、令和6年度に9ポイント増加し類似団体内平均値を上回った。これは、地方債現在高の増加が大きな要因と考えられる。
　平成27年度に策定した公共施設等総合管理計画で、目標に掲げた公共施設等維持更新費用の概ね30%縮減を具体化していく中で、老朽化した施設の集約化や整理統合、除却等に伴い、一時的には将来負担比率に影響が及ぶものと考えるが、将来的な公共施設等の維持管理経費は減少していくことが見込まれる。</t>
    <rPh sb="82" eb="84">
      <t>レイワ</t>
    </rPh>
    <rPh sb="85" eb="87">
      <t>ネンド</t>
    </rPh>
    <rPh sb="93" eb="95">
      <t>ゾウカ</t>
    </rPh>
    <rPh sb="96" eb="100">
      <t>ルイジダンタイ</t>
    </rPh>
    <rPh sb="100" eb="101">
      <t>ナイ</t>
    </rPh>
    <rPh sb="101" eb="104">
      <t>ヘイキンチ</t>
    </rPh>
    <rPh sb="105" eb="107">
      <t>ウワマワ</t>
    </rPh>
    <rPh sb="114" eb="117">
      <t>チホウサイ</t>
    </rPh>
    <rPh sb="117" eb="120">
      <t>ゲンザイダカ</t>
    </rPh>
    <rPh sb="121" eb="123">
      <t>ゾウカ</t>
    </rPh>
    <rPh sb="124" eb="125">
      <t>オオ</t>
    </rPh>
    <rPh sb="127" eb="129">
      <t>ヨウイン</t>
    </rPh>
    <rPh sb="130" eb="131">
      <t>カンガ</t>
    </rPh>
    <phoneticPr fontId="5"/>
  </si>
  <si>
    <t>　将来負担比率、実質公債費比率ともに類似団体内平均値と比較し、低い水準で推移していたが、交付税措置の有利な過疎対策事業債や合併特例事業債の積極的な活用を図り、将来負担比率、実質公債比率いずれも、類似団体内平均値を上回った。
　今後は、平成30年度から令和２年度にかけて行った新庁舎建設や令和３年度から実施した生涯学習センター建設など大型事業に係るの償還金の増加が予想され、将来負担比率、実質公債費比率のいずれも上昇していくことが想定されるため、これまで以上に公債費の適正化に取り組んでいくことが必要である。</t>
    <rPh sb="36" eb="38">
      <t>スイイ</t>
    </rPh>
    <rPh sb="79" eb="83">
      <t>ショウライフタン</t>
    </rPh>
    <rPh sb="83" eb="85">
      <t>ヒリツ</t>
    </rPh>
    <rPh sb="86" eb="88">
      <t>ジッシツ</t>
    </rPh>
    <rPh sb="88" eb="92">
      <t>コウサイヒリツ</t>
    </rPh>
    <rPh sb="97" eb="101">
      <t>ルイジダンタイ</t>
    </rPh>
    <rPh sb="101" eb="102">
      <t>ナイ</t>
    </rPh>
    <rPh sb="102" eb="105">
      <t>ヘイキンチ</t>
    </rPh>
    <rPh sb="106" eb="108">
      <t>ウワマワ</t>
    </rPh>
    <rPh sb="113" eb="115">
      <t>コンゴ</t>
    </rPh>
    <rPh sb="166" eb="168">
      <t>オオガタ</t>
    </rPh>
    <rPh sb="168" eb="170">
      <t>ジギョウ</t>
    </rPh>
    <rPh sb="171" eb="172">
      <t>カカ</t>
    </rPh>
    <rPh sb="181" eb="183">
      <t>ヨソウ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</si>
</sst>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4C585BC-554B-429F-B560-D74A61552C2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AFC2-4EBD-B4FA-DCB0B28F8C6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92803</c:v>
                </c:pt>
                <c:pt idx="1">
                  <c:v>96606</c:v>
                </c:pt>
                <c:pt idx="2">
                  <c:v>110385</c:v>
                </c:pt>
                <c:pt idx="3">
                  <c:v>159454</c:v>
                </c:pt>
                <c:pt idx="4">
                  <c:v>186304</c:v>
                </c:pt>
              </c:numCache>
            </c:numRef>
          </c:val>
          <c:smooth val="0"/>
          <c:extLst>
            <c:ext xmlns:c16="http://schemas.microsoft.com/office/drawing/2014/chart" uri="{C3380CC4-5D6E-409C-BE32-E72D297353CC}">
              <c16:uniqueId val="{00000001-AFC2-4EBD-B4FA-DCB0B28F8C6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4.6399999999999997</c:v>
                </c:pt>
                <c:pt idx="1">
                  <c:v>5.21</c:v>
                </c:pt>
                <c:pt idx="2">
                  <c:v>5.36</c:v>
                </c:pt>
                <c:pt idx="3">
                  <c:v>6.93</c:v>
                </c:pt>
                <c:pt idx="4">
                  <c:v>7.03</c:v>
                </c:pt>
              </c:numCache>
            </c:numRef>
          </c:val>
          <c:extLst>
            <c:ext xmlns:c16="http://schemas.microsoft.com/office/drawing/2014/chart" uri="{C3380CC4-5D6E-409C-BE32-E72D297353CC}">
              <c16:uniqueId val="{00000000-CC55-449D-B028-77DEC04A6C7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36.68</c:v>
                </c:pt>
                <c:pt idx="1">
                  <c:v>35.14</c:v>
                </c:pt>
                <c:pt idx="2">
                  <c:v>36.75</c:v>
                </c:pt>
                <c:pt idx="3">
                  <c:v>34.26</c:v>
                </c:pt>
                <c:pt idx="4">
                  <c:v>31.86</c:v>
                </c:pt>
              </c:numCache>
            </c:numRef>
          </c:val>
          <c:extLst>
            <c:ext xmlns:c16="http://schemas.microsoft.com/office/drawing/2014/chart" uri="{C3380CC4-5D6E-409C-BE32-E72D297353CC}">
              <c16:uniqueId val="{00000001-CC55-449D-B028-77DEC04A6C7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2.68</c:v>
                </c:pt>
                <c:pt idx="1">
                  <c:v>0.22</c:v>
                </c:pt>
                <c:pt idx="2">
                  <c:v>0.33</c:v>
                </c:pt>
                <c:pt idx="3">
                  <c:v>-0.75</c:v>
                </c:pt>
                <c:pt idx="4">
                  <c:v>-2.08</c:v>
                </c:pt>
              </c:numCache>
            </c:numRef>
          </c:val>
          <c:smooth val="0"/>
          <c:extLst>
            <c:ext xmlns:c16="http://schemas.microsoft.com/office/drawing/2014/chart" uri="{C3380CC4-5D6E-409C-BE32-E72D297353CC}">
              <c16:uniqueId val="{00000002-CC55-449D-B028-77DEC04A6C7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7.0000000000000007E-2</c:v>
                </c:pt>
                <c:pt idx="6">
                  <c:v>#N/A</c:v>
                </c:pt>
                <c:pt idx="7">
                  <c:v>0.01</c:v>
                </c:pt>
                <c:pt idx="8">
                  <c:v>#N/A</c:v>
                </c:pt>
                <c:pt idx="9">
                  <c:v>0.06</c:v>
                </c:pt>
              </c:numCache>
            </c:numRef>
          </c:val>
          <c:extLst>
            <c:ext xmlns:c16="http://schemas.microsoft.com/office/drawing/2014/chart" uri="{C3380CC4-5D6E-409C-BE32-E72D297353CC}">
              <c16:uniqueId val="{00000000-15C9-4BD0-84F2-4D8BC087047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5C9-4BD0-84F2-4D8BC0870478}"/>
            </c:ext>
          </c:extLst>
        </c:ser>
        <c:ser>
          <c:idx val="2"/>
          <c:order val="2"/>
          <c:tx>
            <c:strRef>
              <c:f>データシート!$A$29</c:f>
              <c:strCache>
                <c:ptCount val="1"/>
                <c:pt idx="0">
                  <c:v>国民健康保険特別会計事業勘定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0.69</c:v>
                </c:pt>
                <c:pt idx="2">
                  <c:v>#N/A</c:v>
                </c:pt>
                <c:pt idx="3">
                  <c:v>0.44</c:v>
                </c:pt>
                <c:pt idx="4">
                  <c:v>#N/A</c:v>
                </c:pt>
                <c:pt idx="5">
                  <c:v>0.18</c:v>
                </c:pt>
                <c:pt idx="6">
                  <c:v>#N/A</c:v>
                </c:pt>
                <c:pt idx="7">
                  <c:v>0.15</c:v>
                </c:pt>
                <c:pt idx="8">
                  <c:v>#N/A</c:v>
                </c:pt>
                <c:pt idx="9">
                  <c:v>7.0000000000000007E-2</c:v>
                </c:pt>
              </c:numCache>
            </c:numRef>
          </c:val>
          <c:extLst>
            <c:ext xmlns:c16="http://schemas.microsoft.com/office/drawing/2014/chart" uri="{C3380CC4-5D6E-409C-BE32-E72D297353CC}">
              <c16:uniqueId val="{00000002-15C9-4BD0-84F2-4D8BC0870478}"/>
            </c:ext>
          </c:extLst>
        </c:ser>
        <c:ser>
          <c:idx val="3"/>
          <c:order val="3"/>
          <c:tx>
            <c:strRef>
              <c:f>データシート!$A$30</c:f>
              <c:strCache>
                <c:ptCount val="1"/>
                <c:pt idx="0">
                  <c:v>工業団地造成事業特別会計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0.78</c:v>
                </c:pt>
                <c:pt idx="2">
                  <c:v>#N/A</c:v>
                </c:pt>
                <c:pt idx="3">
                  <c:v>0.68</c:v>
                </c:pt>
                <c:pt idx="4">
                  <c:v>#N/A</c:v>
                </c:pt>
                <c:pt idx="5">
                  <c:v>0.66</c:v>
                </c:pt>
                <c:pt idx="6">
                  <c:v>#N/A</c:v>
                </c:pt>
                <c:pt idx="7">
                  <c:v>0.65</c:v>
                </c:pt>
                <c:pt idx="8">
                  <c:v>#N/A</c:v>
                </c:pt>
                <c:pt idx="9">
                  <c:v>0.79</c:v>
                </c:pt>
              </c:numCache>
            </c:numRef>
          </c:val>
          <c:extLst>
            <c:ext xmlns:c16="http://schemas.microsoft.com/office/drawing/2014/chart" uri="{C3380CC4-5D6E-409C-BE32-E72D297353CC}">
              <c16:uniqueId val="{00000003-15C9-4BD0-84F2-4D8BC0870478}"/>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1.17</c:v>
                </c:pt>
                <c:pt idx="2">
                  <c:v>#N/A</c:v>
                </c:pt>
                <c:pt idx="3">
                  <c:v>1.1200000000000001</c:v>
                </c:pt>
                <c:pt idx="4">
                  <c:v>#N/A</c:v>
                </c:pt>
                <c:pt idx="5">
                  <c:v>1.58</c:v>
                </c:pt>
                <c:pt idx="6">
                  <c:v>#N/A</c:v>
                </c:pt>
                <c:pt idx="7">
                  <c:v>1.37</c:v>
                </c:pt>
                <c:pt idx="8">
                  <c:v>#N/A</c:v>
                </c:pt>
                <c:pt idx="9">
                  <c:v>0.89</c:v>
                </c:pt>
              </c:numCache>
            </c:numRef>
          </c:val>
          <c:extLst>
            <c:ext xmlns:c16="http://schemas.microsoft.com/office/drawing/2014/chart" uri="{C3380CC4-5D6E-409C-BE32-E72D297353CC}">
              <c16:uniqueId val="{00000004-15C9-4BD0-84F2-4D8BC0870478}"/>
            </c:ext>
          </c:extLst>
        </c:ser>
        <c:ser>
          <c:idx val="5"/>
          <c:order val="5"/>
          <c:tx>
            <c:strRef>
              <c:f>データシート!$A$32</c:f>
              <c:strCache>
                <c:ptCount val="1"/>
                <c:pt idx="0">
                  <c:v>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4.2300000000000004</c:v>
                </c:pt>
                <c:pt idx="2">
                  <c:v>#N/A</c:v>
                </c:pt>
                <c:pt idx="3">
                  <c:v>4.1100000000000003</c:v>
                </c:pt>
                <c:pt idx="4">
                  <c:v>#N/A</c:v>
                </c:pt>
                <c:pt idx="5">
                  <c:v>3.84</c:v>
                </c:pt>
                <c:pt idx="6">
                  <c:v>#N/A</c:v>
                </c:pt>
                <c:pt idx="7">
                  <c:v>2.84</c:v>
                </c:pt>
                <c:pt idx="8">
                  <c:v>#N/A</c:v>
                </c:pt>
                <c:pt idx="9">
                  <c:v>1.99</c:v>
                </c:pt>
              </c:numCache>
            </c:numRef>
          </c:val>
          <c:extLst>
            <c:ext xmlns:c16="http://schemas.microsoft.com/office/drawing/2014/chart" uri="{C3380CC4-5D6E-409C-BE32-E72D297353CC}">
              <c16:uniqueId val="{00000005-15C9-4BD0-84F2-4D8BC087047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6.16</c:v>
                </c:pt>
                <c:pt idx="2">
                  <c:v>#N/A</c:v>
                </c:pt>
                <c:pt idx="3">
                  <c:v>5.33</c:v>
                </c:pt>
                <c:pt idx="4">
                  <c:v>#N/A</c:v>
                </c:pt>
                <c:pt idx="5">
                  <c:v>4.17</c:v>
                </c:pt>
                <c:pt idx="6">
                  <c:v>#N/A</c:v>
                </c:pt>
                <c:pt idx="7">
                  <c:v>2.95</c:v>
                </c:pt>
                <c:pt idx="8">
                  <c:v>#N/A</c:v>
                </c:pt>
                <c:pt idx="9">
                  <c:v>2.72</c:v>
                </c:pt>
              </c:numCache>
            </c:numRef>
          </c:val>
          <c:extLst>
            <c:ext xmlns:c16="http://schemas.microsoft.com/office/drawing/2014/chart" uri="{C3380CC4-5D6E-409C-BE32-E72D297353CC}">
              <c16:uniqueId val="{00000006-15C9-4BD0-84F2-4D8BC0870478}"/>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2.85</c:v>
                </c:pt>
                <c:pt idx="2">
                  <c:v>#N/A</c:v>
                </c:pt>
                <c:pt idx="3">
                  <c:v>2.9</c:v>
                </c:pt>
                <c:pt idx="4">
                  <c:v>#N/A</c:v>
                </c:pt>
                <c:pt idx="5">
                  <c:v>3.12</c:v>
                </c:pt>
                <c:pt idx="6">
                  <c:v>#N/A</c:v>
                </c:pt>
                <c:pt idx="7">
                  <c:v>3.26</c:v>
                </c:pt>
                <c:pt idx="8">
                  <c:v>#N/A</c:v>
                </c:pt>
                <c:pt idx="9">
                  <c:v>3.29</c:v>
                </c:pt>
              </c:numCache>
            </c:numRef>
          </c:val>
          <c:extLst>
            <c:ext xmlns:c16="http://schemas.microsoft.com/office/drawing/2014/chart" uri="{C3380CC4-5D6E-409C-BE32-E72D297353CC}">
              <c16:uniqueId val="{00000007-15C9-4BD0-84F2-4D8BC0870478}"/>
            </c:ext>
          </c:extLst>
        </c:ser>
        <c:ser>
          <c:idx val="8"/>
          <c:order val="8"/>
          <c:tx>
            <c:strRef>
              <c:f>データシート!$A$35</c:f>
              <c:strCache>
                <c:ptCount val="1"/>
                <c:pt idx="0">
                  <c:v>ガス事業会計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2.62</c:v>
                </c:pt>
                <c:pt idx="2">
                  <c:v>#N/A</c:v>
                </c:pt>
                <c:pt idx="3">
                  <c:v>3.02</c:v>
                </c:pt>
                <c:pt idx="4">
                  <c:v>#N/A</c:v>
                </c:pt>
                <c:pt idx="5">
                  <c:v>3.61</c:v>
                </c:pt>
                <c:pt idx="6">
                  <c:v>#N/A</c:v>
                </c:pt>
                <c:pt idx="7">
                  <c:v>3.42</c:v>
                </c:pt>
                <c:pt idx="8">
                  <c:v>#N/A</c:v>
                </c:pt>
                <c:pt idx="9">
                  <c:v>3.54</c:v>
                </c:pt>
              </c:numCache>
            </c:numRef>
          </c:val>
          <c:extLst>
            <c:ext xmlns:c16="http://schemas.microsoft.com/office/drawing/2014/chart" uri="{C3380CC4-5D6E-409C-BE32-E72D297353CC}">
              <c16:uniqueId val="{00000008-15C9-4BD0-84F2-4D8BC087047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4.6399999999999997</c:v>
                </c:pt>
                <c:pt idx="2">
                  <c:v>#N/A</c:v>
                </c:pt>
                <c:pt idx="3">
                  <c:v>5.21</c:v>
                </c:pt>
                <c:pt idx="4">
                  <c:v>#N/A</c:v>
                </c:pt>
                <c:pt idx="5">
                  <c:v>5.35</c:v>
                </c:pt>
                <c:pt idx="6">
                  <c:v>#N/A</c:v>
                </c:pt>
                <c:pt idx="7">
                  <c:v>6.93</c:v>
                </c:pt>
                <c:pt idx="8">
                  <c:v>#N/A</c:v>
                </c:pt>
                <c:pt idx="9">
                  <c:v>7.02</c:v>
                </c:pt>
              </c:numCache>
            </c:numRef>
          </c:val>
          <c:extLst>
            <c:ext xmlns:c16="http://schemas.microsoft.com/office/drawing/2014/chart" uri="{C3380CC4-5D6E-409C-BE32-E72D297353CC}">
              <c16:uniqueId val="{00000009-15C9-4BD0-84F2-4D8BC087047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3592</c:v>
                </c:pt>
                <c:pt idx="5">
                  <c:v>3519</c:v>
                </c:pt>
                <c:pt idx="8">
                  <c:v>3432</c:v>
                </c:pt>
                <c:pt idx="11">
                  <c:v>3468</c:v>
                </c:pt>
                <c:pt idx="14">
                  <c:v>3264</c:v>
                </c:pt>
              </c:numCache>
            </c:numRef>
          </c:val>
          <c:extLst>
            <c:ext xmlns:c16="http://schemas.microsoft.com/office/drawing/2014/chart" uri="{C3380CC4-5D6E-409C-BE32-E72D297353CC}">
              <c16:uniqueId val="{00000000-C104-4A32-BEF9-BCAF67B563C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104-4A32-BEF9-BCAF67B563C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21</c:v>
                </c:pt>
                <c:pt idx="3">
                  <c:v>20</c:v>
                </c:pt>
                <c:pt idx="6">
                  <c:v>20</c:v>
                </c:pt>
                <c:pt idx="9">
                  <c:v>19</c:v>
                </c:pt>
                <c:pt idx="12">
                  <c:v>17</c:v>
                </c:pt>
              </c:numCache>
            </c:numRef>
          </c:val>
          <c:extLst>
            <c:ext xmlns:c16="http://schemas.microsoft.com/office/drawing/2014/chart" uri="{C3380CC4-5D6E-409C-BE32-E72D297353CC}">
              <c16:uniqueId val="{00000002-C104-4A32-BEF9-BCAF67B563C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c:v>
                </c:pt>
                <c:pt idx="3">
                  <c:v>14</c:v>
                </c:pt>
                <c:pt idx="6">
                  <c:v>12</c:v>
                </c:pt>
                <c:pt idx="9">
                  <c:v>11</c:v>
                </c:pt>
                <c:pt idx="12">
                  <c:v>11</c:v>
                </c:pt>
              </c:numCache>
            </c:numRef>
          </c:val>
          <c:extLst>
            <c:ext xmlns:c16="http://schemas.microsoft.com/office/drawing/2014/chart" uri="{C3380CC4-5D6E-409C-BE32-E72D297353CC}">
              <c16:uniqueId val="{00000003-C104-4A32-BEF9-BCAF67B563C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1333</c:v>
                </c:pt>
                <c:pt idx="3">
                  <c:v>1145</c:v>
                </c:pt>
                <c:pt idx="6">
                  <c:v>1086</c:v>
                </c:pt>
                <c:pt idx="9">
                  <c:v>1108</c:v>
                </c:pt>
                <c:pt idx="12">
                  <c:v>1164</c:v>
                </c:pt>
              </c:numCache>
            </c:numRef>
          </c:val>
          <c:extLst>
            <c:ext xmlns:c16="http://schemas.microsoft.com/office/drawing/2014/chart" uri="{C3380CC4-5D6E-409C-BE32-E72D297353CC}">
              <c16:uniqueId val="{00000004-C104-4A32-BEF9-BCAF67B563C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104-4A32-BEF9-BCAF67B563C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104-4A32-BEF9-BCAF67B563C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3375</c:v>
                </c:pt>
                <c:pt idx="3">
                  <c:v>3372</c:v>
                </c:pt>
                <c:pt idx="6">
                  <c:v>3459</c:v>
                </c:pt>
                <c:pt idx="9">
                  <c:v>3531</c:v>
                </c:pt>
                <c:pt idx="12">
                  <c:v>3373</c:v>
                </c:pt>
              </c:numCache>
            </c:numRef>
          </c:val>
          <c:extLst>
            <c:ext xmlns:c16="http://schemas.microsoft.com/office/drawing/2014/chart" uri="{C3380CC4-5D6E-409C-BE32-E72D297353CC}">
              <c16:uniqueId val="{00000007-C104-4A32-BEF9-BCAF67B563C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1151</c:v>
                </c:pt>
                <c:pt idx="2">
                  <c:v>#N/A</c:v>
                </c:pt>
                <c:pt idx="3">
                  <c:v>#N/A</c:v>
                </c:pt>
                <c:pt idx="4">
                  <c:v>1032</c:v>
                </c:pt>
                <c:pt idx="5">
                  <c:v>#N/A</c:v>
                </c:pt>
                <c:pt idx="6">
                  <c:v>#N/A</c:v>
                </c:pt>
                <c:pt idx="7">
                  <c:v>1145</c:v>
                </c:pt>
                <c:pt idx="8">
                  <c:v>#N/A</c:v>
                </c:pt>
                <c:pt idx="9">
                  <c:v>#N/A</c:v>
                </c:pt>
                <c:pt idx="10">
                  <c:v>1201</c:v>
                </c:pt>
                <c:pt idx="11">
                  <c:v>#N/A</c:v>
                </c:pt>
                <c:pt idx="12">
                  <c:v>#N/A</c:v>
                </c:pt>
                <c:pt idx="13">
                  <c:v>1301</c:v>
                </c:pt>
                <c:pt idx="14">
                  <c:v>#N/A</c:v>
                </c:pt>
              </c:numCache>
            </c:numRef>
          </c:val>
          <c:smooth val="0"/>
          <c:extLst>
            <c:ext xmlns:c16="http://schemas.microsoft.com/office/drawing/2014/chart" uri="{C3380CC4-5D6E-409C-BE32-E72D297353CC}">
              <c16:uniqueId val="{00000008-C104-4A32-BEF9-BCAF67B563C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32690</c:v>
                </c:pt>
                <c:pt idx="5">
                  <c:v>31107</c:v>
                </c:pt>
                <c:pt idx="8">
                  <c:v>29538</c:v>
                </c:pt>
                <c:pt idx="11">
                  <c:v>29639</c:v>
                </c:pt>
                <c:pt idx="14">
                  <c:v>30019</c:v>
                </c:pt>
              </c:numCache>
            </c:numRef>
          </c:val>
          <c:extLst>
            <c:ext xmlns:c16="http://schemas.microsoft.com/office/drawing/2014/chart" uri="{C3380CC4-5D6E-409C-BE32-E72D297353CC}">
              <c16:uniqueId val="{00000000-B8A6-4975-B7D7-AA6179F2660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199</c:v>
                </c:pt>
                <c:pt idx="5">
                  <c:v>168</c:v>
                </c:pt>
                <c:pt idx="8">
                  <c:v>148</c:v>
                </c:pt>
                <c:pt idx="11">
                  <c:v>124</c:v>
                </c:pt>
                <c:pt idx="14">
                  <c:v>100</c:v>
                </c:pt>
              </c:numCache>
            </c:numRef>
          </c:val>
          <c:extLst>
            <c:ext xmlns:c16="http://schemas.microsoft.com/office/drawing/2014/chart" uri="{C3380CC4-5D6E-409C-BE32-E72D297353CC}">
              <c16:uniqueId val="{00000001-B8A6-4975-B7D7-AA6179F2660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10207</c:v>
                </c:pt>
                <c:pt idx="5">
                  <c:v>10632</c:v>
                </c:pt>
                <c:pt idx="8">
                  <c:v>11092</c:v>
                </c:pt>
                <c:pt idx="11">
                  <c:v>11138</c:v>
                </c:pt>
                <c:pt idx="14">
                  <c:v>10605</c:v>
                </c:pt>
              </c:numCache>
            </c:numRef>
          </c:val>
          <c:extLst>
            <c:ext xmlns:c16="http://schemas.microsoft.com/office/drawing/2014/chart" uri="{C3380CC4-5D6E-409C-BE32-E72D297353CC}">
              <c16:uniqueId val="{00000002-B8A6-4975-B7D7-AA6179F2660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8A6-4975-B7D7-AA6179F2660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8A6-4975-B7D7-AA6179F2660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8A6-4975-B7D7-AA6179F2660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4536</c:v>
                </c:pt>
                <c:pt idx="3">
                  <c:v>4536</c:v>
                </c:pt>
                <c:pt idx="6">
                  <c:v>4186</c:v>
                </c:pt>
                <c:pt idx="9">
                  <c:v>4251</c:v>
                </c:pt>
                <c:pt idx="12">
                  <c:v>4141</c:v>
                </c:pt>
              </c:numCache>
            </c:numRef>
          </c:val>
          <c:extLst>
            <c:ext xmlns:c16="http://schemas.microsoft.com/office/drawing/2014/chart" uri="{C3380CC4-5D6E-409C-BE32-E72D297353CC}">
              <c16:uniqueId val="{00000006-B8A6-4975-B7D7-AA6179F2660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153</c:v>
                </c:pt>
                <c:pt idx="3">
                  <c:v>140</c:v>
                </c:pt>
                <c:pt idx="6">
                  <c:v>128</c:v>
                </c:pt>
                <c:pt idx="9">
                  <c:v>118</c:v>
                </c:pt>
                <c:pt idx="12">
                  <c:v>108</c:v>
                </c:pt>
              </c:numCache>
            </c:numRef>
          </c:val>
          <c:extLst>
            <c:ext xmlns:c16="http://schemas.microsoft.com/office/drawing/2014/chart" uri="{C3380CC4-5D6E-409C-BE32-E72D297353CC}">
              <c16:uniqueId val="{00000007-B8A6-4975-B7D7-AA6179F2660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8765</c:v>
                </c:pt>
                <c:pt idx="3">
                  <c:v>8474</c:v>
                </c:pt>
                <c:pt idx="6">
                  <c:v>7651</c:v>
                </c:pt>
                <c:pt idx="9">
                  <c:v>6939</c:v>
                </c:pt>
                <c:pt idx="12">
                  <c:v>6612</c:v>
                </c:pt>
              </c:numCache>
            </c:numRef>
          </c:val>
          <c:extLst>
            <c:ext xmlns:c16="http://schemas.microsoft.com/office/drawing/2014/chart" uri="{C3380CC4-5D6E-409C-BE32-E72D297353CC}">
              <c16:uniqueId val="{00000008-B8A6-4975-B7D7-AA6179F2660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217</c:v>
                </c:pt>
                <c:pt idx="3">
                  <c:v>187</c:v>
                </c:pt>
                <c:pt idx="6">
                  <c:v>167</c:v>
                </c:pt>
                <c:pt idx="9">
                  <c:v>150</c:v>
                </c:pt>
                <c:pt idx="12">
                  <c:v>131</c:v>
                </c:pt>
              </c:numCache>
            </c:numRef>
          </c:val>
          <c:extLst>
            <c:ext xmlns:c16="http://schemas.microsoft.com/office/drawing/2014/chart" uri="{C3380CC4-5D6E-409C-BE32-E72D297353CC}">
              <c16:uniqueId val="{00000009-B8A6-4975-B7D7-AA6179F2660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32492</c:v>
                </c:pt>
                <c:pt idx="3">
                  <c:v>31080</c:v>
                </c:pt>
                <c:pt idx="6">
                  <c:v>29980</c:v>
                </c:pt>
                <c:pt idx="9">
                  <c:v>30344</c:v>
                </c:pt>
                <c:pt idx="12">
                  <c:v>31809</c:v>
                </c:pt>
              </c:numCache>
            </c:numRef>
          </c:val>
          <c:extLst>
            <c:ext xmlns:c16="http://schemas.microsoft.com/office/drawing/2014/chart" uri="{C3380CC4-5D6E-409C-BE32-E72D297353CC}">
              <c16:uniqueId val="{0000000A-B8A6-4975-B7D7-AA6179F2660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3068</c:v>
                </c:pt>
                <c:pt idx="2">
                  <c:v>#N/A</c:v>
                </c:pt>
                <c:pt idx="3">
                  <c:v>#N/A</c:v>
                </c:pt>
                <c:pt idx="4">
                  <c:v>2511</c:v>
                </c:pt>
                <c:pt idx="5">
                  <c:v>#N/A</c:v>
                </c:pt>
                <c:pt idx="6">
                  <c:v>#N/A</c:v>
                </c:pt>
                <c:pt idx="7">
                  <c:v>1334</c:v>
                </c:pt>
                <c:pt idx="8">
                  <c:v>#N/A</c:v>
                </c:pt>
                <c:pt idx="9">
                  <c:v>#N/A</c:v>
                </c:pt>
                <c:pt idx="10">
                  <c:v>900</c:v>
                </c:pt>
                <c:pt idx="11">
                  <c:v>#N/A</c:v>
                </c:pt>
                <c:pt idx="12">
                  <c:v>#N/A</c:v>
                </c:pt>
                <c:pt idx="13">
                  <c:v>2077</c:v>
                </c:pt>
                <c:pt idx="14">
                  <c:v>#N/A</c:v>
                </c:pt>
              </c:numCache>
            </c:numRef>
          </c:val>
          <c:smooth val="0"/>
          <c:extLst>
            <c:ext xmlns:c16="http://schemas.microsoft.com/office/drawing/2014/chart" uri="{C3380CC4-5D6E-409C-BE32-E72D297353CC}">
              <c16:uniqueId val="{0000000B-B8A6-4975-B7D7-AA6179F2660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5844</c:v>
                </c:pt>
                <c:pt idx="1">
                  <c:v>5469</c:v>
                </c:pt>
                <c:pt idx="2">
                  <c:v>5115</c:v>
                </c:pt>
              </c:numCache>
            </c:numRef>
          </c:val>
          <c:extLst>
            <c:ext xmlns:c16="http://schemas.microsoft.com/office/drawing/2014/chart" uri="{C3380CC4-5D6E-409C-BE32-E72D297353CC}">
              <c16:uniqueId val="{00000000-905F-4904-92DB-E3E57C670BC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c:v>
                </c:pt>
                <c:pt idx="1">
                  <c:v>1</c:v>
                </c:pt>
                <c:pt idx="2">
                  <c:v>1</c:v>
                </c:pt>
              </c:numCache>
            </c:numRef>
          </c:val>
          <c:extLst>
            <c:ext xmlns:c16="http://schemas.microsoft.com/office/drawing/2014/chart" uri="{C3380CC4-5D6E-409C-BE32-E72D297353CC}">
              <c16:uniqueId val="{00000001-905F-4904-92DB-E3E57C670BC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12265</c:v>
                </c:pt>
                <c:pt idx="1">
                  <c:v>12641</c:v>
                </c:pt>
                <c:pt idx="2">
                  <c:v>12957</c:v>
                </c:pt>
              </c:numCache>
            </c:numRef>
          </c:val>
          <c:extLst>
            <c:ext xmlns:c16="http://schemas.microsoft.com/office/drawing/2014/chart" uri="{C3380CC4-5D6E-409C-BE32-E72D297353CC}">
              <c16:uniqueId val="{00000002-905F-4904-92DB-E3E57C670BC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{6F3E7EF1-622E-4535-A377-03F6919F9CA3}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8AD-44B0-92F3-A11D4177099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{F0225FCD-94F9-4AB1-BF8C-61A34D709431}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8AD-44B0-92F3-A11D4177099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{0F8C48E8-CB1B-49F0-A21F-FD8B474A0791}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8AD-44B0-92F3-A11D4177099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{39C71026-C005-4D4A-81EE-F171F793546E}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8AD-44B0-92F3-A11D4177099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{45BCF7E2-7767-499F-A07A-DC4919DA315A}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8AD-44B0-92F3-A11D4177099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{7E9A72DD-60E8-48FD-A7E5-D3C28DBB8FE6}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8AD-44B0-92F3-A11D4177099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{5B381565-3566-417E-8C86-FB9C257F290D}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8AD-44B0-92F3-A11D4177099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{6116CA1A-BF99-4224-B90C-79E1B5172436}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8AD-44B0-92F3-A11D4177099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{E313D1F6-A675-44C2-9282-BE265A514D1B}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8AD-44B0-92F3-A11D4177099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69.2</c:v>
                </c:pt>
                <c:pt idx="8">
                  <c:v>70.7</c:v>
                </c:pt>
                <c:pt idx="16">
                  <c:v>72.099999999999994</c:v>
                </c:pt>
                <c:pt idx="24">
                  <c:v>73</c:v>
                </c:pt>
                <c:pt idx="32">
                  <c:v>73.599999999999994</c:v>
                </c:pt>
              </c:numCache>
            </c:numRef>
          </c:xVal>
          <c:yVal>
            <c:numRef>
              <c:f>公会計指標分析・財政指標組合せ分析表!$BP$51:$DC$51</c:f>
              <c:numCache>
                <c:formatCode>#,##0.0;"▲ "#,##0.0</c:formatCode>
                <c:ptCount val="40"/>
                <c:pt idx="0">
                  <c:v>24.6</c:v>
                </c:pt>
                <c:pt idx="8">
                  <c:v>19.3</c:v>
                </c:pt>
                <c:pt idx="16">
                  <c:v>10.6</c:v>
                </c:pt>
                <c:pt idx="24">
                  <c:v>7.1</c:v>
                </c:pt>
                <c:pt idx="32">
                  <c:v>16.100000000000001</c:v>
                </c:pt>
              </c:numCache>
            </c:numRef>
          </c:yVal>
          <c:smooth val="0"/>
          <c:extLst>
            <c:ext xmlns:c16="http://schemas.microsoft.com/office/drawing/2014/chart" uri="{C3380CC4-5D6E-409C-BE32-E72D297353CC}">
              <c16:uniqueId val="{00000009-18AD-44B0-92F3-A11D4177099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{F7BF14FE-C2D7-4B6C-A748-D49FC13672B4}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8AD-44B0-92F3-A11D4177099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{BD3909AF-C063-49E4-A5F7-5E03209192BE}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8AD-44B0-92F3-A11D4177099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{6D012984-C0F8-4EAC-9D06-3C7E0FD3CF56}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8AD-44B0-92F3-A11D4177099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{3F5F0AA3-8633-46F3-ADDD-378B1B1C9829}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8AD-44B0-92F3-A11D4177099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{D52C92C2-6352-48ED-93A1-EE6E78FF1DB7}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8AD-44B0-92F3-A11D41770997}"/>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{574B0E9B-8654-4370-BC2B-2217383597A6}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8AD-44B0-92F3-A11D41770997}"/>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{58BBA081-82BA-49EC-B1D9-644FFEFC67EC}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8AD-44B0-92F3-A11D41770997}"/>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{F34E53FE-5083-4512-B433-DD9CC2FE30D1}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8AD-44B0-92F3-A11D41770997}"/>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{961BA2BE-0341-48ED-9CCE-41D4677E0449}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8AD-44B0-92F3-A11D4177099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18AD-44B0-92F3-A11D41770997}"/>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{A26FFB6B-3C5B-49A4-8D0E-345903980AF3}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CA7-447F-B2E6-451126FD40D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{E2A4DE85-72AA-449D-B670-E3E02921B453}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CA7-447F-B2E6-451126FD40D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{AEE5A238-A05D-4189-9196-F549308F1845}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CA7-447F-B2E6-451126FD40D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{A8A01C5C-2002-46B3-BBE4-55F0ED3941F3}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CA7-447F-B2E6-451126FD40D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{40E8E927-3CBB-4988-A520-A383753081CE}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CA7-447F-B2E6-451126FD40D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{58011B76-2FA2-4511-AE23-90DAF04E1786}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CA7-447F-B2E6-451126FD40D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{FF79FA77-08D7-477E-97E5-83B78F2C5710}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CA7-447F-B2E6-451126FD40D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{B81FA452-0D29-438D-83A5-16F9FF141415}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CA7-447F-B2E6-451126FD40D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{8C2383C8-E909-4298-867F-3DEB2E7F9C24}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CA7-447F-B2E6-451126FD40D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8.3000000000000007</c:v>
                </c:pt>
                <c:pt idx="16">
                  <c:v>8.6999999999999993</c:v>
                </c:pt>
                <c:pt idx="24">
                  <c:v>8.8000000000000007</c:v>
                </c:pt>
                <c:pt idx="32">
                  <c:v>9.6</c:v>
                </c:pt>
              </c:numCache>
            </c:numRef>
          </c:xVal>
          <c:yVal>
            <c:numRef>
              <c:f>公会計指標分析・財政指標組合せ分析表!$BP$73:$DC$73</c:f>
              <c:numCache>
                <c:formatCode>#,##0.0;"▲ "#,##0.0</c:formatCode>
                <c:ptCount val="40"/>
                <c:pt idx="0">
                  <c:v>24.6</c:v>
                </c:pt>
                <c:pt idx="8">
                  <c:v>19.3</c:v>
                </c:pt>
                <c:pt idx="16">
                  <c:v>10.6</c:v>
                </c:pt>
                <c:pt idx="24">
                  <c:v>7.1</c:v>
                </c:pt>
                <c:pt idx="32">
                  <c:v>16.100000000000001</c:v>
                </c:pt>
              </c:numCache>
            </c:numRef>
          </c:yVal>
          <c:smooth val="0"/>
          <c:extLst>
            <c:ext xmlns:c16="http://schemas.microsoft.com/office/drawing/2014/chart" uri="{C3380CC4-5D6E-409C-BE32-E72D297353CC}">
              <c16:uniqueId val="{00000009-FCA7-447F-B2E6-451126FD40D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{321AF553-6ADF-40A9-88A4-8376C40D6CBE}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CA7-447F-B2E6-451126FD40D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{C68B84AB-0699-4DB5-8D59-DB8B50FC2287}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CA7-447F-B2E6-451126FD40D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{D89D63BE-440E-4771-AEFF-221FE9F843F2}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CA7-447F-B2E6-451126FD40D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{FBA01AC3-BAA0-4F43-AEC6-D91AE0757449}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CA7-447F-B2E6-451126FD40D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{53569237-7ADB-4DDF-825A-5535E7C51812}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CA7-447F-B2E6-451126FD40D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{21E16433-8E2D-480D-9914-CD474B563886}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CA7-447F-B2E6-451126FD40D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{D5DDD17E-3EF9-4C2E-8178-3AD9EB197506}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CA7-447F-B2E6-451126FD40D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{78FDE224-D730-480C-9E48-9DA662319C4F}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CA7-447F-B2E6-451126FD40D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{16C5B20C-1375-4E00-AE54-D04C9BFD0C9C}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CA7-447F-B2E6-451126FD40D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FCA7-447F-B2E6-451126FD40D4}"/>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新潟県魚沼市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32,522
32,179
946.76
39,132,095
37,612,857
1,127,794
16,053,443
31,757,429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財政力指数の分子となる基準財政収入額は</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2,472</a:t>
          </a:r>
          <a:r>
            <a:rPr kumimoji="1" lang="ja-JP" altLang="en-US" sz="1300">
              <a:latin typeface="ＭＳ Ｐゴシック" panose="020B0600070205080204" pitchFamily="50" charset="-128"/>
              <a:ea typeface="ＭＳ Ｐゴシック" panose="020B0600070205080204" pitchFamily="50" charset="-128"/>
            </a:rPr>
            <a:t>万円、分母となる基準財政需要額は</a:t>
          </a:r>
          <a:r>
            <a:rPr kumimoji="1" lang="en-US" altLang="ja-JP" sz="1300">
              <a:latin typeface="ＭＳ Ｐゴシック" panose="020B0600070205080204" pitchFamily="50" charset="-128"/>
              <a:ea typeface="ＭＳ Ｐゴシック" panose="020B0600070205080204" pitchFamily="50" charset="-128"/>
            </a:rPr>
            <a:t>149</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7,261</a:t>
          </a:r>
          <a:r>
            <a:rPr kumimoji="1" lang="ja-JP" altLang="en-US" sz="1300">
              <a:latin typeface="ＭＳ Ｐゴシック" panose="020B0600070205080204" pitchFamily="50" charset="-128"/>
              <a:ea typeface="ＭＳ Ｐゴシック" panose="020B0600070205080204" pitchFamily="50" charset="-128"/>
            </a:rPr>
            <a:t>万円となり、財政力指数は、</a:t>
          </a:r>
          <a:r>
            <a:rPr kumimoji="1" lang="en-US" altLang="ja-JP" sz="1300">
              <a:latin typeface="ＭＳ Ｐゴシック" panose="020B0600070205080204" pitchFamily="50" charset="-128"/>
              <a:ea typeface="ＭＳ Ｐゴシック" panose="020B0600070205080204" pitchFamily="50" charset="-128"/>
            </a:rPr>
            <a:t>0.28</a:t>
          </a:r>
          <a:r>
            <a:rPr kumimoji="1" lang="ja-JP" altLang="en-US" sz="1300">
              <a:latin typeface="ＭＳ Ｐゴシック" panose="020B0600070205080204" pitchFamily="50" charset="-128"/>
              <a:ea typeface="ＭＳ Ｐゴシック" panose="020B0600070205080204" pitchFamily="50" charset="-128"/>
            </a:rPr>
            <a:t>となりました。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例年同水準で推移しておりますが、類似団体内平均値</a:t>
          </a:r>
          <a:r>
            <a:rPr kumimoji="1" lang="en-US" altLang="ja-JP" sz="1300">
              <a:latin typeface="ＭＳ Ｐゴシック" panose="020B0600070205080204" pitchFamily="50" charset="-128"/>
              <a:ea typeface="ＭＳ Ｐゴシック" panose="020B0600070205080204" pitchFamily="50" charset="-128"/>
            </a:rPr>
            <a:t>0.38</a:t>
          </a:r>
          <a:r>
            <a:rPr kumimoji="1" lang="ja-JP" altLang="en-US" sz="1300">
              <a:latin typeface="ＭＳ Ｐゴシック" panose="020B0600070205080204" pitchFamily="50" charset="-128"/>
              <a:ea typeface="ＭＳ Ｐゴシック" panose="020B0600070205080204" pitchFamily="50" charset="-128"/>
            </a:rPr>
            <a:t>を大きく下回っています。</a:t>
          </a:r>
        </a:p>
        <a:p>
          <a:r>
            <a:rPr kumimoji="1" lang="ja-JP" altLang="en-US" sz="1300">
              <a:latin typeface="ＭＳ Ｐゴシック" panose="020B0600070205080204" pitchFamily="50" charset="-128"/>
              <a:ea typeface="ＭＳ Ｐゴシック" panose="020B0600070205080204" pitchFamily="50" charset="-128"/>
            </a:rPr>
            <a:t>　今後、複数の大型建設事業や据置期間終了に伴う地方債償還額の増加が見込まれ、複雑・多様化する行政需要に対応していく行政サービスを構築する必要があります。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143510</xdr:rowOff>
    </xdr:from>
    <xdr:to>
      <xdr:col>23</xdr:col>
      <xdr:colOff>133350</xdr:colOff>
      <xdr:row>43</xdr:row>
      <xdr:rowOff>143510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5158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143510</xdr:rowOff>
    </xdr:from>
    <xdr:to>
      <xdr:col>19</xdr:col>
      <xdr:colOff>133350</xdr:colOff>
      <xdr:row>43</xdr:row>
      <xdr:rowOff>143510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515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143510</xdr:rowOff>
    </xdr:from>
    <xdr:to>
      <xdr:col>15</xdr:col>
      <xdr:colOff>82550</xdr:colOff>
      <xdr:row>43</xdr:row>
      <xdr:rowOff>143510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515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119380</xdr:rowOff>
    </xdr:from>
    <xdr:to>
      <xdr:col>11</xdr:col>
      <xdr:colOff>31750</xdr:colOff>
      <xdr:row>43</xdr:row>
      <xdr:rowOff>143510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4917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92710</xdr:rowOff>
    </xdr:from>
    <xdr:to>
      <xdr:col>23</xdr:col>
      <xdr:colOff>184150</xdr:colOff>
      <xdr:row>44</xdr:row>
      <xdr:rowOff>22860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64787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43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92710</xdr:rowOff>
    </xdr:from>
    <xdr:to>
      <xdr:col>19</xdr:col>
      <xdr:colOff>184150</xdr:colOff>
      <xdr:row>44</xdr:row>
      <xdr:rowOff>22860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7637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55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92710</xdr:rowOff>
    </xdr:from>
    <xdr:to>
      <xdr:col>15</xdr:col>
      <xdr:colOff>133350</xdr:colOff>
      <xdr:row>44</xdr:row>
      <xdr:rowOff>22860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7637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92710</xdr:rowOff>
    </xdr:from>
    <xdr:to>
      <xdr:col>11</xdr:col>
      <xdr:colOff>82550</xdr:colOff>
      <xdr:row>44</xdr:row>
      <xdr:rowOff>22860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7637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68580</xdr:rowOff>
    </xdr:from>
    <xdr:to>
      <xdr:col>7</xdr:col>
      <xdr:colOff>31750</xdr:colOff>
      <xdr:row>43</xdr:row>
      <xdr:rowOff>170180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154957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経常収支比率の分子である経常経費充当一般財源は、</a:t>
          </a:r>
          <a:r>
            <a:rPr kumimoji="1" lang="en-US" altLang="ja-JP" sz="1300">
              <a:latin typeface="ＭＳ Ｐゴシック" panose="020B0600070205080204" pitchFamily="50" charset="-128"/>
              <a:ea typeface="ＭＳ Ｐゴシック" panose="020B0600070205080204" pitchFamily="50" charset="-128"/>
            </a:rPr>
            <a:t>150</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7,342</a:t>
          </a:r>
          <a:r>
            <a:rPr kumimoji="1" lang="ja-JP" altLang="en-US" sz="1300">
              <a:latin typeface="ＭＳ Ｐゴシック" panose="020B0600070205080204" pitchFamily="50" charset="-128"/>
              <a:ea typeface="ＭＳ Ｐゴシック" panose="020B0600070205080204" pitchFamily="50" charset="-128"/>
            </a:rPr>
            <a:t>万円、分母となる経常一般財源等収入は、</a:t>
          </a:r>
          <a:r>
            <a:rPr kumimoji="1" lang="en-US" altLang="ja-JP" sz="1300">
              <a:latin typeface="ＭＳ Ｐゴシック" panose="020B0600070205080204" pitchFamily="50" charset="-128"/>
              <a:ea typeface="ＭＳ Ｐゴシック" panose="020B0600070205080204" pitchFamily="50" charset="-128"/>
            </a:rPr>
            <a:t>162</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5,158</a:t>
          </a:r>
          <a:r>
            <a:rPr kumimoji="1" lang="ja-JP" altLang="en-US" sz="1300">
              <a:latin typeface="ＭＳ Ｐゴシック" panose="020B0600070205080204" pitchFamily="50" charset="-128"/>
              <a:ea typeface="ＭＳ Ｐゴシック" panose="020B0600070205080204" pitchFamily="50" charset="-128"/>
            </a:rPr>
            <a:t>万円で、経常収支比率は、</a:t>
          </a:r>
          <a:r>
            <a:rPr kumimoji="1" lang="en-US" altLang="ja-JP" sz="1300">
              <a:latin typeface="ＭＳ Ｐゴシック" panose="020B0600070205080204" pitchFamily="50" charset="-128"/>
              <a:ea typeface="ＭＳ Ｐゴシック" panose="020B0600070205080204" pitchFamily="50" charset="-128"/>
            </a:rPr>
            <a:t>92.8</a:t>
          </a:r>
          <a:r>
            <a:rPr kumimoji="1" lang="ja-JP" altLang="en-US" sz="1300">
              <a:latin typeface="ＭＳ Ｐゴシック" panose="020B0600070205080204" pitchFamily="50" charset="-128"/>
              <a:ea typeface="ＭＳ Ｐゴシック" panose="020B0600070205080204" pitchFamily="50" charset="-128"/>
            </a:rPr>
            <a:t>％、前年度と比べて</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増となりました。現在は、類似団体や全国の平均値と同程度となっていますが、今後数年は、複数の大型建設事業により公債費が高止まりするなどのマイナス要因があります。事務事業の効率化を図り、経常経費の削減に取り組むとともに、地域経済活性化による地方税収の増加を図っていく必要があり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39188</xdr:rowOff>
    </xdr:from>
    <xdr:to>
      <xdr:col>23</xdr:col>
      <xdr:colOff>133350</xdr:colOff>
      <xdr:row>60</xdr:row>
      <xdr:rowOff>87449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26188"/>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8165</xdr:rowOff>
    </xdr:from>
    <xdr:to>
      <xdr:col>19</xdr:col>
      <xdr:colOff>133350</xdr:colOff>
      <xdr:row>60</xdr:row>
      <xdr:rowOff>39188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295165"/>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152037</xdr:rowOff>
    </xdr:from>
    <xdr:to>
      <xdr:col>15</xdr:col>
      <xdr:colOff>82550</xdr:colOff>
      <xdr:row>60</xdr:row>
      <xdr:rowOff>8165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67587"/>
          <a:ext cx="889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93435</xdr:rowOff>
    </xdr:from>
    <xdr:to>
      <xdr:col>11</xdr:col>
      <xdr:colOff>31750</xdr:colOff>
      <xdr:row>59</xdr:row>
      <xdr:rowOff>152037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208985"/>
          <a:ext cx="889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36649</xdr:rowOff>
    </xdr:from>
    <xdr:to>
      <xdr:col>23</xdr:col>
      <xdr:colOff>184150</xdr:colOff>
      <xdr:row>60</xdr:row>
      <xdr:rowOff>138249</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2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53176</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68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159838</xdr:rowOff>
    </xdr:from>
    <xdr:to>
      <xdr:col>19</xdr:col>
      <xdr:colOff>184150</xdr:colOff>
      <xdr:row>60</xdr:row>
      <xdr:rowOff>89988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100165</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44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128815</xdr:rowOff>
    </xdr:from>
    <xdr:to>
      <xdr:col>15</xdr:col>
      <xdr:colOff>133350</xdr:colOff>
      <xdr:row>60</xdr:row>
      <xdr:rowOff>58965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4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69142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13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101237</xdr:rowOff>
    </xdr:from>
    <xdr:to>
      <xdr:col>11</xdr:col>
      <xdr:colOff>82550</xdr:colOff>
      <xdr:row>60</xdr:row>
      <xdr:rowOff>31387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16164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03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42635</xdr:rowOff>
    </xdr:from>
    <xdr:to>
      <xdr:col>7</xdr:col>
      <xdr:colOff>31750</xdr:colOff>
      <xdr:row>59</xdr:row>
      <xdr:rowOff>144235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15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154412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[456,625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給与水準引上げにより人件費は増加し、業務委託や施設解体を含む物件費も増加し、人口１人当たり決算額は</a:t>
          </a:r>
          <a:r>
            <a:rPr kumimoji="1" lang="en-US" altLang="ja-JP" sz="1300">
              <a:latin typeface="ＭＳ Ｐゴシック" panose="020B0600070205080204" pitchFamily="50" charset="-128"/>
              <a:ea typeface="ＭＳ Ｐゴシック" panose="020B0600070205080204" pitchFamily="50" charset="-128"/>
            </a:rPr>
            <a:t>92,071</a:t>
          </a:r>
          <a:r>
            <a:rPr kumimoji="1" lang="ja-JP" altLang="en-US" sz="1300">
              <a:latin typeface="ＭＳ Ｐゴシック" panose="020B0600070205080204" pitchFamily="50" charset="-128"/>
              <a:ea typeface="ＭＳ Ｐゴシック" panose="020B0600070205080204" pitchFamily="50" charset="-128"/>
            </a:rPr>
            <a:t>円増加しました。</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町村合併により、多くの公共施設を有しており、今後、既存施設の維持補修費が増加することが見込まれます。公共施設等総合管理計画に基づき、類似施設の統廃合を推進する必要があります。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81617</xdr:rowOff>
    </xdr:from>
    <xdr:to>
      <xdr:col>23</xdr:col>
      <xdr:colOff>133350</xdr:colOff>
      <xdr:row>81</xdr:row>
      <xdr:rowOff>103834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69067"/>
          <a:ext cx="838200" cy="2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81617</xdr:rowOff>
    </xdr:from>
    <xdr:to>
      <xdr:col>19</xdr:col>
      <xdr:colOff>133350</xdr:colOff>
      <xdr:row>81</xdr:row>
      <xdr:rowOff>87592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3969067"/>
          <a:ext cx="889000" cy="5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79742</xdr:rowOff>
    </xdr:from>
    <xdr:to>
      <xdr:col>15</xdr:col>
      <xdr:colOff>82550</xdr:colOff>
      <xdr:row>81</xdr:row>
      <xdr:rowOff>87592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67192"/>
          <a:ext cx="889000" cy="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72282</xdr:rowOff>
    </xdr:from>
    <xdr:to>
      <xdr:col>11</xdr:col>
      <xdr:colOff>31750</xdr:colOff>
      <xdr:row>81</xdr:row>
      <xdr:rowOff>79742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59732"/>
          <a:ext cx="889000" cy="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53034</xdr:rowOff>
    </xdr:from>
    <xdr:to>
      <xdr:col>23</xdr:col>
      <xdr:colOff>184150</xdr:colOff>
      <xdr:row>81</xdr:row>
      <xdr:rowOff>154634</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4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101311</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8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30817</xdr:rowOff>
    </xdr:from>
    <xdr:to>
      <xdr:col>19</xdr:col>
      <xdr:colOff>184150</xdr:colOff>
      <xdr:row>81</xdr:row>
      <xdr:rowOff>132417</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18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117194</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004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36792</xdr:rowOff>
    </xdr:from>
    <xdr:to>
      <xdr:col>15</xdr:col>
      <xdr:colOff>133350</xdr:colOff>
      <xdr:row>81</xdr:row>
      <xdr:rowOff>138392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92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123169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01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28942</xdr:rowOff>
    </xdr:from>
    <xdr:to>
      <xdr:col>11</xdr:col>
      <xdr:colOff>82550</xdr:colOff>
      <xdr:row>81</xdr:row>
      <xdr:rowOff>130542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1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115319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4002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21482</xdr:rowOff>
    </xdr:from>
    <xdr:to>
      <xdr:col>7</xdr:col>
      <xdr:colOff>31750</xdr:colOff>
      <xdr:row>81</xdr:row>
      <xdr:rowOff>123082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90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107859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95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年の合併時における在職者調整を低い方の給与水準に合わせたことなどから、全国平均、類似団体平均を大きく下回っています。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97064</xdr:rowOff>
    </xdr:from>
    <xdr:to>
      <xdr:col>81</xdr:col>
      <xdr:colOff>44450</xdr:colOff>
      <xdr:row>81</xdr:row>
      <xdr:rowOff>148771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398451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97064</xdr:rowOff>
    </xdr:from>
    <xdr:to>
      <xdr:col>77</xdr:col>
      <xdr:colOff>44450</xdr:colOff>
      <xdr:row>81</xdr:row>
      <xdr:rowOff>131536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39845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131536</xdr:rowOff>
    </xdr:from>
    <xdr:to>
      <xdr:col>72</xdr:col>
      <xdr:colOff>203200</xdr:colOff>
      <xdr:row>81</xdr:row>
      <xdr:rowOff>148771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0189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114300</xdr:rowOff>
    </xdr:from>
    <xdr:to>
      <xdr:col>68</xdr:col>
      <xdr:colOff>152400</xdr:colOff>
      <xdr:row>81</xdr:row>
      <xdr:rowOff>148771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00175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97971</xdr:rowOff>
    </xdr:from>
    <xdr:to>
      <xdr:col>81</xdr:col>
      <xdr:colOff>95250</xdr:colOff>
      <xdr:row>82</xdr:row>
      <xdr:rowOff>28121</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114498</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383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46264</xdr:rowOff>
    </xdr:from>
    <xdr:to>
      <xdr:col>77</xdr:col>
      <xdr:colOff>95250</xdr:colOff>
      <xdr:row>81</xdr:row>
      <xdr:rowOff>147864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393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158041</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3702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80736</xdr:rowOff>
    </xdr:from>
    <xdr:to>
      <xdr:col>73</xdr:col>
      <xdr:colOff>44450</xdr:colOff>
      <xdr:row>82</xdr:row>
      <xdr:rowOff>10886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21063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373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97971</xdr:rowOff>
    </xdr:from>
    <xdr:to>
      <xdr:col>68</xdr:col>
      <xdr:colOff>203200</xdr:colOff>
      <xdr:row>82</xdr:row>
      <xdr:rowOff>28121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38298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375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63500</xdr:rowOff>
    </xdr:from>
    <xdr:to>
      <xdr:col>64</xdr:col>
      <xdr:colOff>152400</xdr:colOff>
      <xdr:row>81</xdr:row>
      <xdr:rowOff>165100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3827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定員適正化計画に基づき、採用の抑制や業務委託の推進など、毎年確実に縮減できるよう進めていますが、類似団体平均と比較すると依然と高い状況にあります。</a:t>
          </a:r>
        </a:p>
        <a:p>
          <a:r>
            <a:rPr kumimoji="1" lang="ja-JP" altLang="en-US" sz="1300">
              <a:latin typeface="ＭＳ Ｐゴシック" panose="020B0600070205080204" pitchFamily="50" charset="-128"/>
              <a:ea typeface="ＭＳ Ｐゴシック" panose="020B0600070205080204" pitchFamily="50" charset="-128"/>
            </a:rPr>
            <a:t>　令和２年度に新庁舎へ移転し、課題となっていた分庁舎方式が解消されたため、今後も定員適正化計画に基づいた人員削減を図っていきます。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21124</xdr:rowOff>
    </xdr:from>
    <xdr:to>
      <xdr:col>81</xdr:col>
      <xdr:colOff>44450</xdr:colOff>
      <xdr:row>62</xdr:row>
      <xdr:rowOff>24342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51024"/>
          <a:ext cx="83820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143510</xdr:rowOff>
    </xdr:from>
    <xdr:to>
      <xdr:col>77</xdr:col>
      <xdr:colOff>44450</xdr:colOff>
      <xdr:row>62</xdr:row>
      <xdr:rowOff>21124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01960"/>
          <a:ext cx="889000" cy="49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143510</xdr:rowOff>
    </xdr:from>
    <xdr:to>
      <xdr:col>72</xdr:col>
      <xdr:colOff>203200</xdr:colOff>
      <xdr:row>61</xdr:row>
      <xdr:rowOff>150749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601960"/>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127423</xdr:rowOff>
    </xdr:from>
    <xdr:to>
      <xdr:col>68</xdr:col>
      <xdr:colOff>152400</xdr:colOff>
      <xdr:row>61</xdr:row>
      <xdr:rowOff>150749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85873"/>
          <a:ext cx="889000" cy="2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144992</xdr:rowOff>
    </xdr:from>
    <xdr:to>
      <xdr:col>81</xdr:col>
      <xdr:colOff>95250</xdr:colOff>
      <xdr:row>62</xdr:row>
      <xdr:rowOff>75142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60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117069</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7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141774</xdr:rowOff>
    </xdr:from>
    <xdr:to>
      <xdr:col>77</xdr:col>
      <xdr:colOff>95250</xdr:colOff>
      <xdr:row>62</xdr:row>
      <xdr:rowOff>71924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60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56701</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86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92710</xdr:rowOff>
    </xdr:from>
    <xdr:to>
      <xdr:col>73</xdr:col>
      <xdr:colOff>44450</xdr:colOff>
      <xdr:row>62</xdr:row>
      <xdr:rowOff>22860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7637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99949</xdr:rowOff>
    </xdr:from>
    <xdr:to>
      <xdr:col>68</xdr:col>
      <xdr:colOff>203200</xdr:colOff>
      <xdr:row>62</xdr:row>
      <xdr:rowOff>30099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5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14876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4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76623</xdr:rowOff>
    </xdr:from>
    <xdr:to>
      <xdr:col>64</xdr:col>
      <xdr:colOff>152400</xdr:colOff>
      <xdr:row>62</xdr:row>
      <xdr:rowOff>6773</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163000</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分子である公営企業の地方債償還に充てた繰入金は増加（</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億円）し、一般会計の地方債償還額は減少し（</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億円）しましたが分子は増加しました。また、分母では、標準税収入額は減少しましたが、普通交付税の増加（</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億円）が上回り、実質公債費比率の</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か年平均は</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ポイント増加となりました。</a:t>
          </a:r>
        </a:p>
        <a:p>
          <a:r>
            <a:rPr kumimoji="1" lang="ja-JP" altLang="en-US" sz="1200">
              <a:latin typeface="ＭＳ Ｐゴシック" panose="020B0600070205080204" pitchFamily="50" charset="-128"/>
              <a:ea typeface="ＭＳ Ｐゴシック" panose="020B0600070205080204" pitchFamily="50" charset="-128"/>
            </a:rPr>
            <a:t>　今後、耐用年数を迎える公共施設等の大規模改修・解体により、地方債現在高の増加や人口減少などによる標準財政規模の減少も予想され、実質公債費比率の上昇傾向は続く見通しですが、既存・新規事業を精査し財政の健全化に努めます。</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13970</xdr:rowOff>
    </xdr:from>
    <xdr:to>
      <xdr:col>81</xdr:col>
      <xdr:colOff>44450</xdr:colOff>
      <xdr:row>37</xdr:row>
      <xdr:rowOff>30057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5762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11959</xdr:rowOff>
    </xdr:from>
    <xdr:to>
      <xdr:col>77</xdr:col>
      <xdr:colOff>44450</xdr:colOff>
      <xdr:row>37</xdr:row>
      <xdr:rowOff>13970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55609"/>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3916</xdr:rowOff>
    </xdr:from>
    <xdr:to>
      <xdr:col>72</xdr:col>
      <xdr:colOff>203200</xdr:colOff>
      <xdr:row>37</xdr:row>
      <xdr:rowOff>11959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47566"/>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167322</xdr:rowOff>
    </xdr:from>
    <xdr:to>
      <xdr:col>68</xdr:col>
      <xdr:colOff>152400</xdr:colOff>
      <xdr:row>37</xdr:row>
      <xdr:rowOff>3916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39522"/>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150707</xdr:rowOff>
    </xdr:from>
    <xdr:to>
      <xdr:col>81</xdr:col>
      <xdr:colOff>95250</xdr:colOff>
      <xdr:row>37</xdr:row>
      <xdr:rowOff>80857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2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122784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29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134620</xdr:rowOff>
    </xdr:from>
    <xdr:to>
      <xdr:col>77</xdr:col>
      <xdr:colOff>95250</xdr:colOff>
      <xdr:row>37</xdr:row>
      <xdr:rowOff>64770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74947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7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132609</xdr:rowOff>
    </xdr:from>
    <xdr:to>
      <xdr:col>73</xdr:col>
      <xdr:colOff>44450</xdr:colOff>
      <xdr:row>37</xdr:row>
      <xdr:rowOff>62759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0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72936</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73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124566</xdr:rowOff>
    </xdr:from>
    <xdr:to>
      <xdr:col>68</xdr:col>
      <xdr:colOff>203200</xdr:colOff>
      <xdr:row>37</xdr:row>
      <xdr:rowOff>54716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9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64893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65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116522</xdr:rowOff>
    </xdr:from>
    <xdr:to>
      <xdr:col>64</xdr:col>
      <xdr:colOff>152400</xdr:colOff>
      <xdr:row>37</xdr:row>
      <xdr:rowOff>46672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8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56849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5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地方債の償還額に対し借入額の方が多いため、一般会計の地方債現在高は増加（</a:t>
          </a:r>
          <a:r>
            <a:rPr kumimoji="1" lang="en-US" altLang="ja-JP" sz="1200">
              <a:latin typeface="ＭＳ Ｐゴシック" panose="020B0600070205080204" pitchFamily="50" charset="-128"/>
              <a:ea typeface="ＭＳ Ｐゴシック" panose="020B0600070205080204" pitchFamily="50" charset="-128"/>
            </a:rPr>
            <a:t>+14.7</a:t>
          </a:r>
          <a:r>
            <a:rPr kumimoji="1" lang="ja-JP" altLang="en-US" sz="1200">
              <a:latin typeface="ＭＳ Ｐゴシック" panose="020B0600070205080204" pitchFamily="50" charset="-128"/>
              <a:ea typeface="ＭＳ Ｐゴシック" panose="020B0600070205080204" pitchFamily="50" charset="-128"/>
            </a:rPr>
            <a:t>億円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しましたが、公営企業債等繰入見込額は減少（▲</a:t>
          </a:r>
          <a:r>
            <a:rPr kumimoji="1" lang="en-US" altLang="ja-JP" sz="1200">
              <a:latin typeface="ＭＳ Ｐゴシック" panose="020B0600070205080204" pitchFamily="50" charset="-128"/>
              <a:ea typeface="ＭＳ Ｐゴシック" panose="020B0600070205080204" pitchFamily="50" charset="-128"/>
            </a:rPr>
            <a:t>3.3</a:t>
          </a:r>
          <a:r>
            <a:rPr kumimoji="1" lang="ja-JP" altLang="en-US" sz="1200">
              <a:latin typeface="ＭＳ Ｐゴシック" panose="020B0600070205080204" pitchFamily="50" charset="-128"/>
              <a:ea typeface="ＭＳ Ｐゴシック" panose="020B0600070205080204" pitchFamily="50" charset="-128"/>
            </a:rPr>
            <a:t>億円）しました。また、将来負担額から差し引く充当可能財源等は減少したことにより、分子は前年度比</a:t>
          </a:r>
          <a:r>
            <a:rPr kumimoji="1" lang="en-US" altLang="ja-JP" sz="1200">
              <a:latin typeface="ＭＳ Ｐゴシック" panose="020B0600070205080204" pitchFamily="50" charset="-128"/>
              <a:ea typeface="ＭＳ Ｐゴシック" panose="020B0600070205080204" pitchFamily="50" charset="-128"/>
            </a:rPr>
            <a:t>11.8</a:t>
          </a:r>
          <a:r>
            <a:rPr kumimoji="1" lang="ja-JP" altLang="en-US" sz="1200">
              <a:latin typeface="ＭＳ Ｐゴシック" panose="020B0600070205080204" pitchFamily="50" charset="-128"/>
              <a:ea typeface="ＭＳ Ｐゴシック" panose="020B0600070205080204" pitchFamily="50" charset="-128"/>
            </a:rPr>
            <a:t>億円の増加となりました。これにより、将来負担比率は前年度よりも</a:t>
          </a:r>
          <a:r>
            <a:rPr kumimoji="1" lang="en-US" altLang="ja-JP" sz="1200">
              <a:latin typeface="ＭＳ Ｐゴシック" panose="020B0600070205080204" pitchFamily="50" charset="-128"/>
              <a:ea typeface="ＭＳ Ｐゴシック" panose="020B0600070205080204" pitchFamily="50" charset="-128"/>
            </a:rPr>
            <a:t>9.0</a:t>
          </a:r>
          <a:r>
            <a:rPr kumimoji="1" lang="ja-JP" altLang="en-US" sz="1200">
              <a:latin typeface="ＭＳ Ｐゴシック" panose="020B0600070205080204" pitchFamily="50" charset="-128"/>
              <a:ea typeface="ＭＳ Ｐゴシック" panose="020B0600070205080204" pitchFamily="50" charset="-128"/>
            </a:rPr>
            <a:t>ポイント増加し</a:t>
          </a:r>
          <a:r>
            <a:rPr kumimoji="1" lang="en-US" altLang="ja-JP" sz="1200">
              <a:latin typeface="ＭＳ Ｐゴシック" panose="020B0600070205080204" pitchFamily="50" charset="-128"/>
              <a:ea typeface="ＭＳ Ｐゴシック" panose="020B0600070205080204" pitchFamily="50" charset="-128"/>
            </a:rPr>
            <a:t>16.1</a:t>
          </a:r>
          <a:r>
            <a:rPr kumimoji="1" lang="ja-JP" altLang="en-US" sz="1200">
              <a:latin typeface="ＭＳ Ｐゴシック" panose="020B0600070205080204" pitchFamily="50" charset="-128"/>
              <a:ea typeface="ＭＳ Ｐゴシック" panose="020B0600070205080204" pitchFamily="50" charset="-128"/>
            </a:rPr>
            <a:t>％となりました。</a:t>
          </a:r>
        </a:p>
        <a:p>
          <a:r>
            <a:rPr kumimoji="1" lang="ja-JP" altLang="en-US" sz="1200">
              <a:latin typeface="ＭＳ Ｐゴシック" panose="020B0600070205080204" pitchFamily="50" charset="-128"/>
              <a:ea typeface="ＭＳ Ｐゴシック" panose="020B0600070205080204" pitchFamily="50" charset="-128"/>
            </a:rPr>
            <a:t>　今後、耐用年数を迎える公共施設等の大規模改修や解体等により、地方債現在高が増加する見込みですが、既存事業の見直しや真に必要な新規事業の選択などにより財政の健全化に努めます。</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65546</xdr:rowOff>
    </xdr:from>
    <xdr:to>
      <xdr:col>81</xdr:col>
      <xdr:colOff>44450</xdr:colOff>
      <xdr:row>15</xdr:row>
      <xdr:rowOff>14746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465846"/>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65546</xdr:rowOff>
    </xdr:from>
    <xdr:to>
      <xdr:col>77</xdr:col>
      <xdr:colOff>44450</xdr:colOff>
      <xdr:row>14</xdr:row>
      <xdr:rowOff>112466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465846"/>
          <a:ext cx="889000" cy="46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142680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542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112466</xdr:rowOff>
    </xdr:from>
    <xdr:to>
      <xdr:col>72</xdr:col>
      <xdr:colOff>203200</xdr:colOff>
      <xdr:row>15</xdr:row>
      <xdr:rowOff>57644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512766"/>
          <a:ext cx="889000" cy="11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44961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616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57644</xdr:rowOff>
    </xdr:from>
    <xdr:to>
      <xdr:col>68</xdr:col>
      <xdr:colOff>152400</xdr:colOff>
      <xdr:row>15</xdr:row>
      <xdr:rowOff>128693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629394"/>
          <a:ext cx="889000" cy="7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74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135396</xdr:rowOff>
    </xdr:from>
    <xdr:to>
      <xdr:col>81</xdr:col>
      <xdr:colOff>95250</xdr:colOff>
      <xdr:row>15</xdr:row>
      <xdr:rowOff>65546</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53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107473</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507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14746</xdr:rowOff>
    </xdr:from>
    <xdr:to>
      <xdr:col>77</xdr:col>
      <xdr:colOff>95250</xdr:colOff>
      <xdr:row>14</xdr:row>
      <xdr:rowOff>116346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41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126523</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183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61666</xdr:rowOff>
    </xdr:from>
    <xdr:to>
      <xdr:col>73</xdr:col>
      <xdr:colOff>44450</xdr:colOff>
      <xdr:row>14</xdr:row>
      <xdr:rowOff>163266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46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1993</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230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6844</xdr:rowOff>
    </xdr:from>
    <xdr:to>
      <xdr:col>68</xdr:col>
      <xdr:colOff>203200</xdr:colOff>
      <xdr:row>15</xdr:row>
      <xdr:rowOff>108444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57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118621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34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77893</xdr:rowOff>
    </xdr:from>
    <xdr:to>
      <xdr:col>64</xdr:col>
      <xdr:colOff>152400</xdr:colOff>
      <xdr:row>16</xdr:row>
      <xdr:rowOff>8043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64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18220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41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新潟県魚沼市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32,522
32,179
946.76
39,132,095
37,612,857
1,127,794
16,053,443
31,757,429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28.6</a:t>
          </a:r>
          <a:r>
            <a:rPr kumimoji="1" lang="ja-JP" altLang="en-US" sz="1300">
              <a:latin typeface="ＭＳ Ｐゴシック" panose="020B0600070205080204" pitchFamily="50" charset="-128"/>
              <a:ea typeface="ＭＳ Ｐゴシック" panose="020B0600070205080204" pitchFamily="50" charset="-128"/>
            </a:rPr>
            <a:t>％となり、全国平均、新潟県平均及び類似団体平均を上回っています。地方公務員の給与改定等により、会計年度任用職員報酬、給料並びに期末・勤勉手当の増額が要因になりました。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129286</xdr:rowOff>
    </xdr:from>
    <xdr:to>
      <xdr:col>24</xdr:col>
      <xdr:colOff>25400</xdr:colOff>
      <xdr:row>38</xdr:row>
      <xdr:rowOff>62992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72936"/>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124714</xdr:rowOff>
    </xdr:from>
    <xdr:to>
      <xdr:col>19</xdr:col>
      <xdr:colOff>187325</xdr:colOff>
      <xdr:row>37</xdr:row>
      <xdr:rowOff>129286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683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110998</xdr:rowOff>
    </xdr:from>
    <xdr:to>
      <xdr:col>15</xdr:col>
      <xdr:colOff>98425</xdr:colOff>
      <xdr:row>37</xdr:row>
      <xdr:rowOff>124714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546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74422</xdr:rowOff>
    </xdr:from>
    <xdr:to>
      <xdr:col>11</xdr:col>
      <xdr:colOff>9525</xdr:colOff>
      <xdr:row>37</xdr:row>
      <xdr:rowOff>110998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180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12192</xdr:rowOff>
    </xdr:from>
    <xdr:to>
      <xdr:col>24</xdr:col>
      <xdr:colOff>76200</xdr:colOff>
      <xdr:row>38</xdr:row>
      <xdr:rowOff>113792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155719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78486</xdr:rowOff>
    </xdr:from>
    <xdr:to>
      <xdr:col>20</xdr:col>
      <xdr:colOff>38100</xdr:colOff>
      <xdr:row>38</xdr:row>
      <xdr:rowOff>8636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164863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73914</xdr:rowOff>
    </xdr:from>
    <xdr:to>
      <xdr:col>15</xdr:col>
      <xdr:colOff>149225</xdr:colOff>
      <xdr:row>38</xdr:row>
      <xdr:rowOff>4064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160291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60198</xdr:rowOff>
    </xdr:from>
    <xdr:to>
      <xdr:col>11</xdr:col>
      <xdr:colOff>60325</xdr:colOff>
      <xdr:row>37</xdr:row>
      <xdr:rowOff>161798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146575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135399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11.0</a:t>
          </a:r>
          <a:r>
            <a:rPr kumimoji="1" lang="ja-JP" altLang="en-US" sz="1300">
              <a:latin typeface="ＭＳ Ｐゴシック" panose="020B0600070205080204" pitchFamily="50" charset="-128"/>
              <a:ea typeface="ＭＳ Ｐゴシック" panose="020B0600070205080204" pitchFamily="50" charset="-128"/>
            </a:rPr>
            <a:t>％となり、全国平均、新潟県平均及び類似団体平均を下回っています。</a:t>
          </a:r>
        </a:p>
        <a:p>
          <a:r>
            <a:rPr kumimoji="1" lang="ja-JP" altLang="en-US" sz="1300">
              <a:latin typeface="ＭＳ Ｐゴシック" panose="020B0600070205080204" pitchFamily="50" charset="-128"/>
              <a:ea typeface="ＭＳ Ｐゴシック" panose="020B0600070205080204" pitchFamily="50" charset="-128"/>
            </a:rPr>
            <a:t>　今後も、事務の効率化、執行方法の改善などにより、可能な限り経常経費の削減に努める必要があります。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107950</xdr:rowOff>
    </xdr:from>
    <xdr:to>
      <xdr:col>82</xdr:col>
      <xdr:colOff>107950</xdr:colOff>
      <xdr:row>15</xdr:row>
      <xdr:rowOff>115570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6797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115570</xdr:rowOff>
    </xdr:from>
    <xdr:to>
      <xdr:col>78</xdr:col>
      <xdr:colOff>69850</xdr:colOff>
      <xdr:row>15</xdr:row>
      <xdr:rowOff>138430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687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138430</xdr:rowOff>
    </xdr:from>
    <xdr:to>
      <xdr:col>73</xdr:col>
      <xdr:colOff>180975</xdr:colOff>
      <xdr:row>15</xdr:row>
      <xdr:rowOff>153670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7101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153670</xdr:rowOff>
    </xdr:from>
    <xdr:to>
      <xdr:col>69</xdr:col>
      <xdr:colOff>92075</xdr:colOff>
      <xdr:row>15</xdr:row>
      <xdr:rowOff>161290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254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57150</xdr:rowOff>
    </xdr:from>
    <xdr:to>
      <xdr:col>82</xdr:col>
      <xdr:colOff>158750</xdr:colOff>
      <xdr:row>15</xdr:row>
      <xdr:rowOff>158750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73677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64770</xdr:rowOff>
    </xdr:from>
    <xdr:to>
      <xdr:col>78</xdr:col>
      <xdr:colOff>120650</xdr:colOff>
      <xdr:row>15</xdr:row>
      <xdr:rowOff>166370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5097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05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87630</xdr:rowOff>
    </xdr:from>
    <xdr:to>
      <xdr:col>74</xdr:col>
      <xdr:colOff>31750</xdr:colOff>
      <xdr:row>16</xdr:row>
      <xdr:rowOff>17780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27957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102870</xdr:rowOff>
    </xdr:from>
    <xdr:to>
      <xdr:col>69</xdr:col>
      <xdr:colOff>142875</xdr:colOff>
      <xdr:row>16</xdr:row>
      <xdr:rowOff>33020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43197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4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110490</xdr:rowOff>
    </xdr:from>
    <xdr:to>
      <xdr:col>65</xdr:col>
      <xdr:colOff>53975</xdr:colOff>
      <xdr:row>16</xdr:row>
      <xdr:rowOff>40640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50817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％となり、全国平均、新潟県平均及び類似団体平均を下回っています。この要因として、少子化により児童手当や子ども医療費助成などが、他と比較して少ないことが考えられます。</a:t>
          </a:r>
        </a:p>
        <a:p>
          <a:r>
            <a:rPr kumimoji="1" lang="ja-JP" altLang="en-US" sz="1300">
              <a:latin typeface="ＭＳ Ｐゴシック" panose="020B0600070205080204" pitchFamily="50" charset="-128"/>
              <a:ea typeface="ＭＳ Ｐゴシック" panose="020B0600070205080204" pitchFamily="50" charset="-128"/>
            </a:rPr>
            <a:t>　その反面、高齢化の影響により、医療費を含んだ生活保護事業費の増加が考えられることから、今後更なる適正な資格審査が求められます。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69850</xdr:rowOff>
    </xdr:from>
    <xdr:to>
      <xdr:col>24</xdr:col>
      <xdr:colOff>25400</xdr:colOff>
      <xdr:row>53</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1567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124278</xdr:rowOff>
    </xdr:from>
    <xdr:to>
      <xdr:col>19</xdr:col>
      <xdr:colOff>187325</xdr:colOff>
      <xdr:row>53</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2111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124278</xdr:rowOff>
    </xdr:from>
    <xdr:to>
      <xdr:col>15</xdr:col>
      <xdr:colOff>98425</xdr:colOff>
      <xdr:row>53</xdr:row>
      <xdr:rowOff>124278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211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80735</xdr:rowOff>
    </xdr:from>
    <xdr:to>
      <xdr:col>11</xdr:col>
      <xdr:colOff>9525</xdr:colOff>
      <xdr:row>53</xdr:row>
      <xdr:rowOff>124278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1675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19050</xdr:rowOff>
    </xdr:from>
    <xdr:to>
      <xdr:col>24</xdr:col>
      <xdr:colOff>76200</xdr:colOff>
      <xdr:row>53</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99077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95250</xdr:rowOff>
    </xdr:from>
    <xdr:to>
      <xdr:col>20</xdr:col>
      <xdr:colOff>38100</xdr:colOff>
      <xdr:row>54</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35577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95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73478</xdr:rowOff>
    </xdr:from>
    <xdr:to>
      <xdr:col>15</xdr:col>
      <xdr:colOff>149225</xdr:colOff>
      <xdr:row>54</xdr:row>
      <xdr:rowOff>3628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16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13805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92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73478</xdr:rowOff>
    </xdr:from>
    <xdr:to>
      <xdr:col>11</xdr:col>
      <xdr:colOff>60325</xdr:colOff>
      <xdr:row>54</xdr:row>
      <xdr:rowOff>3628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16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13805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92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29935</xdr:rowOff>
    </xdr:from>
    <xdr:to>
      <xdr:col>6</xdr:col>
      <xdr:colOff>171450</xdr:colOff>
      <xdr:row>53</xdr:row>
      <xdr:rowOff>131535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11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141712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88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その他に係る経常収支比率は、前年度と比較して</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ポイント増加し</a:t>
          </a:r>
          <a:r>
            <a:rPr kumimoji="1" lang="en-US" altLang="ja-JP" sz="1200">
              <a:latin typeface="ＭＳ Ｐゴシック" panose="020B0600070205080204" pitchFamily="50" charset="-128"/>
              <a:ea typeface="ＭＳ Ｐゴシック" panose="020B0600070205080204" pitchFamily="50" charset="-128"/>
            </a:rPr>
            <a:t>16.6</a:t>
          </a:r>
          <a:r>
            <a:rPr kumimoji="1" lang="ja-JP" altLang="en-US" sz="1200">
              <a:latin typeface="ＭＳ Ｐゴシック" panose="020B0600070205080204" pitchFamily="50" charset="-128"/>
              <a:ea typeface="ＭＳ Ｐゴシック" panose="020B0600070205080204" pitchFamily="50" charset="-128"/>
            </a:rPr>
            <a:t>％となり、全国平均、新潟県平均及び類似団体平均を上回っています。全国でも有数の豪雪地であることから、除雪に要する費用や公共施設等の維持補修費が多くなることによるものと考えられます。</a:t>
          </a:r>
        </a:p>
        <a:p>
          <a:r>
            <a:rPr kumimoji="1" lang="ja-JP" altLang="en-US" sz="1200">
              <a:latin typeface="ＭＳ Ｐゴシック" panose="020B0600070205080204" pitchFamily="50" charset="-128"/>
              <a:ea typeface="ＭＳ Ｐゴシック" panose="020B0600070205080204" pitchFamily="50" charset="-128"/>
            </a:rPr>
            <a:t>　公共施設等は、建設から相当の年数を経過したものが多くなっていることから、計画的な修繕を行うとともに、公共施設等総合管理計画に基づき、類似施設の統廃合を推進する必要があります。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50800</xdr:rowOff>
    </xdr:from>
    <xdr:to>
      <xdr:col>82</xdr:col>
      <xdr:colOff>107950</xdr:colOff>
      <xdr:row>60</xdr:row>
      <xdr:rowOff>139700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3378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50800</xdr:rowOff>
    </xdr:from>
    <xdr:to>
      <xdr:col>78</xdr:col>
      <xdr:colOff>69850</xdr:colOff>
      <xdr:row>60</xdr:row>
      <xdr:rowOff>139700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3378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50800</xdr:rowOff>
    </xdr:from>
    <xdr:to>
      <xdr:col>73</xdr:col>
      <xdr:colOff>180975</xdr:colOff>
      <xdr:row>60</xdr:row>
      <xdr:rowOff>139700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3378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57150</xdr:rowOff>
    </xdr:from>
    <xdr:to>
      <xdr:col>69</xdr:col>
      <xdr:colOff>92075</xdr:colOff>
      <xdr:row>60</xdr:row>
      <xdr:rowOff>50800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1727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88900</xdr:rowOff>
    </xdr:from>
    <xdr:to>
      <xdr:col>82</xdr:col>
      <xdr:colOff>158750</xdr:colOff>
      <xdr:row>61</xdr:row>
      <xdr:rowOff>19050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60977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0</xdr:rowOff>
    </xdr:from>
    <xdr:to>
      <xdr:col>78</xdr:col>
      <xdr:colOff>120650</xdr:colOff>
      <xdr:row>60</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86377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37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88900</xdr:rowOff>
    </xdr:from>
    <xdr:to>
      <xdr:col>74</xdr:col>
      <xdr:colOff>31750</xdr:colOff>
      <xdr:row>61</xdr:row>
      <xdr:rowOff>19050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3827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0</xdr:rowOff>
    </xdr:from>
    <xdr:to>
      <xdr:col>69</xdr:col>
      <xdr:colOff>142875</xdr:colOff>
      <xdr:row>60</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6350</xdr:rowOff>
    </xdr:from>
    <xdr:to>
      <xdr:col>65</xdr:col>
      <xdr:colOff>53975</xdr:colOff>
      <xdr:row>59</xdr:row>
      <xdr:rowOff>107950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92727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11.9</a:t>
          </a:r>
          <a:r>
            <a:rPr kumimoji="1" lang="ja-JP" altLang="en-US" sz="1300">
              <a:latin typeface="ＭＳ Ｐゴシック" panose="020B0600070205080204" pitchFamily="50" charset="-128"/>
              <a:ea typeface="ＭＳ Ｐゴシック" panose="020B0600070205080204" pitchFamily="50" charset="-128"/>
            </a:rPr>
            <a:t>％となり、全国平均、新潟県平均を上回っています。病院事業など公営事業への補助金が大きいため、一般会計からの補助金を減額できるよう、経営状況改善を図る必要があります。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85852</xdr:rowOff>
    </xdr:from>
    <xdr:to>
      <xdr:col>82</xdr:col>
      <xdr:colOff>107950</xdr:colOff>
      <xdr:row>36</xdr:row>
      <xdr:rowOff>99568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25805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26416</xdr:rowOff>
    </xdr:from>
    <xdr:to>
      <xdr:col>78</xdr:col>
      <xdr:colOff>69850</xdr:colOff>
      <xdr:row>36</xdr:row>
      <xdr:rowOff>85852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9861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26416</xdr:rowOff>
    </xdr:from>
    <xdr:to>
      <xdr:col>73</xdr:col>
      <xdr:colOff>180975</xdr:colOff>
      <xdr:row>36</xdr:row>
      <xdr:rowOff>62992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1986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62992</xdr:rowOff>
    </xdr:from>
    <xdr:to>
      <xdr:col>69</xdr:col>
      <xdr:colOff>92075</xdr:colOff>
      <xdr:row>36</xdr:row>
      <xdr:rowOff>85852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2351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48768</xdr:rowOff>
    </xdr:from>
    <xdr:to>
      <xdr:col>82</xdr:col>
      <xdr:colOff>158750</xdr:colOff>
      <xdr:row>36</xdr:row>
      <xdr:rowOff>150368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65295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6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35052</xdr:rowOff>
    </xdr:from>
    <xdr:to>
      <xdr:col>78</xdr:col>
      <xdr:colOff>120650</xdr:colOff>
      <xdr:row>36</xdr:row>
      <xdr:rowOff>136652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146829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76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147066</xdr:rowOff>
    </xdr:from>
    <xdr:to>
      <xdr:col>74</xdr:col>
      <xdr:colOff>31750</xdr:colOff>
      <xdr:row>36</xdr:row>
      <xdr:rowOff>77216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87393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12192</xdr:rowOff>
    </xdr:from>
    <xdr:to>
      <xdr:col>69</xdr:col>
      <xdr:colOff>142875</xdr:colOff>
      <xdr:row>36</xdr:row>
      <xdr:rowOff>113792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123969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35052</xdr:rowOff>
    </xdr:from>
    <xdr:to>
      <xdr:col>65</xdr:col>
      <xdr:colOff>53975</xdr:colOff>
      <xdr:row>36</xdr:row>
      <xdr:rowOff>136652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146829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公債費に係る経常収支比率は、前年度と比較して</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ポイント減少し</a:t>
          </a:r>
          <a:r>
            <a:rPr kumimoji="1" lang="en-US" altLang="ja-JP" sz="1200">
              <a:latin typeface="ＭＳ Ｐゴシック" panose="020B0600070205080204" pitchFamily="50" charset="-128"/>
              <a:ea typeface="ＭＳ Ｐゴシック" panose="020B0600070205080204" pitchFamily="50" charset="-128"/>
            </a:rPr>
            <a:t>20.5</a:t>
          </a:r>
          <a:r>
            <a:rPr kumimoji="1" lang="ja-JP" altLang="en-US" sz="1200">
              <a:latin typeface="ＭＳ Ｐゴシック" panose="020B0600070205080204" pitchFamily="50" charset="-128"/>
              <a:ea typeface="ＭＳ Ｐゴシック" panose="020B0600070205080204" pitchFamily="50" charset="-128"/>
            </a:rPr>
            <a:t>％となり、全国平均、新潟県平均及び類似団体平均を上回っている状況です。地方債の償還が進んだことにより、一時的に減少しましたが、今後も養護老人ホーム南山荘や新ごみ処理施設などの大型建設事業や老朽化した公共施設の改修・解体を継続して実施する必要があるため公債費は上昇していく見込みです。地域経済活性化とのバランスを取りながら、新規借入を伴う事業の選択をしていく必要があり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41275</xdr:rowOff>
    </xdr:from>
    <xdr:to>
      <xdr:col>24</xdr:col>
      <xdr:colOff>25400</xdr:colOff>
      <xdr:row>75</xdr:row>
      <xdr:rowOff>62230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0002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56515</xdr:rowOff>
    </xdr:from>
    <xdr:to>
      <xdr:col>19</xdr:col>
      <xdr:colOff>187325</xdr:colOff>
      <xdr:row>75</xdr:row>
      <xdr:rowOff>62230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9152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41275</xdr:rowOff>
    </xdr:from>
    <xdr:to>
      <xdr:col>15</xdr:col>
      <xdr:colOff>98425</xdr:colOff>
      <xdr:row>75</xdr:row>
      <xdr:rowOff>56515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0002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41275</xdr:rowOff>
    </xdr:from>
    <xdr:to>
      <xdr:col>11</xdr:col>
      <xdr:colOff>9525</xdr:colOff>
      <xdr:row>75</xdr:row>
      <xdr:rowOff>45085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0002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161925</xdr:rowOff>
    </xdr:from>
    <xdr:to>
      <xdr:col>24</xdr:col>
      <xdr:colOff>76200</xdr:colOff>
      <xdr:row>75</xdr:row>
      <xdr:rowOff>92075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4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134002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2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11430</xdr:rowOff>
    </xdr:from>
    <xdr:to>
      <xdr:col>20</xdr:col>
      <xdr:colOff>38100</xdr:colOff>
      <xdr:row>75</xdr:row>
      <xdr:rowOff>113030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97807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5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5715</xdr:rowOff>
    </xdr:from>
    <xdr:to>
      <xdr:col>15</xdr:col>
      <xdr:colOff>149225</xdr:colOff>
      <xdr:row>75</xdr:row>
      <xdr:rowOff>107315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6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92091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50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161925</xdr:rowOff>
    </xdr:from>
    <xdr:to>
      <xdr:col>11</xdr:col>
      <xdr:colOff>60325</xdr:colOff>
      <xdr:row>75</xdr:row>
      <xdr:rowOff>92075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4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76852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35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165735</xdr:rowOff>
    </xdr:from>
    <xdr:to>
      <xdr:col>6</xdr:col>
      <xdr:colOff>171450</xdr:colOff>
      <xdr:row>75</xdr:row>
      <xdr:rowOff>95885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5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80663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39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72.3</a:t>
          </a:r>
          <a:r>
            <a:rPr kumimoji="1" lang="ja-JP" altLang="en-US" sz="1300">
              <a:latin typeface="ＭＳ Ｐゴシック" panose="020B0600070205080204" pitchFamily="50" charset="-128"/>
              <a:ea typeface="ＭＳ Ｐゴシック" panose="020B0600070205080204" pitchFamily="50" charset="-128"/>
            </a:rPr>
            <a:t>％となりました。人件費、物件費及び維持補修費等が増加し歳出総額自体も増額しています。</a:t>
          </a:r>
        </a:p>
        <a:p>
          <a:r>
            <a:rPr kumimoji="1" lang="ja-JP" altLang="en-US" sz="1300">
              <a:latin typeface="ＭＳ Ｐゴシック" panose="020B0600070205080204" pitchFamily="50" charset="-128"/>
              <a:ea typeface="ＭＳ Ｐゴシック" panose="020B0600070205080204" pitchFamily="50" charset="-128"/>
            </a:rPr>
            <a:t>　引き続き、可能な限り経常経費の削減に努めていく必要があります。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xdr:rowOff>
    </xdr:from>
    <xdr:to>
      <xdr:col>82</xdr:col>
      <xdr:colOff>107950</xdr:colOff>
      <xdr:row>76</xdr:row>
      <xdr:rowOff>117856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033756"/>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147574</xdr:rowOff>
    </xdr:from>
    <xdr:to>
      <xdr:col>78</xdr:col>
      <xdr:colOff>69850</xdr:colOff>
      <xdr:row>76</xdr:row>
      <xdr:rowOff>3556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0063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147574</xdr:rowOff>
    </xdr:from>
    <xdr:to>
      <xdr:col>73</xdr:col>
      <xdr:colOff>180975</xdr:colOff>
      <xdr:row>75</xdr:row>
      <xdr:rowOff>147574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063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60706</xdr:rowOff>
    </xdr:from>
    <xdr:to>
      <xdr:col>69</xdr:col>
      <xdr:colOff>92075</xdr:colOff>
      <xdr:row>75</xdr:row>
      <xdr:rowOff>147574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291945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67056</xdr:rowOff>
    </xdr:from>
    <xdr:to>
      <xdr:col>82</xdr:col>
      <xdr:colOff>158750</xdr:colOff>
      <xdr:row>76</xdr:row>
      <xdr:rowOff>168656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83583</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42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124206</xdr:rowOff>
    </xdr:from>
    <xdr:to>
      <xdr:col>78</xdr:col>
      <xdr:colOff>120650</xdr:colOff>
      <xdr:row>76</xdr:row>
      <xdr:rowOff>54356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64533</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751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96774</xdr:rowOff>
    </xdr:from>
    <xdr:to>
      <xdr:col>74</xdr:col>
      <xdr:colOff>31750</xdr:colOff>
      <xdr:row>76</xdr:row>
      <xdr:rowOff>26924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37101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96774</xdr:rowOff>
    </xdr:from>
    <xdr:to>
      <xdr:col>69</xdr:col>
      <xdr:colOff>142875</xdr:colOff>
      <xdr:row>76</xdr:row>
      <xdr:rowOff>26924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37101</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9906</xdr:rowOff>
    </xdr:from>
    <xdr:to>
      <xdr:col>65</xdr:col>
      <xdr:colOff>53975</xdr:colOff>
      <xdr:row>75</xdr:row>
      <xdr:rowOff>111506</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121683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63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新潟県魚沼市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96682</xdr:rowOff>
    </xdr:from>
    <xdr:to>
      <xdr:col>29</xdr:col>
      <xdr:colOff>127000</xdr:colOff>
      <xdr:row>16</xdr:row>
      <xdr:rowOff>156127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716057"/>
          <a:ext cx="647700" cy="2308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156127</xdr:rowOff>
    </xdr:from>
    <xdr:to>
      <xdr:col>26</xdr:col>
      <xdr:colOff>50800</xdr:colOff>
      <xdr:row>17</xdr:row>
      <xdr:rowOff>6785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946952"/>
          <a:ext cx="698500" cy="221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6785</xdr:rowOff>
    </xdr:from>
    <xdr:to>
      <xdr:col>22</xdr:col>
      <xdr:colOff>114300</xdr:colOff>
      <xdr:row>17</xdr:row>
      <xdr:rowOff>36560</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969060"/>
          <a:ext cx="698500" cy="29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36560</xdr:rowOff>
    </xdr:from>
    <xdr:to>
      <xdr:col>18</xdr:col>
      <xdr:colOff>177800</xdr:colOff>
      <xdr:row>17</xdr:row>
      <xdr:rowOff>111932</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2998835"/>
          <a:ext cx="698500" cy="75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45882</xdr:rowOff>
    </xdr:from>
    <xdr:to>
      <xdr:col>29</xdr:col>
      <xdr:colOff>177800</xdr:colOff>
      <xdr:row>15</xdr:row>
      <xdr:rowOff>147482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6652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62409</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5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105327</xdr:rowOff>
    </xdr:from>
    <xdr:to>
      <xdr:col>26</xdr:col>
      <xdr:colOff>101600</xdr:colOff>
      <xdr:row>17</xdr:row>
      <xdr:rowOff>35477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896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45654</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665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127435</xdr:rowOff>
    </xdr:from>
    <xdr:to>
      <xdr:col>22</xdr:col>
      <xdr:colOff>165100</xdr:colOff>
      <xdr:row>17</xdr:row>
      <xdr:rowOff>57585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918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67762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68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157210</xdr:rowOff>
    </xdr:from>
    <xdr:to>
      <xdr:col>19</xdr:col>
      <xdr:colOff>38100</xdr:colOff>
      <xdr:row>17</xdr:row>
      <xdr:rowOff>87360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948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97537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716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61132</xdr:rowOff>
    </xdr:from>
    <xdr:to>
      <xdr:col>15</xdr:col>
      <xdr:colOff>101600</xdr:colOff>
      <xdr:row>17</xdr:row>
      <xdr:rowOff>162732</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023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1459</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7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12697</xdr:rowOff>
    </xdr:from>
    <xdr:to>
      <xdr:col>29</xdr:col>
      <xdr:colOff>127000</xdr:colOff>
      <xdr:row>38</xdr:row>
      <xdr:rowOff>24979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480297"/>
          <a:ext cx="647700" cy="122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340373</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650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24979</xdr:rowOff>
    </xdr:from>
    <xdr:to>
      <xdr:col>26</xdr:col>
      <xdr:colOff>50800</xdr:colOff>
      <xdr:row>38</xdr:row>
      <xdr:rowOff>32477</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492579"/>
          <a:ext cx="698500" cy="74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32477</xdr:rowOff>
    </xdr:from>
    <xdr:to>
      <xdr:col>22</xdr:col>
      <xdr:colOff>114300</xdr:colOff>
      <xdr:row>38</xdr:row>
      <xdr:rowOff>45403</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00077"/>
          <a:ext cx="698500" cy="12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36435</xdr:rowOff>
    </xdr:from>
    <xdr:to>
      <xdr:col>18</xdr:col>
      <xdr:colOff>177800</xdr:colOff>
      <xdr:row>38</xdr:row>
      <xdr:rowOff>45403</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504035"/>
          <a:ext cx="698500" cy="89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304797</xdr:rowOff>
    </xdr:from>
    <xdr:to>
      <xdr:col>29</xdr:col>
      <xdr:colOff>177800</xdr:colOff>
      <xdr:row>38</xdr:row>
      <xdr:rowOff>63497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294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149874</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7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317079</xdr:rowOff>
    </xdr:from>
    <xdr:to>
      <xdr:col>26</xdr:col>
      <xdr:colOff>101600</xdr:colOff>
      <xdr:row>38</xdr:row>
      <xdr:rowOff>75779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41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85956</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106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324577</xdr:rowOff>
    </xdr:from>
    <xdr:to>
      <xdr:col>22</xdr:col>
      <xdr:colOff>165100</xdr:colOff>
      <xdr:row>38</xdr:row>
      <xdr:rowOff>83277</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492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93454</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18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337503</xdr:rowOff>
    </xdr:from>
    <xdr:to>
      <xdr:col>19</xdr:col>
      <xdr:colOff>38100</xdr:colOff>
      <xdr:row>38</xdr:row>
      <xdr:rowOff>96203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62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106380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3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328535</xdr:rowOff>
    </xdr:from>
    <xdr:to>
      <xdr:col>15</xdr:col>
      <xdr:colOff>101600</xdr:colOff>
      <xdr:row>38</xdr:row>
      <xdr:rowOff>87235</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53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97412</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22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新潟県魚沼市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32,522
32,179
946.76
39,132,095
37,612,857
1,127,794
16,053,443
31,757,429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122076</xdr:rowOff>
    </xdr:from>
    <xdr:to>
      <xdr:col>24</xdr:col>
      <xdr:colOff>63500</xdr:colOff>
      <xdr:row>34</xdr:row>
      <xdr:rowOff>117689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79926"/>
          <a:ext cx="838200" cy="16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117689</xdr:rowOff>
    </xdr:from>
    <xdr:to>
      <xdr:col>19</xdr:col>
      <xdr:colOff>177800</xdr:colOff>
      <xdr:row>34</xdr:row>
      <xdr:rowOff>145589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46989"/>
          <a:ext cx="889000" cy="27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145589</xdr:rowOff>
    </xdr:from>
    <xdr:to>
      <xdr:col>15</xdr:col>
      <xdr:colOff>50800</xdr:colOff>
      <xdr:row>35</xdr:row>
      <xdr:rowOff>885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74889"/>
          <a:ext cx="8890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885</xdr:rowOff>
    </xdr:from>
    <xdr:to>
      <xdr:col>10</xdr:col>
      <xdr:colOff>114300</xdr:colOff>
      <xdr:row>35</xdr:row>
      <xdr:rowOff>94644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01635"/>
          <a:ext cx="889000" cy="9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71276</xdr:rowOff>
    </xdr:from>
    <xdr:to>
      <xdr:col>24</xdr:col>
      <xdr:colOff>114300</xdr:colOff>
      <xdr:row>34</xdr:row>
      <xdr:rowOff>1426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2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94153</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8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66889</xdr:rowOff>
    </xdr:from>
    <xdr:to>
      <xdr:col>20</xdr:col>
      <xdr:colOff>38100</xdr:colOff>
      <xdr:row>34</xdr:row>
      <xdr:rowOff>168489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9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13566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671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94789</xdr:rowOff>
    </xdr:from>
    <xdr:to>
      <xdr:col>15</xdr:col>
      <xdr:colOff>101600</xdr:colOff>
      <xdr:row>35</xdr:row>
      <xdr:rowOff>24939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2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41466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69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121535</xdr:rowOff>
    </xdr:from>
    <xdr:to>
      <xdr:col>10</xdr:col>
      <xdr:colOff>165100</xdr:colOff>
      <xdr:row>35</xdr:row>
      <xdr:rowOff>51685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5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68212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726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43844</xdr:rowOff>
    </xdr:from>
    <xdr:to>
      <xdr:col>6</xdr:col>
      <xdr:colOff>38100</xdr:colOff>
      <xdr:row>35</xdr:row>
      <xdr:rowOff>145444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4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161971</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819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94250</xdr:rowOff>
    </xdr:from>
    <xdr:to>
      <xdr:col>24</xdr:col>
      <xdr:colOff>63500</xdr:colOff>
      <xdr:row>58</xdr:row>
      <xdr:rowOff>103266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38350"/>
          <a:ext cx="838200" cy="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99831</xdr:rowOff>
    </xdr:from>
    <xdr:to>
      <xdr:col>19</xdr:col>
      <xdr:colOff>177800</xdr:colOff>
      <xdr:row>58</xdr:row>
      <xdr:rowOff>103266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43931"/>
          <a:ext cx="889000" cy="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99831</xdr:rowOff>
    </xdr:from>
    <xdr:to>
      <xdr:col>15</xdr:col>
      <xdr:colOff>50800</xdr:colOff>
      <xdr:row>58</xdr:row>
      <xdr:rowOff>106767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43931"/>
          <a:ext cx="889000" cy="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106767</xdr:rowOff>
    </xdr:from>
    <xdr:to>
      <xdr:col>10</xdr:col>
      <xdr:colOff>114300</xdr:colOff>
      <xdr:row>58</xdr:row>
      <xdr:rowOff>107928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0867"/>
          <a:ext cx="889000" cy="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43450</xdr:rowOff>
    </xdr:from>
    <xdr:to>
      <xdr:col>24</xdr:col>
      <xdr:colOff>114300</xdr:colOff>
      <xdr:row>58</xdr:row>
      <xdr:rowOff>145050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8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75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52466</xdr:rowOff>
    </xdr:from>
    <xdr:to>
      <xdr:col>20</xdr:col>
      <xdr:colOff>38100</xdr:colOff>
      <xdr:row>58</xdr:row>
      <xdr:rowOff>154066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9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170593</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71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49031</xdr:rowOff>
    </xdr:from>
    <xdr:to>
      <xdr:col>15</xdr:col>
      <xdr:colOff>101600</xdr:colOff>
      <xdr:row>58</xdr:row>
      <xdr:rowOff>150631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167158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68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55967</xdr:rowOff>
    </xdr:from>
    <xdr:to>
      <xdr:col>10</xdr:col>
      <xdr:colOff>165100</xdr:colOff>
      <xdr:row>58</xdr:row>
      <xdr:rowOff>157567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2644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75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57128</xdr:rowOff>
    </xdr:from>
    <xdr:to>
      <xdr:col>6</xdr:col>
      <xdr:colOff>38100</xdr:colOff>
      <xdr:row>58</xdr:row>
      <xdr:rowOff>158728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3805</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76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99034</xdr:rowOff>
    </xdr:from>
    <xdr:to>
      <xdr:col>24</xdr:col>
      <xdr:colOff>63500</xdr:colOff>
      <xdr:row>73</xdr:row>
      <xdr:rowOff>121691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271984"/>
          <a:ext cx="838200" cy="36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132524</xdr:rowOff>
    </xdr:from>
    <xdr:to>
      <xdr:col>19</xdr:col>
      <xdr:colOff>177800</xdr:colOff>
      <xdr:row>73</xdr:row>
      <xdr:rowOff>121691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476924"/>
          <a:ext cx="889000" cy="16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122060</xdr:rowOff>
    </xdr:from>
    <xdr:to>
      <xdr:col>15</xdr:col>
      <xdr:colOff>50800</xdr:colOff>
      <xdr:row>72</xdr:row>
      <xdr:rowOff>132524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466460"/>
          <a:ext cx="889000" cy="10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122060</xdr:rowOff>
    </xdr:from>
    <xdr:to>
      <xdr:col>10</xdr:col>
      <xdr:colOff>114300</xdr:colOff>
      <xdr:row>74</xdr:row>
      <xdr:rowOff>3683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466460"/>
          <a:ext cx="889000" cy="22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48234</xdr:rowOff>
    </xdr:from>
    <xdr:to>
      <xdr:col>24</xdr:col>
      <xdr:colOff>114300</xdr:colOff>
      <xdr:row>71</xdr:row>
      <xdr:rowOff>149834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22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1261</xdr:rowOff>
    </xdr:from>
    <xdr:ext cx="599010"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174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70891</xdr:rowOff>
    </xdr:from>
    <xdr:to>
      <xdr:col>20</xdr:col>
      <xdr:colOff>38100</xdr:colOff>
      <xdr:row>74</xdr:row>
      <xdr:rowOff>1041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58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17568</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36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81724</xdr:rowOff>
    </xdr:from>
    <xdr:to>
      <xdr:col>15</xdr:col>
      <xdr:colOff>101600</xdr:colOff>
      <xdr:row>73</xdr:row>
      <xdr:rowOff>11874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4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28401</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201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71260</xdr:rowOff>
    </xdr:from>
    <xdr:to>
      <xdr:col>10</xdr:col>
      <xdr:colOff>165100</xdr:colOff>
      <xdr:row>73</xdr:row>
      <xdr:rowOff>1410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41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17937</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190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124333</xdr:rowOff>
    </xdr:from>
    <xdr:to>
      <xdr:col>6</xdr:col>
      <xdr:colOff>38100</xdr:colOff>
      <xdr:row>74</xdr:row>
      <xdr:rowOff>54483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64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71010</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415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50919</xdr:rowOff>
    </xdr:from>
    <xdr:to>
      <xdr:col>24</xdr:col>
      <xdr:colOff>63500</xdr:colOff>
      <xdr:row>97</xdr:row>
      <xdr:rowOff>97051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681569"/>
          <a:ext cx="838200" cy="46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97051</xdr:rowOff>
    </xdr:from>
    <xdr:to>
      <xdr:col>19</xdr:col>
      <xdr:colOff>177800</xdr:colOff>
      <xdr:row>97</xdr:row>
      <xdr:rowOff>163771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727701"/>
          <a:ext cx="889000" cy="6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72270</xdr:rowOff>
    </xdr:from>
    <xdr:to>
      <xdr:col>15</xdr:col>
      <xdr:colOff>50800</xdr:colOff>
      <xdr:row>97</xdr:row>
      <xdr:rowOff>163771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702920"/>
          <a:ext cx="889000" cy="9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72270</xdr:rowOff>
    </xdr:from>
    <xdr:to>
      <xdr:col>10</xdr:col>
      <xdr:colOff>114300</xdr:colOff>
      <xdr:row>98</xdr:row>
      <xdr:rowOff>75242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702920"/>
          <a:ext cx="889000" cy="17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119</xdr:rowOff>
    </xdr:from>
    <xdr:to>
      <xdr:col>24</xdr:col>
      <xdr:colOff>114300</xdr:colOff>
      <xdr:row>97</xdr:row>
      <xdr:rowOff>101719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63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86496</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46251</xdr:rowOff>
    </xdr:from>
    <xdr:to>
      <xdr:col>20</xdr:col>
      <xdr:colOff>38100</xdr:colOff>
      <xdr:row>97</xdr:row>
      <xdr:rowOff>147851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67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138978</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76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112971</xdr:rowOff>
    </xdr:from>
    <xdr:to>
      <xdr:col>15</xdr:col>
      <xdr:colOff>101600</xdr:colOff>
      <xdr:row>98</xdr:row>
      <xdr:rowOff>43121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74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34248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836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21470</xdr:rowOff>
    </xdr:from>
    <xdr:to>
      <xdr:col>10</xdr:col>
      <xdr:colOff>165100</xdr:colOff>
      <xdr:row>97</xdr:row>
      <xdr:rowOff>123070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6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114197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744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24442</xdr:rowOff>
    </xdr:from>
    <xdr:to>
      <xdr:col>6</xdr:col>
      <xdr:colOff>38100</xdr:colOff>
      <xdr:row>98</xdr:row>
      <xdr:rowOff>126042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82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117169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91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61944</xdr:rowOff>
    </xdr:from>
    <xdr:to>
      <xdr:col>55</xdr:col>
      <xdr:colOff>0</xdr:colOff>
      <xdr:row>37</xdr:row>
      <xdr:rowOff>68537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05594"/>
          <a:ext cx="838200" cy="6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61944</xdr:rowOff>
    </xdr:from>
    <xdr:to>
      <xdr:col>50</xdr:col>
      <xdr:colOff>114300</xdr:colOff>
      <xdr:row>37</xdr:row>
      <xdr:rowOff>102376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05594"/>
          <a:ext cx="889000" cy="4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64014</xdr:rowOff>
    </xdr:from>
    <xdr:to>
      <xdr:col>45</xdr:col>
      <xdr:colOff>177800</xdr:colOff>
      <xdr:row>37</xdr:row>
      <xdr:rowOff>102376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407664"/>
          <a:ext cx="889000" cy="3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87439</xdr:rowOff>
    </xdr:from>
    <xdr:to>
      <xdr:col>41</xdr:col>
      <xdr:colOff>50800</xdr:colOff>
      <xdr:row>37</xdr:row>
      <xdr:rowOff>64014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88189"/>
          <a:ext cx="889000" cy="319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17737</xdr:rowOff>
    </xdr:from>
    <xdr:to>
      <xdr:col>55</xdr:col>
      <xdr:colOff>50800</xdr:colOff>
      <xdr:row>37</xdr:row>
      <xdr:rowOff>119337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6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40614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12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11144</xdr:rowOff>
    </xdr:from>
    <xdr:to>
      <xdr:col>50</xdr:col>
      <xdr:colOff>165100</xdr:colOff>
      <xdr:row>37</xdr:row>
      <xdr:rowOff>112744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5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129271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13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51576</xdr:rowOff>
    </xdr:from>
    <xdr:to>
      <xdr:col>46</xdr:col>
      <xdr:colOff>38100</xdr:colOff>
      <xdr:row>37</xdr:row>
      <xdr:rowOff>153176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9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144303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487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13214</xdr:rowOff>
    </xdr:from>
    <xdr:to>
      <xdr:col>41</xdr:col>
      <xdr:colOff>101600</xdr:colOff>
      <xdr:row>37</xdr:row>
      <xdr:rowOff>114814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5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131341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32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36639</xdr:rowOff>
    </xdr:from>
    <xdr:to>
      <xdr:col>36</xdr:col>
      <xdr:colOff>165100</xdr:colOff>
      <xdr:row>35</xdr:row>
      <xdr:rowOff>138239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3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154766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12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145168</xdr:rowOff>
    </xdr:from>
    <xdr:to>
      <xdr:col>55</xdr:col>
      <xdr:colOff>0</xdr:colOff>
      <xdr:row>54</xdr:row>
      <xdr:rowOff>96476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232018"/>
          <a:ext cx="838200" cy="12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96476</xdr:rowOff>
    </xdr:from>
    <xdr:to>
      <xdr:col>50</xdr:col>
      <xdr:colOff>114300</xdr:colOff>
      <xdr:row>55</xdr:row>
      <xdr:rowOff>149370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354776"/>
          <a:ext cx="889000" cy="22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149370</xdr:rowOff>
    </xdr:from>
    <xdr:to>
      <xdr:col>45</xdr:col>
      <xdr:colOff>177800</xdr:colOff>
      <xdr:row>56</xdr:row>
      <xdr:rowOff>40918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579120"/>
          <a:ext cx="889000" cy="6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40918</xdr:rowOff>
    </xdr:from>
    <xdr:to>
      <xdr:col>41</xdr:col>
      <xdr:colOff>50800</xdr:colOff>
      <xdr:row>56</xdr:row>
      <xdr:rowOff>58305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642118"/>
          <a:ext cx="889000" cy="1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94368</xdr:rowOff>
    </xdr:from>
    <xdr:to>
      <xdr:col>55</xdr:col>
      <xdr:colOff>50800</xdr:colOff>
      <xdr:row>54</xdr:row>
      <xdr:rowOff>24518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18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117245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032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45676</xdr:rowOff>
    </xdr:from>
    <xdr:to>
      <xdr:col>50</xdr:col>
      <xdr:colOff>165100</xdr:colOff>
      <xdr:row>54</xdr:row>
      <xdr:rowOff>147276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30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163803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079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98570</xdr:rowOff>
    </xdr:from>
    <xdr:to>
      <xdr:col>46</xdr:col>
      <xdr:colOff>38100</xdr:colOff>
      <xdr:row>56</xdr:row>
      <xdr:rowOff>28720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45247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303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161568</xdr:rowOff>
    </xdr:from>
    <xdr:to>
      <xdr:col>41</xdr:col>
      <xdr:colOff>101600</xdr:colOff>
      <xdr:row>56</xdr:row>
      <xdr:rowOff>91718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59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108245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36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7505</xdr:rowOff>
    </xdr:from>
    <xdr:to>
      <xdr:col>36</xdr:col>
      <xdr:colOff>165100</xdr:colOff>
      <xdr:row>56</xdr:row>
      <xdr:rowOff>109105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0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125632</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38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45767</xdr:rowOff>
    </xdr:from>
    <xdr:to>
      <xdr:col>55</xdr:col>
      <xdr:colOff>0</xdr:colOff>
      <xdr:row>78</xdr:row>
      <xdr:rowOff>32584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2733067"/>
          <a:ext cx="838200" cy="672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32584</xdr:rowOff>
    </xdr:from>
    <xdr:to>
      <xdr:col>50</xdr:col>
      <xdr:colOff>114300</xdr:colOff>
      <xdr:row>78</xdr:row>
      <xdr:rowOff>90889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05684"/>
          <a:ext cx="889000" cy="58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90889</xdr:rowOff>
    </xdr:from>
    <xdr:to>
      <xdr:col>45</xdr:col>
      <xdr:colOff>177800</xdr:colOff>
      <xdr:row>78</xdr:row>
      <xdr:rowOff>164553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63989"/>
          <a:ext cx="889000" cy="7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111561</xdr:rowOff>
    </xdr:from>
    <xdr:to>
      <xdr:col>41</xdr:col>
      <xdr:colOff>50800</xdr:colOff>
      <xdr:row>78</xdr:row>
      <xdr:rowOff>164553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84661"/>
          <a:ext cx="889000" cy="5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166417</xdr:rowOff>
    </xdr:from>
    <xdr:to>
      <xdr:col>55</xdr:col>
      <xdr:colOff>50800</xdr:colOff>
      <xdr:row>74</xdr:row>
      <xdr:rowOff>96567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68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17844</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533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153234</xdr:rowOff>
    </xdr:from>
    <xdr:to>
      <xdr:col>50</xdr:col>
      <xdr:colOff>165100</xdr:colOff>
      <xdr:row>78</xdr:row>
      <xdr:rowOff>83384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5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99911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13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40089</xdr:rowOff>
    </xdr:from>
    <xdr:to>
      <xdr:col>46</xdr:col>
      <xdr:colOff>38100</xdr:colOff>
      <xdr:row>78</xdr:row>
      <xdr:rowOff>141689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1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132816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0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113753</xdr:rowOff>
    </xdr:from>
    <xdr:to>
      <xdr:col>41</xdr:col>
      <xdr:colOff>101600</xdr:colOff>
      <xdr:row>79</xdr:row>
      <xdr:rowOff>43903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8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35030</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79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60761</xdr:rowOff>
    </xdr:from>
    <xdr:to>
      <xdr:col>36</xdr:col>
      <xdr:colOff>165100</xdr:colOff>
      <xdr:row>78</xdr:row>
      <xdr:rowOff>162361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3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153488</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26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169396</xdr:rowOff>
    </xdr:from>
    <xdr:to>
      <xdr:col>55</xdr:col>
      <xdr:colOff>0</xdr:colOff>
      <xdr:row>95</xdr:row>
      <xdr:rowOff>71743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114246"/>
          <a:ext cx="838200" cy="24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169396</xdr:rowOff>
    </xdr:from>
    <xdr:to>
      <xdr:col>50</xdr:col>
      <xdr:colOff>114300</xdr:colOff>
      <xdr:row>95</xdr:row>
      <xdr:rowOff>64388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114246"/>
          <a:ext cx="889000" cy="237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64388</xdr:rowOff>
    </xdr:from>
    <xdr:to>
      <xdr:col>45</xdr:col>
      <xdr:colOff>177800</xdr:colOff>
      <xdr:row>95</xdr:row>
      <xdr:rowOff>120881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352138"/>
          <a:ext cx="889000" cy="56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120086</xdr:rowOff>
    </xdr:from>
    <xdr:to>
      <xdr:col>41</xdr:col>
      <xdr:colOff>50800</xdr:colOff>
      <xdr:row>95</xdr:row>
      <xdr:rowOff>120881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407836"/>
          <a:ext cx="889000" cy="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20943</xdr:rowOff>
    </xdr:from>
    <xdr:to>
      <xdr:col>55</xdr:col>
      <xdr:colOff>50800</xdr:colOff>
      <xdr:row>95</xdr:row>
      <xdr:rowOff>122543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30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43820</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16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118596</xdr:rowOff>
    </xdr:from>
    <xdr:to>
      <xdr:col>50</xdr:col>
      <xdr:colOff>165100</xdr:colOff>
      <xdr:row>94</xdr:row>
      <xdr:rowOff>48746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06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65273</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5838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13588</xdr:rowOff>
    </xdr:from>
    <xdr:to>
      <xdr:col>46</xdr:col>
      <xdr:colOff>38100</xdr:colOff>
      <xdr:row>95</xdr:row>
      <xdr:rowOff>115188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30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131715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076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70081</xdr:rowOff>
    </xdr:from>
    <xdr:to>
      <xdr:col>41</xdr:col>
      <xdr:colOff>101600</xdr:colOff>
      <xdr:row>96</xdr:row>
      <xdr:rowOff>231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35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16758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133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69286</xdr:rowOff>
    </xdr:from>
    <xdr:to>
      <xdr:col>36</xdr:col>
      <xdr:colOff>165100</xdr:colOff>
      <xdr:row>95</xdr:row>
      <xdr:rowOff>170886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5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15963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3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92697</xdr:rowOff>
    </xdr:from>
    <xdr:to>
      <xdr:col>85</xdr:col>
      <xdr:colOff>127000</xdr:colOff>
      <xdr:row>39</xdr:row>
      <xdr:rowOff>93206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79247"/>
          <a:ext cx="838200" cy="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89872</xdr:rowOff>
    </xdr:from>
    <xdr:to>
      <xdr:col>81</xdr:col>
      <xdr:colOff>50800</xdr:colOff>
      <xdr:row>39</xdr:row>
      <xdr:rowOff>93206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76422"/>
          <a:ext cx="889000" cy="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89872</xdr:rowOff>
    </xdr:from>
    <xdr:to>
      <xdr:col>76</xdr:col>
      <xdr:colOff>114300</xdr:colOff>
      <xdr:row>39</xdr:row>
      <xdr:rowOff>97144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76422"/>
          <a:ext cx="889000" cy="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92831</xdr:rowOff>
    </xdr:from>
    <xdr:to>
      <xdr:col>71</xdr:col>
      <xdr:colOff>177800</xdr:colOff>
      <xdr:row>39</xdr:row>
      <xdr:rowOff>97144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79381"/>
          <a:ext cx="889000" cy="4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41897</xdr:rowOff>
    </xdr:from>
    <xdr:to>
      <xdr:col>85</xdr:col>
      <xdr:colOff>177800</xdr:colOff>
      <xdr:row>39</xdr:row>
      <xdr:rowOff>143497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2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4825</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42406</xdr:rowOff>
    </xdr:from>
    <xdr:to>
      <xdr:col>81</xdr:col>
      <xdr:colOff>101600</xdr:colOff>
      <xdr:row>39</xdr:row>
      <xdr:rowOff>144006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2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135133</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2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39072</xdr:rowOff>
    </xdr:from>
    <xdr:to>
      <xdr:col>76</xdr:col>
      <xdr:colOff>165100</xdr:colOff>
      <xdr:row>39</xdr:row>
      <xdr:rowOff>140672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131799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1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46344</xdr:rowOff>
    </xdr:from>
    <xdr:to>
      <xdr:col>72</xdr:col>
      <xdr:colOff>38100</xdr:colOff>
      <xdr:row>39</xdr:row>
      <xdr:rowOff>147944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139071</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825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42031</xdr:rowOff>
    </xdr:from>
    <xdr:to>
      <xdr:col>67</xdr:col>
      <xdr:colOff>101600</xdr:colOff>
      <xdr:row>39</xdr:row>
      <xdr:rowOff>143631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2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134758</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2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67638</xdr:rowOff>
    </xdr:from>
    <xdr:to>
      <xdr:col>85</xdr:col>
      <xdr:colOff>127000</xdr:colOff>
      <xdr:row>77</xdr:row>
      <xdr:rowOff>74039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69288"/>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67638</xdr:rowOff>
    </xdr:from>
    <xdr:to>
      <xdr:col>81</xdr:col>
      <xdr:colOff>50800</xdr:colOff>
      <xdr:row>77</xdr:row>
      <xdr:rowOff>76650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69288"/>
          <a:ext cx="889000" cy="9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76650</xdr:rowOff>
    </xdr:from>
    <xdr:to>
      <xdr:col>76</xdr:col>
      <xdr:colOff>114300</xdr:colOff>
      <xdr:row>77</xdr:row>
      <xdr:rowOff>86857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78300"/>
          <a:ext cx="889000" cy="10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86857</xdr:rowOff>
    </xdr:from>
    <xdr:to>
      <xdr:col>71</xdr:col>
      <xdr:colOff>177800</xdr:colOff>
      <xdr:row>77</xdr:row>
      <xdr:rowOff>91732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88507"/>
          <a:ext cx="889000" cy="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23239</xdr:rowOff>
    </xdr:from>
    <xdr:to>
      <xdr:col>85</xdr:col>
      <xdr:colOff>177800</xdr:colOff>
      <xdr:row>77</xdr:row>
      <xdr:rowOff>124839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2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46116</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76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16838</xdr:rowOff>
    </xdr:from>
    <xdr:to>
      <xdr:col>81</xdr:col>
      <xdr:colOff>101600</xdr:colOff>
      <xdr:row>77</xdr:row>
      <xdr:rowOff>118438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1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134965</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993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25850</xdr:rowOff>
    </xdr:from>
    <xdr:to>
      <xdr:col>76</xdr:col>
      <xdr:colOff>165100</xdr:colOff>
      <xdr:row>77</xdr:row>
      <xdr:rowOff>127450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2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143977</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3002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36057</xdr:rowOff>
    </xdr:from>
    <xdr:to>
      <xdr:col>72</xdr:col>
      <xdr:colOff>38100</xdr:colOff>
      <xdr:row>77</xdr:row>
      <xdr:rowOff>137657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3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154184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1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40932</xdr:rowOff>
    </xdr:from>
    <xdr:to>
      <xdr:col>67</xdr:col>
      <xdr:colOff>101600</xdr:colOff>
      <xdr:row>77</xdr:row>
      <xdr:rowOff>142532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4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159059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17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139250</xdr:rowOff>
    </xdr:from>
    <xdr:to>
      <xdr:col>85</xdr:col>
      <xdr:colOff>127000</xdr:colOff>
      <xdr:row>98</xdr:row>
      <xdr:rowOff>3860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769900"/>
          <a:ext cx="838200" cy="3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3860</xdr:rowOff>
    </xdr:from>
    <xdr:to>
      <xdr:col>81</xdr:col>
      <xdr:colOff>50800</xdr:colOff>
      <xdr:row>98</xdr:row>
      <xdr:rowOff>6376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805960"/>
          <a:ext cx="889000" cy="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4161</xdr:rowOff>
    </xdr:from>
    <xdr:to>
      <xdr:col>76</xdr:col>
      <xdr:colOff>114300</xdr:colOff>
      <xdr:row>98</xdr:row>
      <xdr:rowOff>6376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806261"/>
          <a:ext cx="889000" cy="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4161</xdr:rowOff>
    </xdr:from>
    <xdr:to>
      <xdr:col>71</xdr:col>
      <xdr:colOff>177800</xdr:colOff>
      <xdr:row>98</xdr:row>
      <xdr:rowOff>5666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806261"/>
          <a:ext cx="889000" cy="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88450</xdr:rowOff>
    </xdr:from>
    <xdr:to>
      <xdr:col>85</xdr:col>
      <xdr:colOff>177800</xdr:colOff>
      <xdr:row>98</xdr:row>
      <xdr:rowOff>18600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71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111327</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570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124510</xdr:rowOff>
    </xdr:from>
    <xdr:to>
      <xdr:col>81</xdr:col>
      <xdr:colOff>101600</xdr:colOff>
      <xdr:row>98</xdr:row>
      <xdr:rowOff>54660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75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71187</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530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127026</xdr:rowOff>
    </xdr:from>
    <xdr:to>
      <xdr:col>76</xdr:col>
      <xdr:colOff>165100</xdr:colOff>
      <xdr:row>98</xdr:row>
      <xdr:rowOff>57176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75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73703</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795" y="16532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124811</xdr:rowOff>
    </xdr:from>
    <xdr:to>
      <xdr:col>72</xdr:col>
      <xdr:colOff>38100</xdr:colOff>
      <xdr:row>98</xdr:row>
      <xdr:rowOff>54961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75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71488</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530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126316</xdr:rowOff>
    </xdr:from>
    <xdr:to>
      <xdr:col>67</xdr:col>
      <xdr:colOff>101600</xdr:colOff>
      <xdr:row>98</xdr:row>
      <xdr:rowOff>56466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75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72993</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14795" y="16532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142378</xdr:rowOff>
    </xdr:from>
    <xdr:to>
      <xdr:col>116</xdr:col>
      <xdr:colOff>63500</xdr:colOff>
      <xdr:row>37</xdr:row>
      <xdr:rowOff>150673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486028"/>
          <a:ext cx="838200" cy="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150248</xdr:rowOff>
    </xdr:from>
    <xdr:to>
      <xdr:col>111</xdr:col>
      <xdr:colOff>177800</xdr:colOff>
      <xdr:row>37</xdr:row>
      <xdr:rowOff>150673</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493898"/>
          <a:ext cx="889000" cy="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66581</xdr:rowOff>
    </xdr:from>
    <xdr:to>
      <xdr:col>107</xdr:col>
      <xdr:colOff>50800</xdr:colOff>
      <xdr:row>37</xdr:row>
      <xdr:rowOff>150248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410231"/>
          <a:ext cx="889000" cy="8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167883</xdr:rowOff>
    </xdr:from>
    <xdr:to>
      <xdr:col>102</xdr:col>
      <xdr:colOff>114300</xdr:colOff>
      <xdr:row>37</xdr:row>
      <xdr:rowOff>66581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340083"/>
          <a:ext cx="889000" cy="70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91578</xdr:rowOff>
    </xdr:from>
    <xdr:to>
      <xdr:col>116</xdr:col>
      <xdr:colOff>114300</xdr:colOff>
      <xdr:row>38</xdr:row>
      <xdr:rowOff>21727</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43522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114455</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286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99873</xdr:rowOff>
    </xdr:from>
    <xdr:to>
      <xdr:col>112</xdr:col>
      <xdr:colOff>38100</xdr:colOff>
      <xdr:row>38</xdr:row>
      <xdr:rowOff>30023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4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46550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218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99448</xdr:rowOff>
    </xdr:from>
    <xdr:to>
      <xdr:col>107</xdr:col>
      <xdr:colOff>101600</xdr:colOff>
      <xdr:row>38</xdr:row>
      <xdr:rowOff>29598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44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46125</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21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15781</xdr:rowOff>
    </xdr:from>
    <xdr:to>
      <xdr:col>102</xdr:col>
      <xdr:colOff>165100</xdr:colOff>
      <xdr:row>37</xdr:row>
      <xdr:rowOff>117381</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35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133908</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278111" y="6134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117083</xdr:rowOff>
    </xdr:from>
    <xdr:to>
      <xdr:col>98</xdr:col>
      <xdr:colOff>38100</xdr:colOff>
      <xdr:row>37</xdr:row>
      <xdr:rowOff>47233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28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63760</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389111" y="606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157469</xdr:rowOff>
    </xdr:from>
    <xdr:to>
      <xdr:col>116</xdr:col>
      <xdr:colOff>63500</xdr:colOff>
      <xdr:row>58</xdr:row>
      <xdr:rowOff>163437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01569"/>
          <a:ext cx="838200" cy="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148882</xdr:rowOff>
    </xdr:from>
    <xdr:to>
      <xdr:col>111</xdr:col>
      <xdr:colOff>177800</xdr:colOff>
      <xdr:row>58</xdr:row>
      <xdr:rowOff>157469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092982"/>
          <a:ext cx="889000" cy="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131112</xdr:rowOff>
    </xdr:from>
    <xdr:to>
      <xdr:col>107</xdr:col>
      <xdr:colOff>50800</xdr:colOff>
      <xdr:row>58</xdr:row>
      <xdr:rowOff>148882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75212"/>
          <a:ext cx="889000" cy="17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103627</xdr:rowOff>
    </xdr:from>
    <xdr:to>
      <xdr:col>102</xdr:col>
      <xdr:colOff>114300</xdr:colOff>
      <xdr:row>58</xdr:row>
      <xdr:rowOff>131112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047727"/>
          <a:ext cx="889000" cy="2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112637</xdr:rowOff>
    </xdr:from>
    <xdr:to>
      <xdr:col>116</xdr:col>
      <xdr:colOff>114300</xdr:colOff>
      <xdr:row>59</xdr:row>
      <xdr:rowOff>42787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5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84732</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106669</xdr:rowOff>
    </xdr:from>
    <xdr:to>
      <xdr:col>112</xdr:col>
      <xdr:colOff>38100</xdr:colOff>
      <xdr:row>59</xdr:row>
      <xdr:rowOff>36819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5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53346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82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98082</xdr:rowOff>
    </xdr:from>
    <xdr:to>
      <xdr:col>107</xdr:col>
      <xdr:colOff>101600</xdr:colOff>
      <xdr:row>59</xdr:row>
      <xdr:rowOff>28232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4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44759</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1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80312</xdr:rowOff>
    </xdr:from>
    <xdr:to>
      <xdr:col>102</xdr:col>
      <xdr:colOff>165100</xdr:colOff>
      <xdr:row>59</xdr:row>
      <xdr:rowOff>10462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2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57</xdr:row>
      <xdr:rowOff>26989</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799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52827</xdr:rowOff>
    </xdr:from>
    <xdr:to>
      <xdr:col>98</xdr:col>
      <xdr:colOff>38100</xdr:colOff>
      <xdr:row>58</xdr:row>
      <xdr:rowOff>154427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99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170954</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772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63576</xdr:rowOff>
    </xdr:from>
    <xdr:to>
      <xdr:col>116</xdr:col>
      <xdr:colOff>63500</xdr:colOff>
      <xdr:row>75</xdr:row>
      <xdr:rowOff>168675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922326"/>
          <a:ext cx="838200" cy="10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156654</xdr:rowOff>
    </xdr:from>
    <xdr:to>
      <xdr:col>111</xdr:col>
      <xdr:colOff>177800</xdr:colOff>
      <xdr:row>75</xdr:row>
      <xdr:rowOff>168675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3015404"/>
          <a:ext cx="889000" cy="1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127908</xdr:rowOff>
    </xdr:from>
    <xdr:to>
      <xdr:col>107</xdr:col>
      <xdr:colOff>50800</xdr:colOff>
      <xdr:row>75</xdr:row>
      <xdr:rowOff>156654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986658"/>
          <a:ext cx="889000" cy="2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127908</xdr:rowOff>
    </xdr:from>
    <xdr:to>
      <xdr:col>102</xdr:col>
      <xdr:colOff>114300</xdr:colOff>
      <xdr:row>76</xdr:row>
      <xdr:rowOff>61309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986658"/>
          <a:ext cx="889000" cy="10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12776</xdr:rowOff>
    </xdr:from>
    <xdr:to>
      <xdr:col>116</xdr:col>
      <xdr:colOff>114300</xdr:colOff>
      <xdr:row>75</xdr:row>
      <xdr:rowOff>114376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87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162653</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849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117875</xdr:rowOff>
    </xdr:from>
    <xdr:to>
      <xdr:col>112</xdr:col>
      <xdr:colOff>38100</xdr:colOff>
      <xdr:row>76</xdr:row>
      <xdr:rowOff>48025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97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39152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06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105855</xdr:rowOff>
    </xdr:from>
    <xdr:to>
      <xdr:col>107</xdr:col>
      <xdr:colOff>101600</xdr:colOff>
      <xdr:row>76</xdr:row>
      <xdr:rowOff>36004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96460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27131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05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77108</xdr:rowOff>
    </xdr:from>
    <xdr:to>
      <xdr:col>102</xdr:col>
      <xdr:colOff>165100</xdr:colOff>
      <xdr:row>76</xdr:row>
      <xdr:rowOff>7258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93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169835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028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10509</xdr:rowOff>
    </xdr:from>
    <xdr:to>
      <xdr:col>98</xdr:col>
      <xdr:colOff>38100</xdr:colOff>
      <xdr:row>76</xdr:row>
      <xdr:rowOff>112109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04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103236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13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市民一人当たりの歳出決算総額は、</a:t>
          </a:r>
          <a:r>
            <a:rPr kumimoji="1" lang="en-US" altLang="ja-JP" sz="1300">
              <a:latin typeface="ＭＳ Ｐゴシック" panose="020B0600070205080204" pitchFamily="50" charset="-128"/>
              <a:ea typeface="ＭＳ Ｐゴシック" panose="020B0600070205080204" pitchFamily="50" charset="-128"/>
            </a:rPr>
            <a:t>1,156,536</a:t>
          </a:r>
          <a:r>
            <a:rPr kumimoji="1" lang="ja-JP" altLang="en-US" sz="1300">
              <a:latin typeface="ＭＳ Ｐゴシック" panose="020B0600070205080204" pitchFamily="50" charset="-128"/>
              <a:ea typeface="ＭＳ Ｐゴシック" panose="020B0600070205080204" pitchFamily="50" charset="-128"/>
            </a:rPr>
            <a:t>円となり、前年度より</a:t>
          </a:r>
          <a:r>
            <a:rPr kumimoji="1" lang="en-US" altLang="ja-JP" sz="1300">
              <a:latin typeface="ＭＳ Ｐゴシック" panose="020B0600070205080204" pitchFamily="50" charset="-128"/>
              <a:ea typeface="ＭＳ Ｐゴシック" panose="020B0600070205080204" pitchFamily="50" charset="-128"/>
            </a:rPr>
            <a:t>135,727</a:t>
          </a:r>
          <a:r>
            <a:rPr kumimoji="1" lang="ja-JP" altLang="en-US" sz="1300">
              <a:latin typeface="ＭＳ Ｐゴシック" panose="020B0600070205080204" pitchFamily="50" charset="-128"/>
              <a:ea typeface="ＭＳ Ｐゴシック" panose="020B0600070205080204" pitchFamily="50" charset="-128"/>
            </a:rPr>
            <a:t>円増加しました。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生涯学習センターの建設等により、普通建設事業費が増加したほか、企業会計等繰出金も増加しました。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今後も公共施設等の改修や建設に伴い普通建設事業費が増加し、人口の減少により市民一人当たりのコストは上昇していくことが見込まれます。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新潟県魚沼市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32,522
32,179
946.76
39,132,095
37,612,857
1,127,794
16,053,443
31,757,429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150178</xdr:rowOff>
    </xdr:from>
    <xdr:to>
      <xdr:col>24</xdr:col>
      <xdr:colOff>63500</xdr:colOff>
      <xdr:row>38</xdr:row>
      <xdr:rowOff>11113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93828"/>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11113</xdr:rowOff>
    </xdr:from>
    <xdr:to>
      <xdr:col>19</xdr:col>
      <xdr:colOff>177800</xdr:colOff>
      <xdr:row>38</xdr:row>
      <xdr:rowOff>40640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26213"/>
          <a:ext cx="889000" cy="29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9398</xdr:rowOff>
    </xdr:from>
    <xdr:to>
      <xdr:col>15</xdr:col>
      <xdr:colOff>50800</xdr:colOff>
      <xdr:row>38</xdr:row>
      <xdr:rowOff>40640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524498"/>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9398</xdr:rowOff>
    </xdr:from>
    <xdr:to>
      <xdr:col>10</xdr:col>
      <xdr:colOff>114300</xdr:colOff>
      <xdr:row>38</xdr:row>
      <xdr:rowOff>38544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24498"/>
          <a:ext cx="8890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99378</xdr:rowOff>
    </xdr:from>
    <xdr:to>
      <xdr:col>24</xdr:col>
      <xdr:colOff>114300</xdr:colOff>
      <xdr:row>38</xdr:row>
      <xdr:rowOff>29528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4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77805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21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131763</xdr:rowOff>
    </xdr:from>
    <xdr:to>
      <xdr:col>20</xdr:col>
      <xdr:colOff>38100</xdr:colOff>
      <xdr:row>38</xdr:row>
      <xdr:rowOff>61913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7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53040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6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161290</xdr:rowOff>
    </xdr:from>
    <xdr:to>
      <xdr:col>15</xdr:col>
      <xdr:colOff>101600</xdr:colOff>
      <xdr:row>38</xdr:row>
      <xdr:rowOff>91440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0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82567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130048</xdr:rowOff>
    </xdr:from>
    <xdr:to>
      <xdr:col>10</xdr:col>
      <xdr:colOff>165100</xdr:colOff>
      <xdr:row>38</xdr:row>
      <xdr:rowOff>60198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7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76725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48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159194</xdr:rowOff>
    </xdr:from>
    <xdr:to>
      <xdr:col>6</xdr:col>
      <xdr:colOff>38100</xdr:colOff>
      <xdr:row>38</xdr:row>
      <xdr:rowOff>89344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0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105872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7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22245</xdr:rowOff>
    </xdr:from>
    <xdr:to>
      <xdr:col>24</xdr:col>
      <xdr:colOff>63500</xdr:colOff>
      <xdr:row>57</xdr:row>
      <xdr:rowOff>76746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94895"/>
          <a:ext cx="838200" cy="5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76746</xdr:rowOff>
    </xdr:from>
    <xdr:to>
      <xdr:col>19</xdr:col>
      <xdr:colOff>177800</xdr:colOff>
      <xdr:row>57</xdr:row>
      <xdr:rowOff>98178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49396"/>
          <a:ext cx="889000" cy="2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98178</xdr:rowOff>
    </xdr:from>
    <xdr:to>
      <xdr:col>15</xdr:col>
      <xdr:colOff>50800</xdr:colOff>
      <xdr:row>57</xdr:row>
      <xdr:rowOff>113357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70828"/>
          <a:ext cx="889000" cy="1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156926</xdr:rowOff>
    </xdr:from>
    <xdr:to>
      <xdr:col>10</xdr:col>
      <xdr:colOff>114300</xdr:colOff>
      <xdr:row>57</xdr:row>
      <xdr:rowOff>113357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58126"/>
          <a:ext cx="889000" cy="127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142895</xdr:rowOff>
    </xdr:from>
    <xdr:to>
      <xdr:col>24</xdr:col>
      <xdr:colOff>114300</xdr:colOff>
      <xdr:row>57</xdr:row>
      <xdr:rowOff>73045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4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165772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95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25946</xdr:rowOff>
    </xdr:from>
    <xdr:to>
      <xdr:col>20</xdr:col>
      <xdr:colOff>38100</xdr:colOff>
      <xdr:row>57</xdr:row>
      <xdr:rowOff>127546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9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144073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73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47378</xdr:rowOff>
    </xdr:from>
    <xdr:to>
      <xdr:col>15</xdr:col>
      <xdr:colOff>101600</xdr:colOff>
      <xdr:row>57</xdr:row>
      <xdr:rowOff>148978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2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165505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95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62557</xdr:rowOff>
    </xdr:from>
    <xdr:to>
      <xdr:col>10</xdr:col>
      <xdr:colOff>165100</xdr:colOff>
      <xdr:row>57</xdr:row>
      <xdr:rowOff>164157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3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9234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10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106126</xdr:rowOff>
    </xdr:from>
    <xdr:to>
      <xdr:col>6</xdr:col>
      <xdr:colOff>38100</xdr:colOff>
      <xdr:row>57</xdr:row>
      <xdr:rowOff>36276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0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52803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82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22935</xdr:rowOff>
    </xdr:from>
    <xdr:to>
      <xdr:col>24</xdr:col>
      <xdr:colOff>63500</xdr:colOff>
      <xdr:row>77</xdr:row>
      <xdr:rowOff>70483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24585"/>
          <a:ext cx="838200" cy="4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70483</xdr:rowOff>
    </xdr:from>
    <xdr:to>
      <xdr:col>19</xdr:col>
      <xdr:colOff>177800</xdr:colOff>
      <xdr:row>77</xdr:row>
      <xdr:rowOff>106733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72133"/>
          <a:ext cx="889000" cy="3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102239</xdr:rowOff>
    </xdr:from>
    <xdr:to>
      <xdr:col>15</xdr:col>
      <xdr:colOff>50800</xdr:colOff>
      <xdr:row>77</xdr:row>
      <xdr:rowOff>106733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03889"/>
          <a:ext cx="889000" cy="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102239</xdr:rowOff>
    </xdr:from>
    <xdr:to>
      <xdr:col>10</xdr:col>
      <xdr:colOff>114300</xdr:colOff>
      <xdr:row>78</xdr:row>
      <xdr:rowOff>34956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03889"/>
          <a:ext cx="889000" cy="104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143585</xdr:rowOff>
    </xdr:from>
    <xdr:to>
      <xdr:col>24</xdr:col>
      <xdr:colOff>114300</xdr:colOff>
      <xdr:row>77</xdr:row>
      <xdr:rowOff>73735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7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122012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52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19683</xdr:rowOff>
    </xdr:from>
    <xdr:to>
      <xdr:col>20</xdr:col>
      <xdr:colOff>38100</xdr:colOff>
      <xdr:row>77</xdr:row>
      <xdr:rowOff>121283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2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112410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14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55933</xdr:rowOff>
    </xdr:from>
    <xdr:to>
      <xdr:col>15</xdr:col>
      <xdr:colOff>101600</xdr:colOff>
      <xdr:row>77</xdr:row>
      <xdr:rowOff>157533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5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148660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50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51439</xdr:rowOff>
    </xdr:from>
    <xdr:to>
      <xdr:col>10</xdr:col>
      <xdr:colOff>165100</xdr:colOff>
      <xdr:row>77</xdr:row>
      <xdr:rowOff>153039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5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144166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4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155606</xdr:rowOff>
    </xdr:from>
    <xdr:to>
      <xdr:col>6</xdr:col>
      <xdr:colOff>38100</xdr:colOff>
      <xdr:row>78</xdr:row>
      <xdr:rowOff>85756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5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76883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49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65174</xdr:rowOff>
    </xdr:from>
    <xdr:to>
      <xdr:col>24</xdr:col>
      <xdr:colOff>63500</xdr:colOff>
      <xdr:row>99</xdr:row>
      <xdr:rowOff>67918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38724"/>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67918</xdr:rowOff>
    </xdr:from>
    <xdr:to>
      <xdr:col>19</xdr:col>
      <xdr:colOff>177800</xdr:colOff>
      <xdr:row>99</xdr:row>
      <xdr:rowOff>71075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41468"/>
          <a:ext cx="889000" cy="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71075</xdr:rowOff>
    </xdr:from>
    <xdr:to>
      <xdr:col>15</xdr:col>
      <xdr:colOff>50800</xdr:colOff>
      <xdr:row>99</xdr:row>
      <xdr:rowOff>72382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44625"/>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72382</xdr:rowOff>
    </xdr:from>
    <xdr:to>
      <xdr:col>10</xdr:col>
      <xdr:colOff>114300</xdr:colOff>
      <xdr:row>99</xdr:row>
      <xdr:rowOff>75256</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5932"/>
          <a:ext cx="889000" cy="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14374</xdr:rowOff>
    </xdr:from>
    <xdr:to>
      <xdr:col>24</xdr:col>
      <xdr:colOff>114300</xdr:colOff>
      <xdr:row>99</xdr:row>
      <xdr:rowOff>115974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8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145201</xdr:rowOff>
    </xdr:from>
    <xdr:ext cx="599010"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75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17118</xdr:rowOff>
    </xdr:from>
    <xdr:to>
      <xdr:col>20</xdr:col>
      <xdr:colOff>38100</xdr:colOff>
      <xdr:row>99</xdr:row>
      <xdr:rowOff>118718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9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135245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65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20275</xdr:rowOff>
    </xdr:from>
    <xdr:to>
      <xdr:col>15</xdr:col>
      <xdr:colOff>101600</xdr:colOff>
      <xdr:row>99</xdr:row>
      <xdr:rowOff>121875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138402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6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21582</xdr:rowOff>
    </xdr:from>
    <xdr:to>
      <xdr:col>10</xdr:col>
      <xdr:colOff>165100</xdr:colOff>
      <xdr:row>99</xdr:row>
      <xdr:rowOff>123182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139709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24456</xdr:rowOff>
    </xdr:from>
    <xdr:to>
      <xdr:col>6</xdr:col>
      <xdr:colOff>38100</xdr:colOff>
      <xdr:row>99</xdr:row>
      <xdr:rowOff>126056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9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142583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89408</xdr:rowOff>
    </xdr:from>
    <xdr:to>
      <xdr:col>55</xdr:col>
      <xdr:colOff>0</xdr:colOff>
      <xdr:row>33</xdr:row>
      <xdr:rowOff>39443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5575808"/>
          <a:ext cx="838200" cy="12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39443</xdr:rowOff>
    </xdr:from>
    <xdr:to>
      <xdr:col>50</xdr:col>
      <xdr:colOff>114300</xdr:colOff>
      <xdr:row>33</xdr:row>
      <xdr:rowOff>160927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5697293"/>
          <a:ext cx="889000" cy="121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160927</xdr:rowOff>
    </xdr:from>
    <xdr:to>
      <xdr:col>45</xdr:col>
      <xdr:colOff>177800</xdr:colOff>
      <xdr:row>35</xdr:row>
      <xdr:rowOff>7765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5818777"/>
          <a:ext cx="889000" cy="18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7765</xdr:rowOff>
    </xdr:from>
    <xdr:to>
      <xdr:col>41</xdr:col>
      <xdr:colOff>50800</xdr:colOff>
      <xdr:row>35</xdr:row>
      <xdr:rowOff>87122</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008515"/>
          <a:ext cx="889000" cy="79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38608</xdr:rowOff>
    </xdr:from>
    <xdr:to>
      <xdr:col>55</xdr:col>
      <xdr:colOff>50800</xdr:colOff>
      <xdr:row>32</xdr:row>
      <xdr:rowOff>140208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552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61485</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376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160093</xdr:rowOff>
    </xdr:from>
    <xdr:to>
      <xdr:col>50</xdr:col>
      <xdr:colOff>165100</xdr:colOff>
      <xdr:row>33</xdr:row>
      <xdr:rowOff>90243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564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106770</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421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110127</xdr:rowOff>
    </xdr:from>
    <xdr:to>
      <xdr:col>46</xdr:col>
      <xdr:colOff>38100</xdr:colOff>
      <xdr:row>34</xdr:row>
      <xdr:rowOff>40277</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576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56804</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543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128415</xdr:rowOff>
    </xdr:from>
    <xdr:to>
      <xdr:col>41</xdr:col>
      <xdr:colOff>101600</xdr:colOff>
      <xdr:row>35</xdr:row>
      <xdr:rowOff>58565</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595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75092</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5732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36322</xdr:rowOff>
    </xdr:from>
    <xdr:to>
      <xdr:col>36</xdr:col>
      <xdr:colOff>165100</xdr:colOff>
      <xdr:row>35</xdr:row>
      <xdr:rowOff>137922</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03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154449</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812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94894</xdr:rowOff>
    </xdr:from>
    <xdr:to>
      <xdr:col>55</xdr:col>
      <xdr:colOff>0</xdr:colOff>
      <xdr:row>55</xdr:row>
      <xdr:rowOff>138836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524644"/>
          <a:ext cx="838200" cy="4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94894</xdr:rowOff>
    </xdr:from>
    <xdr:to>
      <xdr:col>50</xdr:col>
      <xdr:colOff>114300</xdr:colOff>
      <xdr:row>56</xdr:row>
      <xdr:rowOff>22504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524644"/>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22504</xdr:rowOff>
    </xdr:from>
    <xdr:to>
      <xdr:col>45</xdr:col>
      <xdr:colOff>177800</xdr:colOff>
      <xdr:row>56</xdr:row>
      <xdr:rowOff>36373</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623704"/>
          <a:ext cx="889000" cy="1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36373</xdr:rowOff>
    </xdr:from>
    <xdr:to>
      <xdr:col>41</xdr:col>
      <xdr:colOff>50800</xdr:colOff>
      <xdr:row>56</xdr:row>
      <xdr:rowOff>126619</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637573"/>
          <a:ext cx="889000" cy="9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88036</xdr:rowOff>
    </xdr:from>
    <xdr:to>
      <xdr:col>55</xdr:col>
      <xdr:colOff>50800</xdr:colOff>
      <xdr:row>56</xdr:row>
      <xdr:rowOff>18186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51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110913</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369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44094</xdr:rowOff>
    </xdr:from>
    <xdr:to>
      <xdr:col>50</xdr:col>
      <xdr:colOff>165100</xdr:colOff>
      <xdr:row>55</xdr:row>
      <xdr:rowOff>145694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47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162221</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24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143154</xdr:rowOff>
    </xdr:from>
    <xdr:to>
      <xdr:col>46</xdr:col>
      <xdr:colOff>38100</xdr:colOff>
      <xdr:row>56</xdr:row>
      <xdr:rowOff>73304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57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89831</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34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157023</xdr:rowOff>
    </xdr:from>
    <xdr:to>
      <xdr:col>41</xdr:col>
      <xdr:colOff>101600</xdr:colOff>
      <xdr:row>56</xdr:row>
      <xdr:rowOff>87173</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58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103700</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362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75819</xdr:rowOff>
    </xdr:from>
    <xdr:to>
      <xdr:col>36</xdr:col>
      <xdr:colOff>165100</xdr:colOff>
      <xdr:row>57</xdr:row>
      <xdr:rowOff>5969</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67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168546</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76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27938</xdr:rowOff>
    </xdr:from>
    <xdr:to>
      <xdr:col>55</xdr:col>
      <xdr:colOff>0</xdr:colOff>
      <xdr:row>77</xdr:row>
      <xdr:rowOff>36094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229588"/>
          <a:ext cx="838200" cy="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27938</xdr:rowOff>
    </xdr:from>
    <xdr:to>
      <xdr:col>50</xdr:col>
      <xdr:colOff>114300</xdr:colOff>
      <xdr:row>77</xdr:row>
      <xdr:rowOff>52896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229588"/>
          <a:ext cx="889000" cy="2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39281</xdr:rowOff>
    </xdr:from>
    <xdr:to>
      <xdr:col>45</xdr:col>
      <xdr:colOff>177800</xdr:colOff>
      <xdr:row>77</xdr:row>
      <xdr:rowOff>52896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240931"/>
          <a:ext cx="889000" cy="1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39281</xdr:rowOff>
    </xdr:from>
    <xdr:to>
      <xdr:col>41</xdr:col>
      <xdr:colOff>50800</xdr:colOff>
      <xdr:row>77</xdr:row>
      <xdr:rowOff>72034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240931"/>
          <a:ext cx="889000" cy="3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156744</xdr:rowOff>
    </xdr:from>
    <xdr:to>
      <xdr:col>55</xdr:col>
      <xdr:colOff>50800</xdr:colOff>
      <xdr:row>77</xdr:row>
      <xdr:rowOff>86894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1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8171</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03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148588</xdr:rowOff>
    </xdr:from>
    <xdr:to>
      <xdr:col>50</xdr:col>
      <xdr:colOff>165100</xdr:colOff>
      <xdr:row>77</xdr:row>
      <xdr:rowOff>78738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17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95265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95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2096</xdr:rowOff>
    </xdr:from>
    <xdr:to>
      <xdr:col>46</xdr:col>
      <xdr:colOff>38100</xdr:colOff>
      <xdr:row>77</xdr:row>
      <xdr:rowOff>103696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0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120223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97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159931</xdr:rowOff>
    </xdr:from>
    <xdr:to>
      <xdr:col>41</xdr:col>
      <xdr:colOff>101600</xdr:colOff>
      <xdr:row>77</xdr:row>
      <xdr:rowOff>90081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19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106608</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96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21234</xdr:rowOff>
    </xdr:from>
    <xdr:to>
      <xdr:col>36</xdr:col>
      <xdr:colOff>165100</xdr:colOff>
      <xdr:row>77</xdr:row>
      <xdr:rowOff>122834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2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139361</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99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161257</xdr:rowOff>
    </xdr:from>
    <xdr:to>
      <xdr:col>55</xdr:col>
      <xdr:colOff>0</xdr:colOff>
      <xdr:row>93</xdr:row>
      <xdr:rowOff>145827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5934657"/>
          <a:ext cx="838200" cy="15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39794</xdr:rowOff>
    </xdr:from>
    <xdr:to>
      <xdr:col>50</xdr:col>
      <xdr:colOff>114300</xdr:colOff>
      <xdr:row>93</xdr:row>
      <xdr:rowOff>145827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5984644"/>
          <a:ext cx="889000" cy="10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39794</xdr:rowOff>
    </xdr:from>
    <xdr:to>
      <xdr:col>45</xdr:col>
      <xdr:colOff>177800</xdr:colOff>
      <xdr:row>93</xdr:row>
      <xdr:rowOff>47011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5984644"/>
          <a:ext cx="889000" cy="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47011</xdr:rowOff>
    </xdr:from>
    <xdr:to>
      <xdr:col>41</xdr:col>
      <xdr:colOff>50800</xdr:colOff>
      <xdr:row>93</xdr:row>
      <xdr:rowOff>106995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5991861"/>
          <a:ext cx="889000" cy="59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110457</xdr:rowOff>
    </xdr:from>
    <xdr:to>
      <xdr:col>55</xdr:col>
      <xdr:colOff>50800</xdr:colOff>
      <xdr:row>93</xdr:row>
      <xdr:rowOff>40607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588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133334</xdr:rowOff>
    </xdr:from>
    <xdr:ext cx="599010"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73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95027</xdr:rowOff>
    </xdr:from>
    <xdr:to>
      <xdr:col>50</xdr:col>
      <xdr:colOff>165100</xdr:colOff>
      <xdr:row>94</xdr:row>
      <xdr:rowOff>25177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03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41704</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39795" y="15815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160444</xdr:rowOff>
    </xdr:from>
    <xdr:to>
      <xdr:col>46</xdr:col>
      <xdr:colOff>38100</xdr:colOff>
      <xdr:row>93</xdr:row>
      <xdr:rowOff>90594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593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107121</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50795" y="15709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167661</xdr:rowOff>
    </xdr:from>
    <xdr:to>
      <xdr:col>41</xdr:col>
      <xdr:colOff>101600</xdr:colOff>
      <xdr:row>93</xdr:row>
      <xdr:rowOff>97811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594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114338</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61795" y="1571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56195</xdr:rowOff>
    </xdr:from>
    <xdr:to>
      <xdr:col>36</xdr:col>
      <xdr:colOff>165100</xdr:colOff>
      <xdr:row>93</xdr:row>
      <xdr:rowOff>157795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0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2872</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672795" y="15776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56633</xdr:rowOff>
    </xdr:from>
    <xdr:to>
      <xdr:col>85</xdr:col>
      <xdr:colOff>127000</xdr:colOff>
      <xdr:row>37</xdr:row>
      <xdr:rowOff>60190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00283"/>
          <a:ext cx="838200" cy="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56633</xdr:rowOff>
    </xdr:from>
    <xdr:to>
      <xdr:col>81</xdr:col>
      <xdr:colOff>50800</xdr:colOff>
      <xdr:row>37</xdr:row>
      <xdr:rowOff>87565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00283"/>
          <a:ext cx="889000" cy="30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73992</xdr:rowOff>
    </xdr:from>
    <xdr:to>
      <xdr:col>76</xdr:col>
      <xdr:colOff>114300</xdr:colOff>
      <xdr:row>37</xdr:row>
      <xdr:rowOff>87565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17642"/>
          <a:ext cx="889000" cy="1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73992</xdr:rowOff>
    </xdr:from>
    <xdr:to>
      <xdr:col>71</xdr:col>
      <xdr:colOff>177800</xdr:colOff>
      <xdr:row>37</xdr:row>
      <xdr:rowOff>76292</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17642"/>
          <a:ext cx="889000" cy="2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9390</xdr:rowOff>
    </xdr:from>
    <xdr:to>
      <xdr:col>85</xdr:col>
      <xdr:colOff>177800</xdr:colOff>
      <xdr:row>37</xdr:row>
      <xdr:rowOff>110990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5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159267</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31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5833</xdr:rowOff>
    </xdr:from>
    <xdr:to>
      <xdr:col>81</xdr:col>
      <xdr:colOff>101600</xdr:colOff>
      <xdr:row>37</xdr:row>
      <xdr:rowOff>107433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4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123960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12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36765</xdr:rowOff>
    </xdr:from>
    <xdr:to>
      <xdr:col>76</xdr:col>
      <xdr:colOff>165100</xdr:colOff>
      <xdr:row>37</xdr:row>
      <xdr:rowOff>138365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154892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5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23192</xdr:rowOff>
    </xdr:from>
    <xdr:to>
      <xdr:col>72</xdr:col>
      <xdr:colOff>38100</xdr:colOff>
      <xdr:row>37</xdr:row>
      <xdr:rowOff>124792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6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141319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14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25492</xdr:rowOff>
    </xdr:from>
    <xdr:to>
      <xdr:col>67</xdr:col>
      <xdr:colOff>101600</xdr:colOff>
      <xdr:row>37</xdr:row>
      <xdr:rowOff>127092</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6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143619</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14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143053</xdr:rowOff>
    </xdr:from>
    <xdr:to>
      <xdr:col>85</xdr:col>
      <xdr:colOff>127000</xdr:colOff>
      <xdr:row>55</xdr:row>
      <xdr:rowOff>62814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058453"/>
          <a:ext cx="838200" cy="434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62814</xdr:rowOff>
    </xdr:from>
    <xdr:to>
      <xdr:col>81</xdr:col>
      <xdr:colOff>50800</xdr:colOff>
      <xdr:row>55</xdr:row>
      <xdr:rowOff>100671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492564"/>
          <a:ext cx="889000" cy="3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100671</xdr:rowOff>
    </xdr:from>
    <xdr:to>
      <xdr:col>76</xdr:col>
      <xdr:colOff>114300</xdr:colOff>
      <xdr:row>55</xdr:row>
      <xdr:rowOff>110805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530421"/>
          <a:ext cx="889000" cy="1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96091</xdr:rowOff>
    </xdr:from>
    <xdr:to>
      <xdr:col>71</xdr:col>
      <xdr:colOff>177800</xdr:colOff>
      <xdr:row>55</xdr:row>
      <xdr:rowOff>110805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525841"/>
          <a:ext cx="889000" cy="1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92253</xdr:rowOff>
    </xdr:from>
    <xdr:to>
      <xdr:col>85</xdr:col>
      <xdr:colOff>177800</xdr:colOff>
      <xdr:row>53</xdr:row>
      <xdr:rowOff>22403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00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115130</xdr:rowOff>
    </xdr:from>
    <xdr:ext cx="599010"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885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12014</xdr:rowOff>
    </xdr:from>
    <xdr:to>
      <xdr:col>81</xdr:col>
      <xdr:colOff>101600</xdr:colOff>
      <xdr:row>55</xdr:row>
      <xdr:rowOff>113614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44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130141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216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49871</xdr:rowOff>
    </xdr:from>
    <xdr:to>
      <xdr:col>76</xdr:col>
      <xdr:colOff>165100</xdr:colOff>
      <xdr:row>55</xdr:row>
      <xdr:rowOff>151471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47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167998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25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60005</xdr:rowOff>
    </xdr:from>
    <xdr:to>
      <xdr:col>72</xdr:col>
      <xdr:colOff>38100</xdr:colOff>
      <xdr:row>55</xdr:row>
      <xdr:rowOff>161605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48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6682</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26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45291</xdr:rowOff>
    </xdr:from>
    <xdr:to>
      <xdr:col>67</xdr:col>
      <xdr:colOff>101600</xdr:colOff>
      <xdr:row>55</xdr:row>
      <xdr:rowOff>146891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475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163418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5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92697</xdr:rowOff>
    </xdr:from>
    <xdr:to>
      <xdr:col>85</xdr:col>
      <xdr:colOff>127000</xdr:colOff>
      <xdr:row>79</xdr:row>
      <xdr:rowOff>93207</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37247"/>
          <a:ext cx="838200" cy="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89872</xdr:rowOff>
    </xdr:from>
    <xdr:to>
      <xdr:col>81</xdr:col>
      <xdr:colOff>50800</xdr:colOff>
      <xdr:row>79</xdr:row>
      <xdr:rowOff>93207</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34422"/>
          <a:ext cx="889000" cy="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89872</xdr:rowOff>
    </xdr:from>
    <xdr:to>
      <xdr:col>76</xdr:col>
      <xdr:colOff>114300</xdr:colOff>
      <xdr:row>79</xdr:row>
      <xdr:rowOff>97144</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34422"/>
          <a:ext cx="889000" cy="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92830</xdr:rowOff>
    </xdr:from>
    <xdr:to>
      <xdr:col>71</xdr:col>
      <xdr:colOff>177800</xdr:colOff>
      <xdr:row>79</xdr:row>
      <xdr:rowOff>97144</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37380"/>
          <a:ext cx="889000" cy="4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41897</xdr:rowOff>
    </xdr:from>
    <xdr:to>
      <xdr:col>85</xdr:col>
      <xdr:colOff>177800</xdr:colOff>
      <xdr:row>79</xdr:row>
      <xdr:rowOff>143497</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86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42407</xdr:rowOff>
    </xdr:from>
    <xdr:to>
      <xdr:col>81</xdr:col>
      <xdr:colOff>101600</xdr:colOff>
      <xdr:row>79</xdr:row>
      <xdr:rowOff>144007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8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135134</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7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39072</xdr:rowOff>
    </xdr:from>
    <xdr:to>
      <xdr:col>76</xdr:col>
      <xdr:colOff>165100</xdr:colOff>
      <xdr:row>79</xdr:row>
      <xdr:rowOff>140672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131799</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76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46344</xdr:rowOff>
    </xdr:from>
    <xdr:to>
      <xdr:col>72</xdr:col>
      <xdr:colOff>38100</xdr:colOff>
      <xdr:row>79</xdr:row>
      <xdr:rowOff>147944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139071</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83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42030</xdr:rowOff>
    </xdr:from>
    <xdr:to>
      <xdr:col>67</xdr:col>
      <xdr:colOff>101600</xdr:colOff>
      <xdr:row>79</xdr:row>
      <xdr:rowOff>143630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134757</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7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67638</xdr:rowOff>
    </xdr:from>
    <xdr:to>
      <xdr:col>85</xdr:col>
      <xdr:colOff>127000</xdr:colOff>
      <xdr:row>97</xdr:row>
      <xdr:rowOff>74039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698288"/>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67638</xdr:rowOff>
    </xdr:from>
    <xdr:to>
      <xdr:col>81</xdr:col>
      <xdr:colOff>50800</xdr:colOff>
      <xdr:row>97</xdr:row>
      <xdr:rowOff>76650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698288"/>
          <a:ext cx="889000" cy="9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76650</xdr:rowOff>
    </xdr:from>
    <xdr:to>
      <xdr:col>76</xdr:col>
      <xdr:colOff>114300</xdr:colOff>
      <xdr:row>97</xdr:row>
      <xdr:rowOff>86857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07300"/>
          <a:ext cx="889000" cy="10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86857</xdr:rowOff>
    </xdr:from>
    <xdr:to>
      <xdr:col>71</xdr:col>
      <xdr:colOff>177800</xdr:colOff>
      <xdr:row>97</xdr:row>
      <xdr:rowOff>91732</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17507"/>
          <a:ext cx="889000" cy="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23239</xdr:rowOff>
    </xdr:from>
    <xdr:to>
      <xdr:col>85</xdr:col>
      <xdr:colOff>177800</xdr:colOff>
      <xdr:row>97</xdr:row>
      <xdr:rowOff>124839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5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46116</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505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16838</xdr:rowOff>
    </xdr:from>
    <xdr:to>
      <xdr:col>81</xdr:col>
      <xdr:colOff>101600</xdr:colOff>
      <xdr:row>97</xdr:row>
      <xdr:rowOff>118438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4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134965</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6422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25850</xdr:rowOff>
    </xdr:from>
    <xdr:to>
      <xdr:col>76</xdr:col>
      <xdr:colOff>165100</xdr:colOff>
      <xdr:row>97</xdr:row>
      <xdr:rowOff>127450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5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143977</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6431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36057</xdr:rowOff>
    </xdr:from>
    <xdr:to>
      <xdr:col>72</xdr:col>
      <xdr:colOff>38100</xdr:colOff>
      <xdr:row>97</xdr:row>
      <xdr:rowOff>137657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6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154184</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4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40932</xdr:rowOff>
    </xdr:from>
    <xdr:to>
      <xdr:col>67</xdr:col>
      <xdr:colOff>101600</xdr:colOff>
      <xdr:row>97</xdr:row>
      <xdr:rowOff>142532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7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159059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44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目的別歳出での市民一人当たりのコストは、土木費において、多雪により除雪関連経費が増加し</a:t>
          </a:r>
          <a:r>
            <a:rPr kumimoji="1" lang="en-US" altLang="ja-JP" sz="1300">
              <a:latin typeface="ＭＳ Ｐゴシック" panose="020B0600070205080204" pitchFamily="50" charset="-128"/>
              <a:ea typeface="ＭＳ Ｐゴシック" panose="020B0600070205080204" pitchFamily="50" charset="-128"/>
            </a:rPr>
            <a:t>142,171</a:t>
          </a:r>
          <a:r>
            <a:rPr kumimoji="1" lang="ja-JP" altLang="en-US" sz="1300">
              <a:latin typeface="ＭＳ Ｐゴシック" panose="020B0600070205080204" pitchFamily="50" charset="-128"/>
              <a:ea typeface="ＭＳ Ｐゴシック" panose="020B0600070205080204" pitchFamily="50" charset="-128"/>
            </a:rPr>
            <a:t>円となり前年度より</a:t>
          </a:r>
          <a:r>
            <a:rPr kumimoji="1" lang="en-US" altLang="ja-JP" sz="1300">
              <a:latin typeface="ＭＳ Ｐゴシック" panose="020B0600070205080204" pitchFamily="50" charset="-128"/>
              <a:ea typeface="ＭＳ Ｐゴシック" panose="020B0600070205080204" pitchFamily="50" charset="-128"/>
            </a:rPr>
            <a:t>20,475</a:t>
          </a:r>
          <a:r>
            <a:rPr kumimoji="1" lang="ja-JP" altLang="en-US" sz="1300">
              <a:latin typeface="ＭＳ Ｐゴシック" panose="020B0600070205080204" pitchFamily="50" charset="-128"/>
              <a:ea typeface="ＭＳ Ｐゴシック" panose="020B0600070205080204" pitchFamily="50" charset="-128"/>
            </a:rPr>
            <a:t>円増加となりました。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教育費において、生涯学習センター建設等により増加し</a:t>
          </a:r>
          <a:r>
            <a:rPr kumimoji="1" lang="en-US" altLang="ja-JP" sz="1300">
              <a:latin typeface="ＭＳ Ｐゴシック" panose="020B0600070205080204" pitchFamily="50" charset="-128"/>
              <a:ea typeface="ＭＳ Ｐゴシック" panose="020B0600070205080204" pitchFamily="50" charset="-128"/>
            </a:rPr>
            <a:t>144,560</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56,970</a:t>
          </a:r>
          <a:r>
            <a:rPr kumimoji="1" lang="ja-JP" altLang="en-US" sz="1300">
              <a:latin typeface="ＭＳ Ｐゴシック" panose="020B0600070205080204" pitchFamily="50" charset="-128"/>
              <a:ea typeface="ＭＳ Ｐゴシック" panose="020B0600070205080204" pitchFamily="50" charset="-128"/>
            </a:rPr>
            <a:t>円増加となりました。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今後、さらに大型建設事業の実施に係る市債の発行額が増加し、公債費において一人当たりのコストについても増加が見込まれます。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新潟県魚沼市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 </a:t>
          </a:r>
          <a:r>
            <a:rPr kumimoji="1" lang="en-US" altLang="ja-JP" sz="1400">
              <a:latin typeface="ＭＳ ゴシック" pitchFamily="49" charset="-128"/>
              <a:ea typeface="ＭＳ ゴシック" pitchFamily="49" charset="-128"/>
            </a:rPr>
            <a:t>11 </a:t>
          </a:r>
          <a:r>
            <a:rPr kumimoji="1" lang="ja-JP" altLang="en-US" sz="1400">
              <a:latin typeface="ＭＳ ゴシック" pitchFamily="49" charset="-128"/>
              <a:ea typeface="ＭＳ ゴシック" pitchFamily="49" charset="-128"/>
            </a:rPr>
            <a:t>億 </a:t>
          </a:r>
          <a:r>
            <a:rPr kumimoji="1" lang="en-US" altLang="ja-JP" sz="1400">
              <a:latin typeface="ＭＳ ゴシック" pitchFamily="49" charset="-128"/>
              <a:ea typeface="ＭＳ ゴシック" pitchFamily="49" charset="-128"/>
            </a:rPr>
            <a:t>2,779 </a:t>
          </a:r>
          <a:r>
            <a:rPr kumimoji="1" lang="ja-JP" altLang="en-US" sz="1400">
              <a:latin typeface="ＭＳ ゴシック" pitchFamily="49" charset="-128"/>
              <a:ea typeface="ＭＳ ゴシック" pitchFamily="49" charset="-128"/>
            </a:rPr>
            <a:t>万 </a:t>
          </a:r>
          <a:r>
            <a:rPr kumimoji="1" lang="en-US" altLang="ja-JP" sz="1400">
              <a:latin typeface="ＭＳ ゴシック" pitchFamily="49" charset="-128"/>
              <a:ea typeface="ＭＳ ゴシック" pitchFamily="49" charset="-128"/>
            </a:rPr>
            <a:t>4 </a:t>
          </a:r>
          <a:r>
            <a:rPr kumimoji="1" lang="ja-JP" altLang="en-US" sz="1400">
              <a:latin typeface="ＭＳ ゴシック" pitchFamily="49" charset="-128"/>
              <a:ea typeface="ＭＳ ゴシック" pitchFamily="49" charset="-128"/>
            </a:rPr>
            <a:t>千円から、前年度の実質収支 </a:t>
          </a:r>
          <a:r>
            <a:rPr kumimoji="1" lang="en-US" altLang="ja-JP" sz="1400">
              <a:latin typeface="ＭＳ ゴシック" pitchFamily="49" charset="-128"/>
              <a:ea typeface="ＭＳ ゴシック" pitchFamily="49" charset="-128"/>
            </a:rPr>
            <a:t>11 </a:t>
          </a:r>
          <a:r>
            <a:rPr kumimoji="1" lang="ja-JP" altLang="en-US" sz="1400">
              <a:latin typeface="ＭＳ ゴシック" pitchFamily="49" charset="-128"/>
              <a:ea typeface="ＭＳ ゴシック" pitchFamily="49" charset="-128"/>
            </a:rPr>
            <a:t>億 </a:t>
          </a:r>
          <a:r>
            <a:rPr kumimoji="1" lang="en-US" altLang="ja-JP" sz="1400">
              <a:latin typeface="ＭＳ ゴシック" pitchFamily="49" charset="-128"/>
              <a:ea typeface="ＭＳ ゴシック" pitchFamily="49" charset="-128"/>
            </a:rPr>
            <a:t>669 </a:t>
          </a:r>
          <a:r>
            <a:rPr kumimoji="1" lang="ja-JP" altLang="en-US" sz="1400">
              <a:latin typeface="ＭＳ ゴシック" pitchFamily="49" charset="-128"/>
              <a:ea typeface="ＭＳ ゴシック" pitchFamily="49" charset="-128"/>
            </a:rPr>
            <a:t>万 </a:t>
          </a:r>
          <a:r>
            <a:rPr kumimoji="1" lang="en-US" altLang="ja-JP" sz="1400">
              <a:latin typeface="ＭＳ ゴシック" pitchFamily="49" charset="-128"/>
              <a:ea typeface="ＭＳ ゴシック" pitchFamily="49" charset="-128"/>
            </a:rPr>
            <a:t>8 </a:t>
          </a:r>
          <a:r>
            <a:rPr kumimoji="1" lang="ja-JP" altLang="en-US" sz="1400">
              <a:latin typeface="ＭＳ ゴシック" pitchFamily="49" charset="-128"/>
              <a:ea typeface="ＭＳ ゴシック" pitchFamily="49" charset="-128"/>
            </a:rPr>
            <a:t>千円を差し引いた単年度収支は、</a:t>
          </a:r>
          <a:r>
            <a:rPr kumimoji="1" lang="en-US" altLang="ja-JP" sz="1400">
              <a:latin typeface="ＭＳ ゴシック" pitchFamily="49" charset="-128"/>
              <a:ea typeface="ＭＳ ゴシック" pitchFamily="49" charset="-128"/>
            </a:rPr>
            <a:t>2,109 </a:t>
          </a:r>
          <a:r>
            <a:rPr kumimoji="1" lang="ja-JP" altLang="en-US" sz="1400">
              <a:latin typeface="ＭＳ ゴシック" pitchFamily="49" charset="-128"/>
              <a:ea typeface="ＭＳ ゴシック" pitchFamily="49" charset="-128"/>
            </a:rPr>
            <a:t>万 </a:t>
          </a:r>
          <a:r>
            <a:rPr kumimoji="1" lang="en-US" altLang="ja-JP" sz="1400">
              <a:latin typeface="ＭＳ ゴシック" pitchFamily="49" charset="-128"/>
              <a:ea typeface="ＭＳ ゴシック" pitchFamily="49" charset="-128"/>
            </a:rPr>
            <a:t>6 </a:t>
          </a:r>
          <a:r>
            <a:rPr kumimoji="1" lang="ja-JP" altLang="en-US" sz="1400">
              <a:latin typeface="ＭＳ ゴシック" pitchFamily="49" charset="-128"/>
              <a:ea typeface="ＭＳ ゴシック" pitchFamily="49" charset="-128"/>
            </a:rPr>
            <a:t>千円の黒字となり、前年度よりマイナス</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3,334</a:t>
          </a:r>
          <a:r>
            <a:rPr kumimoji="1" lang="ja-JP" altLang="en-US" sz="1400">
              <a:latin typeface="ＭＳ ゴシック" pitchFamily="49" charset="-128"/>
              <a:ea typeface="ＭＳ ゴシック" pitchFamily="49" charset="-128"/>
            </a:rPr>
            <a:t>万円となりました。</a:t>
          </a:r>
        </a:p>
        <a:p>
          <a:r>
            <a:rPr kumimoji="1" lang="ja-JP" altLang="en-US" sz="1400">
              <a:latin typeface="ＭＳ ゴシック" pitchFamily="49" charset="-128"/>
              <a:ea typeface="ＭＳ ゴシック" pitchFamily="49" charset="-128"/>
            </a:rPr>
            <a:t>　予算総額の財源調整により取崩を行っていますが、余剰金が見込まれる場合は、今後の財政需要や財政状況等を勘案し、公共施設整備等基金などへの積立てを検討しましたが、一般財源の不足が見込まれたため積立ては行いませんでした。</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新潟県魚沼市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一般会計、企業会計及び特別会計等を加えた連結実質赤字比率は、別々の会計の黒字・赤字の状況を合算することで、魚沼市全体の財政運営の現状を分かりやすく示すものです。</a:t>
          </a:r>
        </a:p>
        <a:p>
          <a:r>
            <a:rPr kumimoji="1" lang="ja-JP" altLang="en-US" sz="1400">
              <a:latin typeface="ＭＳ ゴシック" pitchFamily="49" charset="-128"/>
              <a:ea typeface="ＭＳ ゴシック" pitchFamily="49" charset="-128"/>
            </a:rPr>
            <a:t>　全会計とも黒字となっており、現状においては健全な財政状況といえます。</a:t>
          </a:r>
        </a:p>
        <a:p>
          <a:r>
            <a:rPr kumimoji="1" lang="ja-JP" altLang="en-US" sz="1400">
              <a:latin typeface="ＭＳ ゴシック" pitchFamily="49" charset="-128"/>
              <a:ea typeface="ＭＳ ゴシック" pitchFamily="49" charset="-128"/>
            </a:rPr>
            <a:t>　下水道事業会計・水道事業会計では、人口減少に伴う使用料収入の減少や物価高騰等による動力費の高止まりが影響し黒字額が減少しています。</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新潟県魚沼市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公営企業の地方債償還に充てた繰入金は増加しましたが、地方債償還が進んだことによる元利償還金額の減少が上回りました。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元利償還金は、平成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以降、徐々に増加を続け、合併特例事業などによる大型建設事業の影響により、高止まりする見込みですが、交付税措置が有利な地方債の借入れが大部分を占めており、普通交付税に公債費として算入されるため、実質公債費率は急激な増加とはならない見込みです。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新潟県魚沼市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合併特例債、過疎対策事業債を活用した大型事業の実施により将来負担額が増加したことに加え、基金等の充当可能財源等が減少しました。</a:t>
          </a:r>
        </a:p>
        <a:p>
          <a:r>
            <a:rPr kumimoji="1" lang="ja-JP" altLang="en-US" sz="1400">
              <a:latin typeface="ＭＳ ゴシック" pitchFamily="49" charset="-128"/>
              <a:ea typeface="ＭＳ ゴシック" pitchFamily="49" charset="-128"/>
            </a:rPr>
            <a:t>　今後、大型建設事業や、耐用年数を迎える公共施設等の大規模改修や解体等により、一時的に将来負担額が増加する見込みのため、基金の活用や交付税措置の有利な地方債の借入れをしていく必要があります。</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新潟県魚沼市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公共施設等の解体に伴い、公共施設整備等基金から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万円を取崩したほか、ふるさと結基金は、原資である寄附金の目的別事業に充当するため、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万円を取り崩すとともに、令和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年度の寄付金収入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万円の減少となりました。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合併特例債の発行が終了となりますが、今後も過疎対策事業債や緊急防災減災事業債など、普通交付税措置のある有利な地方債の活用を行っていく方針です。また、今後、新ごみ処理施設等の大型事業が控えていることから、収支均衡を目指し、財政調整基金の取崩を抑えていく必要があり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　　　　：　公共施設の整備及び大規模改修</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　　　　　　　：　市民連携の強化及び地域振興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・ふるさと結基金　　　　　　：　将来にわたった寄附金の活用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・過疎地域支援基金　　　　　：　過疎集落の維持及び活性化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・ふるさと回帰育英基金　　　：　市発展に寄与する人材育成のための奨学金運営</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　　　　：　生涯学習センター建設事業充当のための取崩し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　　　　　　　：　果実運用型基金のため、増減なし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・ふるさと結基金　　　　　　：　ふるさと寄附金の増加見込みによりふるさと結基金事業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寄付者への返礼品等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への充当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・過疎地域支援基金　　　　　：　運用利子による増加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・ふるさと回帰育英基金　　　：　運用変更による増加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　　　　：　地方債を充当できない公共施設の大規模改修や解体・撤去に活用予定</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　　　　　　　：　現在は果実運用型基金としての活用、将来の財源不足に対応するため、処分についても検討予定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・ふるさと結基金　　　　　　：　従前と同様</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・過疎地域支援基金　　　　　：　過疎集落の維持及び活性化事業に活用予定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・ふるさと回帰育英基金　　　：　奨学金運営に活用</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複数の大型建設事業を実施しており、その財源として国庫支出金のほか、普通交付税措置のある有利な合併特例事業債や過疎対策事業債を充当しています。年度間の増減はありますが、大きく財政調整基金を取り崩すには至っておらず、短期的には基金残高はほぼ横ばい傾向にありますが、老朽化した施設の解体・撤去等に多額の費用を要することから、中長期的には、減少傾向に転じる見込みで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普通交付税措置のある有利な地方債の活用を図っていきますが、人口減少による市税や普通交付税の減少が予想されるため、最終的な財源不足の手当として、財政調整基金の取崩しは避けられない見込みです。しかし、経済事情の著しい変動等により財源が著しく不足する場合や、災害復旧に対応するための財源として、一定額は確保する必要があり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残高の構成は、臨時財政対策債、合併特例事業債及び過疎対策事業債が大部分を占めています。いずれも交付税措置が有利な地方債であり、多くが公的資金からの借り入れであるため、繰上償還をすることは考えていませ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また、満期一括償還地方債の発行がないことにより、減債基金を積み増していないため、基金残高は、ほぼ横ばいで推移しています。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今後も従前同様の方針としています。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D71B28-EC4B-4C6F-8FD1-AAAFBC2E5A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5604691-39B3-42B3-94E4-5B99E203D7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5621C21-F382-4B90-A0D9-2F5F9EB509E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F69F545-BFEC-46BE-8623-C38248CF14F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6BE7007-3077-4832-A342-A6323C054F8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0E432C7-6083-479C-8172-42C08AC35A3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新潟県魚沼市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1968046-FD05-4D4D-BA27-455AF214352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BC7C3C0-1106-4DAC-827B-D8601B1B379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61C6199-E4B3-4655-A184-312E426C101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82E9ABA-BF43-49FA-921D-BE94E9F1085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98DA111-2D0D-4266-8DE2-4FA641D7612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A3AAC9E-DB7D-4E5C-8827-0F19B6D651C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32,522
32,179
946.76
39,132,095
37,612,857
1,127,794
16,053,443
31,757,429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8FB3851-3AF0-4E98-AAC1-D348FC2EFC0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C00A6D6C-1F50-4DF2-BB5A-94142CD105A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3D3F302-1078-4D0F-A38D-908F7AC26FB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19F7036-191B-4985-8348-ED3BA8E72DA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A080DC4-B5EE-465C-98D2-10A8466AE65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9C685C3-AC91-4B56-B14F-10C5B33968A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C66A1AC-EA9F-42ED-BFAC-1C348BB601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4398B18A-D00D-4619-9A2C-DEF1997BB28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933FC86-A282-4198-B470-3F9BB8F6C3A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8FE6CB4-BF75-4398-ACDF-EADEA734ED5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DDB54E3-DA3D-41F1-9699-2DF7B6BF47D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A7A7E4A-5F9C-4940-BCAB-9C6E71C857E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B7A8978-AAA4-4EB6-ABCD-AD698E45CE6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3745938-BC13-4609-AA32-09D725C6564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3A76AB7-F282-4552-9B0B-7046A039060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C95389D-3542-429D-A9D4-6C1FB6BFACD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D7DC3A8-4FDE-42DF-8C14-BAF601149BF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9CAD20F-E87F-4A5F-9BE2-A96D4524E34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120012E-53DC-410C-BDD0-5AC080767E6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D79AD3E-7674-44F9-900C-58277A63171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8061839-8368-40BF-B38E-B60E6507FC7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D780082-B3B0-4BE3-ADB8-A6C4C78932A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0778962-BC33-454F-BD80-B28C4BD7DBBB}"/>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3622B05-7BF8-4AA5-9BD1-3131ECA3D7A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1D41931-0E55-4B7F-8F6F-9547988D652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A3D59E8-AD5D-4A2A-9A02-3C64D75DF27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82727B9-9588-4A0F-8052-6F512B15107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6633EF2-7D96-4B2D-9176-54CFD998C0A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F1E68FF-78F2-4FF2-A49C-11F2B1890E0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E6A5FDA-609B-4326-A9D1-52CA24BB007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E09AB95-DF91-473D-824E-241E73B3296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1B123E2-BCD8-424D-A591-C37CC67B762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1EEB42A-1562-40F9-B085-9676D084EB0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1AF3F4B-2FBA-4243-B7C2-CE16753815D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DB91D4F-CA94-4C2E-81E5-0C1B4E19339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有形固定資産減価償却率は、類似団体平均値と比較しやや高い水準にあるが、平成</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年の市町村合併により、多くの公共施設等を引き継いだことが大きな要因といえる。</a:t>
          </a:r>
        </a:p>
        <a:p>
          <a:r>
            <a:rPr kumimoji="1" lang="ja-JP" altLang="en-US" sz="1100">
              <a:latin typeface="ＭＳ Ｐゴシック" panose="020B0600070205080204" pitchFamily="50" charset="-128"/>
              <a:ea typeface="ＭＳ Ｐゴシック" panose="020B0600070205080204" pitchFamily="50" charset="-128"/>
            </a:rPr>
            <a:t>　今後も上昇が見込まれるが、平成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年度に策定した公共施設等総合管理計画において、公共施設等の維持更新費用を概ね</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縮減するという目標を掲げ、老朽化した施設の集約化、整理統合、除却や長寿命化などに取り組んでおり、これらの取組により、有形固定資産減価償却率の急激な上昇は抑制できるものと考えられる。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6C49B62-C19C-4EC6-8CD0-A541ACCEE41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A85561E-50B2-4C54-B482-E066C5178B7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3B2FA3C8-39A1-4FE2-A102-3423C692E0A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593E920-9A0F-4C02-8408-B87F4E283C4C}"/>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687664D9-D9A4-474F-9CD2-1F700F0228D6}"/>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7D552B03-9A3F-4A4F-AAE5-86705521A76F}"/>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C05FCC93-7CA9-4D82-99DE-BD0141A33F4F}"/>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EF6EDF24-F6E2-42F8-81E1-6EA9D62326B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5A57515E-158B-485A-A292-809F815EB45D}"/>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EE341D02-F41B-4CD8-9DF8-992E8A5B650B}"/>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A4C9DD5C-A7EC-4FA4-A6E5-D4AE687E28E4}"/>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9B11A47-FBE4-48D3-BF40-B01E0A505C36}"/>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8A2A9C3F-C9CC-4FDB-A98B-F86C3050FC59}"/>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B4B8F9A2-EEB7-4573-AC09-672032091FA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DF616D88-1435-45F4-9DF6-1DB24E064FBB}"/>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537D3501-9744-429A-AC25-28388C33DDC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058EA6AB-492F-4B49-8F17-A98628737DA1}"/>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6F2490D3-0EAC-4FD9-9913-A016E0D84452}"/>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4EFB9B01-C9A4-4D29-950F-7DCF8F2CF300}"/>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6A4DAA42-CA8C-4055-97D8-4582B7CF0C08}"/>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6BE85C60-93F9-4D7E-A773-777AB179393C}"/>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a:extLst>
            <a:ext uri="{FF2B5EF4-FFF2-40B4-BE49-F238E27FC236}">
              <a16:creationId xmlns:a16="http://schemas.microsoft.com/office/drawing/2014/main" id="{A91BCD76-57A2-4955-8886-AA99BE6A850F}"/>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678CB7DE-01D7-40C1-BAD0-605D89C9794C}"/>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21D05B5E-D002-48AE-8270-1146E2A14C6F}"/>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82547965-0B85-4DF7-9D88-F1974F335CDB}"/>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69AEB316-05A2-42D1-9232-8957D6719CEE}"/>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851C98B2-1BB4-4D40-ABFC-86DEFB2D362C}"/>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DAC5F08-9790-46E6-B4E3-6C2D433C63C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763BB433-1F38-41CB-9B72-DB14F454555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632FE17-9EC1-4902-992E-1BE90D4F76E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C5A0EDD-1343-4228-B9BD-9C39E348DEF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62EE2E7-58E6-467B-98CE-E68DB73A062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139912</xdr:rowOff>
    </xdr:from>
    <xdr:to>
      <xdr:col>23</xdr:col>
      <xdr:colOff>136525</xdr:colOff>
      <xdr:row>32</xdr:row>
      <xdr:rowOff>70062</xdr:rowOff>
    </xdr:to>
    <xdr:sp macro="" textlink="">
      <xdr:nvSpPr>
        <xdr:cNvPr id="81" name="楕円 80">
          <a:extLst>
            <a:ext uri="{FF2B5EF4-FFF2-40B4-BE49-F238E27FC236}">
              <a16:creationId xmlns:a16="http://schemas.microsoft.com/office/drawing/2014/main" id="{E6518561-7813-464C-AB57-72A62D53E755}"/>
            </a:ext>
          </a:extLst>
        </xdr:cNvPr>
        <xdr:cNvSpPr/>
      </xdr:nvSpPr>
      <xdr:spPr>
        <a:xfrm>
          <a:off x="4711700" y="622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118339</xdr:rowOff>
    </xdr:from>
    <xdr:ext cx="405111" cy="259045"/>
    <xdr:sp macro="" textlink="">
      <xdr:nvSpPr>
        <xdr:cNvPr id="82" name="有形固定資産減価償却率該当値テキスト">
          <a:extLst>
            <a:ext uri="{FF2B5EF4-FFF2-40B4-BE49-F238E27FC236}">
              <a16:creationId xmlns:a16="http://schemas.microsoft.com/office/drawing/2014/main" id="{3FB7F61F-6610-45FA-B893-7C85B40EECD0}"/>
            </a:ext>
          </a:extLst>
        </xdr:cNvPr>
        <xdr:cNvSpPr txBox="1"/>
      </xdr:nvSpPr>
      <xdr:spPr>
        <a:xfrm>
          <a:off x="4813300" y="6204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129117</xdr:rowOff>
    </xdr:from>
    <xdr:to>
      <xdr:col>19</xdr:col>
      <xdr:colOff>187325</xdr:colOff>
      <xdr:row>32</xdr:row>
      <xdr:rowOff>59267</xdr:rowOff>
    </xdr:to>
    <xdr:sp macro="" textlink="">
      <xdr:nvSpPr>
        <xdr:cNvPr id="83" name="楕円 82">
          <a:extLst>
            <a:ext uri="{FF2B5EF4-FFF2-40B4-BE49-F238E27FC236}">
              <a16:creationId xmlns:a16="http://schemas.microsoft.com/office/drawing/2014/main" id="{5FC501EC-408F-4751-B87C-F6759D50D75B}"/>
            </a:ext>
          </a:extLst>
        </xdr:cNvPr>
        <xdr:cNvSpPr/>
      </xdr:nvSpPr>
      <xdr:spPr>
        <a:xfrm>
          <a:off x="4000500" y="621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8467</xdr:rowOff>
    </xdr:from>
    <xdr:to>
      <xdr:col>23</xdr:col>
      <xdr:colOff>85725</xdr:colOff>
      <xdr:row>32</xdr:row>
      <xdr:rowOff>19262</xdr:rowOff>
    </xdr:to>
    <xdr:cxnSp macro="">
      <xdr:nvCxnSpPr>
        <xdr:cNvPr id="84" name="直線コネクタ 83">
          <a:extLst>
            <a:ext uri="{FF2B5EF4-FFF2-40B4-BE49-F238E27FC236}">
              <a16:creationId xmlns:a16="http://schemas.microsoft.com/office/drawing/2014/main" id="{72056D4B-8C8C-4D5B-8D1A-607E08E3640D}"/>
            </a:ext>
          </a:extLst>
        </xdr:cNvPr>
        <xdr:cNvCxnSpPr/>
      </xdr:nvCxnSpPr>
      <xdr:spPr>
        <a:xfrm>
          <a:off x="4051300" y="6266392"/>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112924</xdr:rowOff>
    </xdr:from>
    <xdr:to>
      <xdr:col>15</xdr:col>
      <xdr:colOff>187325</xdr:colOff>
      <xdr:row>32</xdr:row>
      <xdr:rowOff>43074</xdr:rowOff>
    </xdr:to>
    <xdr:sp macro="" textlink="">
      <xdr:nvSpPr>
        <xdr:cNvPr id="85" name="楕円 84">
          <a:extLst>
            <a:ext uri="{FF2B5EF4-FFF2-40B4-BE49-F238E27FC236}">
              <a16:creationId xmlns:a16="http://schemas.microsoft.com/office/drawing/2014/main" id="{46556DF9-75D7-4015-851D-01D0522D861B}"/>
            </a:ext>
          </a:extLst>
        </xdr:cNvPr>
        <xdr:cNvSpPr/>
      </xdr:nvSpPr>
      <xdr:spPr>
        <a:xfrm>
          <a:off x="3238500" y="619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163724</xdr:rowOff>
    </xdr:from>
    <xdr:to>
      <xdr:col>19</xdr:col>
      <xdr:colOff>136525</xdr:colOff>
      <xdr:row>32</xdr:row>
      <xdr:rowOff>8467</xdr:rowOff>
    </xdr:to>
    <xdr:cxnSp macro="">
      <xdr:nvCxnSpPr>
        <xdr:cNvPr id="86" name="直線コネクタ 85">
          <a:extLst>
            <a:ext uri="{FF2B5EF4-FFF2-40B4-BE49-F238E27FC236}">
              <a16:creationId xmlns:a16="http://schemas.microsoft.com/office/drawing/2014/main" id="{C117DA0C-0A68-4974-B3A4-6241DE8A46C6}"/>
            </a:ext>
          </a:extLst>
        </xdr:cNvPr>
        <xdr:cNvCxnSpPr/>
      </xdr:nvCxnSpPr>
      <xdr:spPr>
        <a:xfrm>
          <a:off x="3289300" y="6250199"/>
          <a:ext cx="7620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87736</xdr:rowOff>
    </xdr:from>
    <xdr:to>
      <xdr:col>11</xdr:col>
      <xdr:colOff>187325</xdr:colOff>
      <xdr:row>32</xdr:row>
      <xdr:rowOff>17886</xdr:rowOff>
    </xdr:to>
    <xdr:sp macro="" textlink="">
      <xdr:nvSpPr>
        <xdr:cNvPr id="87" name="楕円 86">
          <a:extLst>
            <a:ext uri="{FF2B5EF4-FFF2-40B4-BE49-F238E27FC236}">
              <a16:creationId xmlns:a16="http://schemas.microsoft.com/office/drawing/2014/main" id="{40D84DA6-AB66-4D4B-9C05-DF24FA8DF1BD}"/>
            </a:ext>
          </a:extLst>
        </xdr:cNvPr>
        <xdr:cNvSpPr/>
      </xdr:nvSpPr>
      <xdr:spPr>
        <a:xfrm>
          <a:off x="2476500" y="617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138536</xdr:rowOff>
    </xdr:from>
    <xdr:to>
      <xdr:col>15</xdr:col>
      <xdr:colOff>136525</xdr:colOff>
      <xdr:row>31</xdr:row>
      <xdr:rowOff>163724</xdr:rowOff>
    </xdr:to>
    <xdr:cxnSp macro="">
      <xdr:nvCxnSpPr>
        <xdr:cNvPr id="88" name="直線コネクタ 87">
          <a:extLst>
            <a:ext uri="{FF2B5EF4-FFF2-40B4-BE49-F238E27FC236}">
              <a16:creationId xmlns:a16="http://schemas.microsoft.com/office/drawing/2014/main" id="{CB2F769A-6E02-4AF8-A68A-FC4BAB05A96E}"/>
            </a:ext>
          </a:extLst>
        </xdr:cNvPr>
        <xdr:cNvCxnSpPr/>
      </xdr:nvCxnSpPr>
      <xdr:spPr>
        <a:xfrm>
          <a:off x="2527300" y="6225011"/>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60748</xdr:rowOff>
    </xdr:from>
    <xdr:to>
      <xdr:col>7</xdr:col>
      <xdr:colOff>187325</xdr:colOff>
      <xdr:row>31</xdr:row>
      <xdr:rowOff>162348</xdr:rowOff>
    </xdr:to>
    <xdr:sp macro="" textlink="">
      <xdr:nvSpPr>
        <xdr:cNvPr id="89" name="楕円 88">
          <a:extLst>
            <a:ext uri="{FF2B5EF4-FFF2-40B4-BE49-F238E27FC236}">
              <a16:creationId xmlns:a16="http://schemas.microsoft.com/office/drawing/2014/main" id="{B1C7F621-5E8F-473A-834D-1F55002C5F35}"/>
            </a:ext>
          </a:extLst>
        </xdr:cNvPr>
        <xdr:cNvSpPr/>
      </xdr:nvSpPr>
      <xdr:spPr>
        <a:xfrm>
          <a:off x="1714500" y="614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111548</xdr:rowOff>
    </xdr:from>
    <xdr:to>
      <xdr:col>11</xdr:col>
      <xdr:colOff>136525</xdr:colOff>
      <xdr:row>31</xdr:row>
      <xdr:rowOff>138536</xdr:rowOff>
    </xdr:to>
    <xdr:cxnSp macro="">
      <xdr:nvCxnSpPr>
        <xdr:cNvPr id="90" name="直線コネクタ 89">
          <a:extLst>
            <a:ext uri="{FF2B5EF4-FFF2-40B4-BE49-F238E27FC236}">
              <a16:creationId xmlns:a16="http://schemas.microsoft.com/office/drawing/2014/main" id="{2605063B-B70D-4BCE-BC7E-E8C6A627ECED}"/>
            </a:ext>
          </a:extLst>
        </xdr:cNvPr>
        <xdr:cNvCxnSpPr/>
      </xdr:nvCxnSpPr>
      <xdr:spPr>
        <a:xfrm>
          <a:off x="1765300" y="6198023"/>
          <a:ext cx="7620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a:extLst>
            <a:ext uri="{FF2B5EF4-FFF2-40B4-BE49-F238E27FC236}">
              <a16:creationId xmlns:a16="http://schemas.microsoft.com/office/drawing/2014/main" id="{96F3412A-F99A-4F36-9563-FEF83814EC89}"/>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2" name="n_2aveValue有形固定資産減価償却率">
          <a:extLst>
            <a:ext uri="{FF2B5EF4-FFF2-40B4-BE49-F238E27FC236}">
              <a16:creationId xmlns:a16="http://schemas.microsoft.com/office/drawing/2014/main" id="{5605E1A1-FCA7-43B1-B5D3-0910BA7C21AC}"/>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3" name="n_3aveValue有形固定資産減価償却率">
          <a:extLst>
            <a:ext uri="{FF2B5EF4-FFF2-40B4-BE49-F238E27FC236}">
              <a16:creationId xmlns:a16="http://schemas.microsoft.com/office/drawing/2014/main" id="{8C2BBFD7-9C3D-4F95-A3D1-F5DBF1BF866E}"/>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4" name="n_4aveValue有形固定資産減価償却率">
          <a:extLst>
            <a:ext uri="{FF2B5EF4-FFF2-40B4-BE49-F238E27FC236}">
              <a16:creationId xmlns:a16="http://schemas.microsoft.com/office/drawing/2014/main" id="{24F19B8D-E6CB-4071-ADE8-03F0899A2DCA}"/>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50394</xdr:rowOff>
    </xdr:from>
    <xdr:ext cx="405111" cy="259045"/>
    <xdr:sp macro="" textlink="">
      <xdr:nvSpPr>
        <xdr:cNvPr id="95" name="n_1mainValue有形固定資産減価償却率">
          <a:extLst>
            <a:ext uri="{FF2B5EF4-FFF2-40B4-BE49-F238E27FC236}">
              <a16:creationId xmlns:a16="http://schemas.microsoft.com/office/drawing/2014/main" id="{61027898-B4C5-450B-A35C-D9D09C825DE9}"/>
            </a:ext>
          </a:extLst>
        </xdr:cNvPr>
        <xdr:cNvSpPr txBox="1"/>
      </xdr:nvSpPr>
      <xdr:spPr>
        <a:xfrm>
          <a:off x="3836044" y="630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34201</xdr:rowOff>
    </xdr:from>
    <xdr:ext cx="405111" cy="259045"/>
    <xdr:sp macro="" textlink="">
      <xdr:nvSpPr>
        <xdr:cNvPr id="96" name="n_2mainValue有形固定資産減価償却率">
          <a:extLst>
            <a:ext uri="{FF2B5EF4-FFF2-40B4-BE49-F238E27FC236}">
              <a16:creationId xmlns:a16="http://schemas.microsoft.com/office/drawing/2014/main" id="{4FBA82AA-92C5-4709-9632-7C3372D6807A}"/>
            </a:ext>
          </a:extLst>
        </xdr:cNvPr>
        <xdr:cNvSpPr txBox="1"/>
      </xdr:nvSpPr>
      <xdr:spPr>
        <a:xfrm>
          <a:off x="3086744" y="6292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9013</xdr:rowOff>
    </xdr:from>
    <xdr:ext cx="405111" cy="259045"/>
    <xdr:sp macro="" textlink="">
      <xdr:nvSpPr>
        <xdr:cNvPr id="97" name="n_3mainValue有形固定資産減価償却率">
          <a:extLst>
            <a:ext uri="{FF2B5EF4-FFF2-40B4-BE49-F238E27FC236}">
              <a16:creationId xmlns:a16="http://schemas.microsoft.com/office/drawing/2014/main" id="{8E598361-3FD9-4387-9E5C-2FD564B99F77}"/>
            </a:ext>
          </a:extLst>
        </xdr:cNvPr>
        <xdr:cNvSpPr txBox="1"/>
      </xdr:nvSpPr>
      <xdr:spPr>
        <a:xfrm>
          <a:off x="2324744" y="6266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153475</xdr:rowOff>
    </xdr:from>
    <xdr:ext cx="405111" cy="259045"/>
    <xdr:sp macro="" textlink="">
      <xdr:nvSpPr>
        <xdr:cNvPr id="98" name="n_4mainValue有形固定資産減価償却率">
          <a:extLst>
            <a:ext uri="{FF2B5EF4-FFF2-40B4-BE49-F238E27FC236}">
              <a16:creationId xmlns:a16="http://schemas.microsoft.com/office/drawing/2014/main" id="{3404B957-DA79-4E7E-87C5-14817ACB4EA1}"/>
            </a:ext>
          </a:extLst>
        </xdr:cNvPr>
        <xdr:cNvSpPr txBox="1"/>
      </xdr:nvSpPr>
      <xdr:spPr>
        <a:xfrm>
          <a:off x="1562744" y="6239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B4B384F5-4D52-4DBA-83C6-4B533E168EE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DA42CA4A-44DD-4837-8951-FECCCFF1371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9C30062F-1E3D-4609-922A-9886A6298DC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EABD15E9-5DEC-4961-9C30-0F55073D293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60EAE5DE-3CC4-4D50-A8C4-834C52FAD64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AE8D4F66-A6B4-4691-B29C-8BD023CD444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361FDE2F-C62F-4F4C-A0AA-38CF9916AF9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A7871DD7-3663-4F0B-9BCB-9632B6FC33F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F4386C96-6187-4F4B-A9E6-9390D116A43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A846AFFF-0972-44C5-836B-2377F35BADA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3274572E-DE76-4A2C-BDA4-1D6060D9E14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907ED088-DADB-466B-85E4-0C791100413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939BF0A1-3BA9-47D3-B067-73A406413B6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債務償還比率は類似団体平均を上回っている。臨時財政対策債の借入れを行ったほか、交付税措置の有利な過疎対策事業債や合併特例事業債の積極的な活用を図り、地方債の現在高が</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千万円増加したことや、財政調整基金等の取崩しにより充当可能基金が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千万円減少したことが要因と考えられる。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今後も老朽化した施設の集約化や整理統合、除却等に伴い地方債現在高は増加する見込みだが、有利な地方債の発行に努めたい。</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E84CE65-4C19-4DEC-A5AA-061193F3DF9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B5D54F36-28D1-4AC2-95B9-DA4614EC390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9148A07B-6F18-4667-8EF8-80732D84456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40B11157-91A3-4DC1-A328-4AA65E18795D}"/>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FBFA4416-8954-49ED-B5F2-666CD8ED6E1D}"/>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7B43CCEA-F0D9-4B44-B190-8CB57BC09F4F}"/>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BB776E3F-9745-4883-B791-4D59E4604A7A}"/>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9BA12227-BFD7-41BD-ADCC-2A31F2139707}"/>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62786FD8-6ABE-4DC4-8827-35137A72354F}"/>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1A7EB73F-F2CB-405B-9741-76F156E58DE7}"/>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01E2921F-C459-4979-B8E6-E2DE3970FD35}"/>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162D4E71-7E1E-42FC-8FA8-108F27A2BFB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74471FBA-15EF-42A4-9B8D-AAEC4D9C024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79C1E2F7-1352-460F-A919-9220B93FAE38}"/>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A5F186A2-2FA5-46C4-9B21-EED79BAA4F3F}"/>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84D830EE-788C-47A4-B40D-6E8F4298CF8A}"/>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966768BB-A247-4181-BC1A-DDE5A31E4B2B}"/>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C119D021-A8F3-462B-BB97-5A0A6F61F9E6}"/>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27FA1153-70B9-4A5C-9A3C-F8D069E89BD2}"/>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4D712E1A-897A-45F4-952B-FC7ECF8ED12A}"/>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34BB68A4-EC2C-4392-ABC0-FEA635BA9696}"/>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DEE0BF7B-F70D-47B1-9ECD-ABC22E4CA488}"/>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7706B178-5AD1-474D-9976-485EBD35530E}"/>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14085DD6-9697-4AC1-B903-F14852BDECEF}"/>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75ABE04C-A2FE-4FB8-A5E4-879D046BCCB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B168CA59-9C67-4AA4-8040-566F61239E6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E9D5F82-E001-4041-94C8-D4C92A76B05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0587742-178E-42A8-9275-C7F2FAB058A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3B88FA2-E1DF-46F1-A69E-871EF9BDC54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84318</xdr:rowOff>
    </xdr:from>
    <xdr:to>
      <xdr:col>76</xdr:col>
      <xdr:colOff>73025</xdr:colOff>
      <xdr:row>30</xdr:row>
      <xdr:rowOff>14468</xdr:rowOff>
    </xdr:to>
    <xdr:sp macro="" textlink="">
      <xdr:nvSpPr>
        <xdr:cNvPr id="141" name="楕円 140">
          <a:extLst>
            <a:ext uri="{FF2B5EF4-FFF2-40B4-BE49-F238E27FC236}">
              <a16:creationId xmlns:a16="http://schemas.microsoft.com/office/drawing/2014/main" id="{8FA9E7CD-D590-407D-9B20-ACE4023AE851}"/>
            </a:ext>
          </a:extLst>
        </xdr:cNvPr>
        <xdr:cNvSpPr/>
      </xdr:nvSpPr>
      <xdr:spPr>
        <a:xfrm>
          <a:off x="14744700" y="582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62745</xdr:rowOff>
    </xdr:from>
    <xdr:ext cx="469744" cy="259045"/>
    <xdr:sp macro="" textlink="">
      <xdr:nvSpPr>
        <xdr:cNvPr id="142" name="債務償還比率該当値テキスト">
          <a:extLst>
            <a:ext uri="{FF2B5EF4-FFF2-40B4-BE49-F238E27FC236}">
              <a16:creationId xmlns:a16="http://schemas.microsoft.com/office/drawing/2014/main" id="{FD9BBB58-0472-4186-B910-2B4638C260B0}"/>
            </a:ext>
          </a:extLst>
        </xdr:cNvPr>
        <xdr:cNvSpPr txBox="1"/>
      </xdr:nvSpPr>
      <xdr:spPr>
        <a:xfrm>
          <a:off x="14846300" y="5806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35352</xdr:rowOff>
    </xdr:from>
    <xdr:to>
      <xdr:col>72</xdr:col>
      <xdr:colOff>123825</xdr:colOff>
      <xdr:row>29</xdr:row>
      <xdr:rowOff>136952</xdr:rowOff>
    </xdr:to>
    <xdr:sp macro="" textlink="">
      <xdr:nvSpPr>
        <xdr:cNvPr id="143" name="楕円 142">
          <a:extLst>
            <a:ext uri="{FF2B5EF4-FFF2-40B4-BE49-F238E27FC236}">
              <a16:creationId xmlns:a16="http://schemas.microsoft.com/office/drawing/2014/main" id="{AEA712BB-22FE-4AEB-9CF7-B5D204E87A39}"/>
            </a:ext>
          </a:extLst>
        </xdr:cNvPr>
        <xdr:cNvSpPr/>
      </xdr:nvSpPr>
      <xdr:spPr>
        <a:xfrm>
          <a:off x="14033500" y="577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86152</xdr:rowOff>
    </xdr:from>
    <xdr:to>
      <xdr:col>76</xdr:col>
      <xdr:colOff>22225</xdr:colOff>
      <xdr:row>29</xdr:row>
      <xdr:rowOff>135118</xdr:rowOff>
    </xdr:to>
    <xdr:cxnSp macro="">
      <xdr:nvCxnSpPr>
        <xdr:cNvPr id="144" name="直線コネクタ 143">
          <a:extLst>
            <a:ext uri="{FF2B5EF4-FFF2-40B4-BE49-F238E27FC236}">
              <a16:creationId xmlns:a16="http://schemas.microsoft.com/office/drawing/2014/main" id="{B7D3ED2B-A078-4722-9069-67607F1879A2}"/>
            </a:ext>
          </a:extLst>
        </xdr:cNvPr>
        <xdr:cNvCxnSpPr/>
      </xdr:nvCxnSpPr>
      <xdr:spPr>
        <a:xfrm>
          <a:off x="14084300" y="5829727"/>
          <a:ext cx="711200" cy="4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24816</xdr:rowOff>
    </xdr:from>
    <xdr:to>
      <xdr:col>68</xdr:col>
      <xdr:colOff>123825</xdr:colOff>
      <xdr:row>29</xdr:row>
      <xdr:rowOff>126416</xdr:rowOff>
    </xdr:to>
    <xdr:sp macro="" textlink="">
      <xdr:nvSpPr>
        <xdr:cNvPr id="145" name="楕円 144">
          <a:extLst>
            <a:ext uri="{FF2B5EF4-FFF2-40B4-BE49-F238E27FC236}">
              <a16:creationId xmlns:a16="http://schemas.microsoft.com/office/drawing/2014/main" id="{E1E8DEDD-984C-4B92-8833-1F74C9237DFC}"/>
            </a:ext>
          </a:extLst>
        </xdr:cNvPr>
        <xdr:cNvSpPr/>
      </xdr:nvSpPr>
      <xdr:spPr>
        <a:xfrm>
          <a:off x="13271500" y="576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75616</xdr:rowOff>
    </xdr:from>
    <xdr:to>
      <xdr:col>72</xdr:col>
      <xdr:colOff>73025</xdr:colOff>
      <xdr:row>29</xdr:row>
      <xdr:rowOff>86152</xdr:rowOff>
    </xdr:to>
    <xdr:cxnSp macro="">
      <xdr:nvCxnSpPr>
        <xdr:cNvPr id="146" name="直線コネクタ 145">
          <a:extLst>
            <a:ext uri="{FF2B5EF4-FFF2-40B4-BE49-F238E27FC236}">
              <a16:creationId xmlns:a16="http://schemas.microsoft.com/office/drawing/2014/main" id="{15807F93-9893-4B1A-9539-E4273BCD9716}"/>
            </a:ext>
          </a:extLst>
        </xdr:cNvPr>
        <xdr:cNvCxnSpPr/>
      </xdr:nvCxnSpPr>
      <xdr:spPr>
        <a:xfrm>
          <a:off x="13322300" y="5819191"/>
          <a:ext cx="762000" cy="10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26370</xdr:rowOff>
    </xdr:from>
    <xdr:to>
      <xdr:col>64</xdr:col>
      <xdr:colOff>123825</xdr:colOff>
      <xdr:row>29</xdr:row>
      <xdr:rowOff>127970</xdr:rowOff>
    </xdr:to>
    <xdr:sp macro="" textlink="">
      <xdr:nvSpPr>
        <xdr:cNvPr id="147" name="楕円 146">
          <a:extLst>
            <a:ext uri="{FF2B5EF4-FFF2-40B4-BE49-F238E27FC236}">
              <a16:creationId xmlns:a16="http://schemas.microsoft.com/office/drawing/2014/main" id="{30C4DDFB-E5A6-41DC-9247-4F2CC90EEA46}"/>
            </a:ext>
          </a:extLst>
        </xdr:cNvPr>
        <xdr:cNvSpPr/>
      </xdr:nvSpPr>
      <xdr:spPr>
        <a:xfrm>
          <a:off x="12509500" y="576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75616</xdr:rowOff>
    </xdr:from>
    <xdr:to>
      <xdr:col>68</xdr:col>
      <xdr:colOff>73025</xdr:colOff>
      <xdr:row>29</xdr:row>
      <xdr:rowOff>77170</xdr:rowOff>
    </xdr:to>
    <xdr:cxnSp macro="">
      <xdr:nvCxnSpPr>
        <xdr:cNvPr id="148" name="直線コネクタ 147">
          <a:extLst>
            <a:ext uri="{FF2B5EF4-FFF2-40B4-BE49-F238E27FC236}">
              <a16:creationId xmlns:a16="http://schemas.microsoft.com/office/drawing/2014/main" id="{77BEA1AC-18C2-4671-A004-D5F9231F4E75}"/>
            </a:ext>
          </a:extLst>
        </xdr:cNvPr>
        <xdr:cNvCxnSpPr/>
      </xdr:nvCxnSpPr>
      <xdr:spPr>
        <a:xfrm flipV="1">
          <a:off x="12560300" y="5819191"/>
          <a:ext cx="762000"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66010</xdr:rowOff>
    </xdr:from>
    <xdr:to>
      <xdr:col>60</xdr:col>
      <xdr:colOff>123825</xdr:colOff>
      <xdr:row>29</xdr:row>
      <xdr:rowOff>167610</xdr:rowOff>
    </xdr:to>
    <xdr:sp macro="" textlink="">
      <xdr:nvSpPr>
        <xdr:cNvPr id="149" name="楕円 148">
          <a:extLst>
            <a:ext uri="{FF2B5EF4-FFF2-40B4-BE49-F238E27FC236}">
              <a16:creationId xmlns:a16="http://schemas.microsoft.com/office/drawing/2014/main" id="{F2154D58-F83C-4DCF-BAA7-5D2CF6F9A24D}"/>
            </a:ext>
          </a:extLst>
        </xdr:cNvPr>
        <xdr:cNvSpPr/>
      </xdr:nvSpPr>
      <xdr:spPr>
        <a:xfrm>
          <a:off x="11747500" y="580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77170</xdr:rowOff>
    </xdr:from>
    <xdr:to>
      <xdr:col>64</xdr:col>
      <xdr:colOff>73025</xdr:colOff>
      <xdr:row>29</xdr:row>
      <xdr:rowOff>116810</xdr:rowOff>
    </xdr:to>
    <xdr:cxnSp macro="">
      <xdr:nvCxnSpPr>
        <xdr:cNvPr id="150" name="直線コネクタ 149">
          <a:extLst>
            <a:ext uri="{FF2B5EF4-FFF2-40B4-BE49-F238E27FC236}">
              <a16:creationId xmlns:a16="http://schemas.microsoft.com/office/drawing/2014/main" id="{940376F0-94C8-433E-AFF9-94B379E2D81B}"/>
            </a:ext>
          </a:extLst>
        </xdr:cNvPr>
        <xdr:cNvCxnSpPr/>
      </xdr:nvCxnSpPr>
      <xdr:spPr>
        <a:xfrm flipV="1">
          <a:off x="11798300" y="5820745"/>
          <a:ext cx="762000" cy="3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1" name="n_1aveValue債務償還比率">
          <a:extLst>
            <a:ext uri="{FF2B5EF4-FFF2-40B4-BE49-F238E27FC236}">
              <a16:creationId xmlns:a16="http://schemas.microsoft.com/office/drawing/2014/main" id="{7E2F4F5B-E274-44D0-9F2C-313A6DB6D2FA}"/>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52" name="n_2aveValue債務償還比率">
          <a:extLst>
            <a:ext uri="{FF2B5EF4-FFF2-40B4-BE49-F238E27FC236}">
              <a16:creationId xmlns:a16="http://schemas.microsoft.com/office/drawing/2014/main" id="{461ACB6C-5494-4321-BD8D-C1F1959AADD4}"/>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53" name="n_3aveValue債務償還比率">
          <a:extLst>
            <a:ext uri="{FF2B5EF4-FFF2-40B4-BE49-F238E27FC236}">
              <a16:creationId xmlns:a16="http://schemas.microsoft.com/office/drawing/2014/main" id="{04322D26-588C-4B26-AF8B-2F9765BB4098}"/>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54" name="n_4aveValue債務償還比率">
          <a:extLst>
            <a:ext uri="{FF2B5EF4-FFF2-40B4-BE49-F238E27FC236}">
              <a16:creationId xmlns:a16="http://schemas.microsoft.com/office/drawing/2014/main" id="{22C34F45-7F25-4EB7-B76C-281CF71B487D}"/>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153479</xdr:rowOff>
    </xdr:from>
    <xdr:ext cx="469744" cy="259045"/>
    <xdr:sp macro="" textlink="">
      <xdr:nvSpPr>
        <xdr:cNvPr id="155" name="n_1mainValue債務償還比率">
          <a:extLst>
            <a:ext uri="{FF2B5EF4-FFF2-40B4-BE49-F238E27FC236}">
              <a16:creationId xmlns:a16="http://schemas.microsoft.com/office/drawing/2014/main" id="{FCDACEFF-0FBB-4C24-AA5F-B9D7E40D2A5B}"/>
            </a:ext>
          </a:extLst>
        </xdr:cNvPr>
        <xdr:cNvSpPr txBox="1"/>
      </xdr:nvSpPr>
      <xdr:spPr>
        <a:xfrm>
          <a:off x="13836727" y="555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142943</xdr:rowOff>
    </xdr:from>
    <xdr:ext cx="469744" cy="259045"/>
    <xdr:sp macro="" textlink="">
      <xdr:nvSpPr>
        <xdr:cNvPr id="156" name="n_2mainValue債務償還比率">
          <a:extLst>
            <a:ext uri="{FF2B5EF4-FFF2-40B4-BE49-F238E27FC236}">
              <a16:creationId xmlns:a16="http://schemas.microsoft.com/office/drawing/2014/main" id="{97447756-6363-4996-B430-52B1EE0FFB77}"/>
            </a:ext>
          </a:extLst>
        </xdr:cNvPr>
        <xdr:cNvSpPr txBox="1"/>
      </xdr:nvSpPr>
      <xdr:spPr>
        <a:xfrm>
          <a:off x="13087427" y="554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144497</xdr:rowOff>
    </xdr:from>
    <xdr:ext cx="469744" cy="259045"/>
    <xdr:sp macro="" textlink="">
      <xdr:nvSpPr>
        <xdr:cNvPr id="157" name="n_3mainValue債務償還比率">
          <a:extLst>
            <a:ext uri="{FF2B5EF4-FFF2-40B4-BE49-F238E27FC236}">
              <a16:creationId xmlns:a16="http://schemas.microsoft.com/office/drawing/2014/main" id="{EE2B1A8E-268F-42E7-98DC-07EF50327325}"/>
            </a:ext>
          </a:extLst>
        </xdr:cNvPr>
        <xdr:cNvSpPr txBox="1"/>
      </xdr:nvSpPr>
      <xdr:spPr>
        <a:xfrm>
          <a:off x="12325427" y="554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12687</xdr:rowOff>
    </xdr:from>
    <xdr:ext cx="469744" cy="259045"/>
    <xdr:sp macro="" textlink="">
      <xdr:nvSpPr>
        <xdr:cNvPr id="158" name="n_4mainValue債務償還比率">
          <a:extLst>
            <a:ext uri="{FF2B5EF4-FFF2-40B4-BE49-F238E27FC236}">
              <a16:creationId xmlns:a16="http://schemas.microsoft.com/office/drawing/2014/main" id="{D4D0C511-8629-450A-B791-D8DEBF631074}"/>
            </a:ext>
          </a:extLst>
        </xdr:cNvPr>
        <xdr:cNvSpPr txBox="1"/>
      </xdr:nvSpPr>
      <xdr:spPr>
        <a:xfrm>
          <a:off x="11563427" y="558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6A3C919B-1197-480F-90B4-EC64BB6E53B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8BAC74BF-8276-4A8E-BE83-802552C1AD6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C2355BCD-B651-4924-B630-94A6689DB7B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CE2F0C8-A6D1-4632-991B-02E0DEDECC4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418D26A0-6863-4683-8A8B-F5D6ED66963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AC552131-7AF8-486C-A73F-51514ACC3A7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F3AAA12-4005-4ECE-9B3F-A448BDFB414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B41AB26-706E-43B7-99F4-144F169A75C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E3E1194-9DEE-4DD1-91A3-C32FF2BBC27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C02839F-18A7-4EC7-81A4-A57999B37C1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新潟県魚沼市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FEACB95-1E05-4597-868F-4FB4E605092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40D58B4-8BF6-4045-B9FA-8792B61521E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9B0F0DD-15D6-4339-90EF-E0CBABE6435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5C58CCF-CAE5-499B-BD88-94B5467F881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0DB4C2F-7D8B-49D7-A343-547BFE37EC1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CE429AF-8EB4-4134-8B1E-BCBBF762062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32,522
32,179
946.76
39,132,095
37,612,857
1,127,794
16,053,443
31,757,429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AA976A3-5FBD-4B30-9167-4507E1ADC71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8B16F6F-C76D-42E3-A961-C0B484B38D3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51DA821-11B9-453D-B807-F975F62679D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0B94255-B4B1-470C-BA82-00597503292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F24A42F-AB54-4129-A60F-706D8495D09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8BDB48A-87D6-40E6-96E9-EDAEE86F308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6C1EF15-66F4-4441-8E6D-1544A71C4C6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18E1D03-9B17-49B5-A062-C0E3F29889F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3F668E8-D38F-4D3C-90A9-D390F85C875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727CD53-E457-463F-A397-7E2DDE7BF70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E6E6DBC-5C9F-4832-B112-322D6097175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357252D-8995-4259-A1A3-A9690318C89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0284AEF-7B1A-4D42-B743-2BA2B7F17F4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0E3D890-4B28-48FA-9A22-44445EAEC0E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D7B2BF3-6FFB-47A3-9369-083968B723A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28B6F75-667A-4E3C-94ED-748DAC5432C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EED5412-B666-4044-AE33-20C4D35C435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2F47F90-4AA9-4933-A04A-A38A3FD70FF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AF3B31A-3218-4743-BA33-D3C7984E0B7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ABD6C77-01EC-41A4-A1A2-9B739DDCC35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EAF59B2-E507-489F-A8C0-FFE33488B41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850B929-90D7-409B-BE5E-ADC446D76C9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0F623C6-C4CA-4981-92B7-ED247870BFA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1617D7-465D-4B8D-8BA0-1A87B9E8607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2D6B876-9280-44E9-A8A9-F660BB8D998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D991094-8D0B-4704-9451-57B241712BE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2400F3E-7B79-4B98-BB2F-141E0511BBA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96D9911-CF69-485E-8CC0-EBD20273EF4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68413CA-DAB5-438E-B866-36AF16E97BF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36C9432-0A9D-42EE-923E-B049A1F69C9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4E18D68-BE80-4350-91AB-D6517E06268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C47D372-FD3F-47FB-A48E-AAF4C0F3BB5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7DBA36A-660A-4E15-95F2-B16377C13DA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8D5C9E6-D79C-4D3F-8867-BB080B4EA4F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1A49535-8BFB-41F9-8825-CF9ECB0A14C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DE6CE87-A354-4C57-93A1-E234245CA39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3726F92-C029-425A-BED5-A5BBC773BB1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E10C00D-E563-4C03-933A-7466D2FFC03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D31BFCD-B810-4CA1-8092-57E4285A379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B66ACB5-0F6D-45B9-8DD6-814542B3B969}"/>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1B3991A-BBCE-4311-9AFE-EF21926011A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27BFF23-B151-4787-B212-1EB6DDB2310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765FF17-8210-44AB-B235-D02CED68D8C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E877EED-6F65-4A31-95A3-D840410C817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D2C29F9-0545-4445-9290-D2AEF10BDB4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CEE585A0-3683-4590-83BE-C0480514F1BE}"/>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E1135428-FD1D-4DAE-8F6F-3F722C2E88EF}"/>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9F8EE5E7-7BF3-4E5A-ACE1-18127B357B97}"/>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5B3DA905-5E65-4757-ACD5-9F4237B5C282}"/>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48E82F82-9A1E-408F-BC89-40AE6374F952}"/>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FA4F612C-1997-43EE-8503-D3998FFD65A0}"/>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4BB4C3B3-E5E3-4171-AC22-139A5D6E6A3C}"/>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25E0F67-8762-4162-B398-97A7B39547E6}"/>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DB0B21A6-59AC-4EA6-A9C9-97ADB149378C}"/>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9613D9EC-BFCA-4AB8-AF5D-C3DF2634876A}"/>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DE46278F-FE68-4DAE-B9CB-8024E791A572}"/>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BD08EA3-3285-444C-B9E1-6883D25BFC9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83A3061-6714-4EFD-B0BA-966EEE43A12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192AE3E-9910-4139-80F3-D453BDA3824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152C35E-0A3E-489F-986D-34124283C05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310123C-8272-48EE-808D-12C8B3C5199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71120</xdr:rowOff>
    </xdr:from>
    <xdr:to>
      <xdr:col>24</xdr:col>
      <xdr:colOff>114300</xdr:colOff>
      <xdr:row>41</xdr:row>
      <xdr:rowOff>1270</xdr:rowOff>
    </xdr:to>
    <xdr:sp macro="" textlink="">
      <xdr:nvSpPr>
        <xdr:cNvPr id="73" name="楕円 72">
          <a:extLst>
            <a:ext uri="{FF2B5EF4-FFF2-40B4-BE49-F238E27FC236}">
              <a16:creationId xmlns:a16="http://schemas.microsoft.com/office/drawing/2014/main" id="{85A3CECB-2A42-4A38-BA3B-2C62919092E9}"/>
            </a:ext>
          </a:extLst>
        </xdr:cNvPr>
        <xdr:cNvSpPr/>
      </xdr:nvSpPr>
      <xdr:spPr>
        <a:xfrm>
          <a:off x="4584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49547</xdr:rowOff>
    </xdr:from>
    <xdr:ext cx="405111" cy="259045"/>
    <xdr:sp macro="" textlink="">
      <xdr:nvSpPr>
        <xdr:cNvPr id="74" name="【道路】&#10;有形固定資産減価償却率該当値テキスト">
          <a:extLst>
            <a:ext uri="{FF2B5EF4-FFF2-40B4-BE49-F238E27FC236}">
              <a16:creationId xmlns:a16="http://schemas.microsoft.com/office/drawing/2014/main" id="{F16E0C42-829A-42C4-8440-9EE596DB6AA1}"/>
            </a:ext>
          </a:extLst>
        </xdr:cNvPr>
        <xdr:cNvSpPr txBox="1"/>
      </xdr:nvSpPr>
      <xdr:spPr>
        <a:xfrm>
          <a:off x="4673600"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31115</xdr:rowOff>
    </xdr:from>
    <xdr:to>
      <xdr:col>20</xdr:col>
      <xdr:colOff>38100</xdr:colOff>
      <xdr:row>40</xdr:row>
      <xdr:rowOff>132715</xdr:rowOff>
    </xdr:to>
    <xdr:sp macro="" textlink="">
      <xdr:nvSpPr>
        <xdr:cNvPr id="75" name="楕円 74">
          <a:extLst>
            <a:ext uri="{FF2B5EF4-FFF2-40B4-BE49-F238E27FC236}">
              <a16:creationId xmlns:a16="http://schemas.microsoft.com/office/drawing/2014/main" id="{58B60C1B-60E4-4DF7-80F1-EB4499D0FAEF}"/>
            </a:ext>
          </a:extLst>
        </xdr:cNvPr>
        <xdr:cNvSpPr/>
      </xdr:nvSpPr>
      <xdr:spPr>
        <a:xfrm>
          <a:off x="3746500" y="688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81915</xdr:rowOff>
    </xdr:from>
    <xdr:to>
      <xdr:col>24</xdr:col>
      <xdr:colOff>63500</xdr:colOff>
      <xdr:row>40</xdr:row>
      <xdr:rowOff>121920</xdr:rowOff>
    </xdr:to>
    <xdr:cxnSp macro="">
      <xdr:nvCxnSpPr>
        <xdr:cNvPr id="76" name="直線コネクタ 75">
          <a:extLst>
            <a:ext uri="{FF2B5EF4-FFF2-40B4-BE49-F238E27FC236}">
              <a16:creationId xmlns:a16="http://schemas.microsoft.com/office/drawing/2014/main" id="{AEC46146-6FCD-4811-B2FD-F1A848B6C647}"/>
            </a:ext>
          </a:extLst>
        </xdr:cNvPr>
        <xdr:cNvCxnSpPr/>
      </xdr:nvCxnSpPr>
      <xdr:spPr>
        <a:xfrm>
          <a:off x="3797300" y="693991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168275</xdr:rowOff>
    </xdr:from>
    <xdr:to>
      <xdr:col>15</xdr:col>
      <xdr:colOff>101600</xdr:colOff>
      <xdr:row>40</xdr:row>
      <xdr:rowOff>98425</xdr:rowOff>
    </xdr:to>
    <xdr:sp macro="" textlink="">
      <xdr:nvSpPr>
        <xdr:cNvPr id="77" name="楕円 76">
          <a:extLst>
            <a:ext uri="{FF2B5EF4-FFF2-40B4-BE49-F238E27FC236}">
              <a16:creationId xmlns:a16="http://schemas.microsoft.com/office/drawing/2014/main" id="{2B7B92B6-A614-46A1-B804-0FCC4E2AA15C}"/>
            </a:ext>
          </a:extLst>
        </xdr:cNvPr>
        <xdr:cNvSpPr/>
      </xdr:nvSpPr>
      <xdr:spPr>
        <a:xfrm>
          <a:off x="2857500" y="68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47625</xdr:rowOff>
    </xdr:from>
    <xdr:to>
      <xdr:col>19</xdr:col>
      <xdr:colOff>177800</xdr:colOff>
      <xdr:row>40</xdr:row>
      <xdr:rowOff>81915</xdr:rowOff>
    </xdr:to>
    <xdr:cxnSp macro="">
      <xdr:nvCxnSpPr>
        <xdr:cNvPr id="78" name="直線コネクタ 77">
          <a:extLst>
            <a:ext uri="{FF2B5EF4-FFF2-40B4-BE49-F238E27FC236}">
              <a16:creationId xmlns:a16="http://schemas.microsoft.com/office/drawing/2014/main" id="{B133F0BB-932E-4D5F-8D38-95EC499CF48E}"/>
            </a:ext>
          </a:extLst>
        </xdr:cNvPr>
        <xdr:cNvCxnSpPr/>
      </xdr:nvCxnSpPr>
      <xdr:spPr>
        <a:xfrm>
          <a:off x="2908300" y="69056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132080</xdr:rowOff>
    </xdr:from>
    <xdr:to>
      <xdr:col>10</xdr:col>
      <xdr:colOff>165100</xdr:colOff>
      <xdr:row>40</xdr:row>
      <xdr:rowOff>62230</xdr:rowOff>
    </xdr:to>
    <xdr:sp macro="" textlink="">
      <xdr:nvSpPr>
        <xdr:cNvPr id="79" name="楕円 78">
          <a:extLst>
            <a:ext uri="{FF2B5EF4-FFF2-40B4-BE49-F238E27FC236}">
              <a16:creationId xmlns:a16="http://schemas.microsoft.com/office/drawing/2014/main" id="{A28E1E43-42BD-4BFF-BAA4-C0FE9442F3CC}"/>
            </a:ext>
          </a:extLst>
        </xdr:cNvPr>
        <xdr:cNvSpPr/>
      </xdr:nvSpPr>
      <xdr:spPr>
        <a:xfrm>
          <a:off x="1968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11430</xdr:rowOff>
    </xdr:from>
    <xdr:to>
      <xdr:col>15</xdr:col>
      <xdr:colOff>50800</xdr:colOff>
      <xdr:row>40</xdr:row>
      <xdr:rowOff>47625</xdr:rowOff>
    </xdr:to>
    <xdr:cxnSp macro="">
      <xdr:nvCxnSpPr>
        <xdr:cNvPr id="80" name="直線コネクタ 79">
          <a:extLst>
            <a:ext uri="{FF2B5EF4-FFF2-40B4-BE49-F238E27FC236}">
              <a16:creationId xmlns:a16="http://schemas.microsoft.com/office/drawing/2014/main" id="{E9C55ABB-02EB-470B-A741-0E522C273BD1}"/>
            </a:ext>
          </a:extLst>
        </xdr:cNvPr>
        <xdr:cNvCxnSpPr/>
      </xdr:nvCxnSpPr>
      <xdr:spPr>
        <a:xfrm>
          <a:off x="2019300" y="68694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97790</xdr:rowOff>
    </xdr:from>
    <xdr:to>
      <xdr:col>6</xdr:col>
      <xdr:colOff>38100</xdr:colOff>
      <xdr:row>40</xdr:row>
      <xdr:rowOff>27940</xdr:rowOff>
    </xdr:to>
    <xdr:sp macro="" textlink="">
      <xdr:nvSpPr>
        <xdr:cNvPr id="81" name="楕円 80">
          <a:extLst>
            <a:ext uri="{FF2B5EF4-FFF2-40B4-BE49-F238E27FC236}">
              <a16:creationId xmlns:a16="http://schemas.microsoft.com/office/drawing/2014/main" id="{40A9A64C-646E-4FDB-BCBA-E4CF17698CBA}"/>
            </a:ext>
          </a:extLst>
        </xdr:cNvPr>
        <xdr:cNvSpPr/>
      </xdr:nvSpPr>
      <xdr:spPr>
        <a:xfrm>
          <a:off x="1079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148590</xdr:rowOff>
    </xdr:from>
    <xdr:to>
      <xdr:col>10</xdr:col>
      <xdr:colOff>114300</xdr:colOff>
      <xdr:row>40</xdr:row>
      <xdr:rowOff>11430</xdr:rowOff>
    </xdr:to>
    <xdr:cxnSp macro="">
      <xdr:nvCxnSpPr>
        <xdr:cNvPr id="82" name="直線コネクタ 81">
          <a:extLst>
            <a:ext uri="{FF2B5EF4-FFF2-40B4-BE49-F238E27FC236}">
              <a16:creationId xmlns:a16="http://schemas.microsoft.com/office/drawing/2014/main" id="{883DBCE2-3CC2-47B8-9A6C-A98BE64D6AFF}"/>
            </a:ext>
          </a:extLst>
        </xdr:cNvPr>
        <xdr:cNvCxnSpPr/>
      </xdr:nvCxnSpPr>
      <xdr:spPr>
        <a:xfrm>
          <a:off x="1130300" y="68351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97F80B56-6799-408F-B28C-2CCCFD9740E3}"/>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92048A23-D2EB-4A18-8165-B49C66C63AC6}"/>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35234189-333C-43CF-A641-D62E189060A6}"/>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65B4096E-F88E-4739-AAF8-BB2DB68CD8CD}"/>
            </a:ext>
          </a:extLst>
        </xdr:cNvPr>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123842</xdr:rowOff>
    </xdr:from>
    <xdr:ext cx="405111" cy="259045"/>
    <xdr:sp macro="" textlink="">
      <xdr:nvSpPr>
        <xdr:cNvPr id="87" name="n_1mainValue【道路】&#10;有形固定資産減価償却率">
          <a:extLst>
            <a:ext uri="{FF2B5EF4-FFF2-40B4-BE49-F238E27FC236}">
              <a16:creationId xmlns:a16="http://schemas.microsoft.com/office/drawing/2014/main" id="{4116E8A0-B99D-46BB-A679-6489CFF2B706}"/>
            </a:ext>
          </a:extLst>
        </xdr:cNvPr>
        <xdr:cNvSpPr txBox="1"/>
      </xdr:nvSpPr>
      <xdr:spPr>
        <a:xfrm>
          <a:off x="3582044"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89552</xdr:rowOff>
    </xdr:from>
    <xdr:ext cx="405111" cy="259045"/>
    <xdr:sp macro="" textlink="">
      <xdr:nvSpPr>
        <xdr:cNvPr id="88" name="n_2mainValue【道路】&#10;有形固定資産減価償却率">
          <a:extLst>
            <a:ext uri="{FF2B5EF4-FFF2-40B4-BE49-F238E27FC236}">
              <a16:creationId xmlns:a16="http://schemas.microsoft.com/office/drawing/2014/main" id="{042AF5D3-0EB9-4BCA-A1AB-45DA306B533A}"/>
            </a:ext>
          </a:extLst>
        </xdr:cNvPr>
        <xdr:cNvSpPr txBox="1"/>
      </xdr:nvSpPr>
      <xdr:spPr>
        <a:xfrm>
          <a:off x="2705744" y="694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53357</xdr:rowOff>
    </xdr:from>
    <xdr:ext cx="405111" cy="259045"/>
    <xdr:sp macro="" textlink="">
      <xdr:nvSpPr>
        <xdr:cNvPr id="89" name="n_3mainValue【道路】&#10;有形固定資産減価償却率">
          <a:extLst>
            <a:ext uri="{FF2B5EF4-FFF2-40B4-BE49-F238E27FC236}">
              <a16:creationId xmlns:a16="http://schemas.microsoft.com/office/drawing/2014/main" id="{6C8BA592-DF1E-47B3-8E9B-6B8CCA25B9D0}"/>
            </a:ext>
          </a:extLst>
        </xdr:cNvPr>
        <xdr:cNvSpPr txBox="1"/>
      </xdr:nvSpPr>
      <xdr:spPr>
        <a:xfrm>
          <a:off x="181674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19067</xdr:rowOff>
    </xdr:from>
    <xdr:ext cx="405111" cy="259045"/>
    <xdr:sp macro="" textlink="">
      <xdr:nvSpPr>
        <xdr:cNvPr id="90" name="n_4mainValue【道路】&#10;有形固定資産減価償却率">
          <a:extLst>
            <a:ext uri="{FF2B5EF4-FFF2-40B4-BE49-F238E27FC236}">
              <a16:creationId xmlns:a16="http://schemas.microsoft.com/office/drawing/2014/main" id="{BBD46A18-6D57-4AF0-852A-A017A4C5D72F}"/>
            </a:ext>
          </a:extLst>
        </xdr:cNvPr>
        <xdr:cNvSpPr txBox="1"/>
      </xdr:nvSpPr>
      <xdr:spPr>
        <a:xfrm>
          <a:off x="92774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5843D6A-9F3D-4866-82B7-609A160EAE1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511ACF2-4E79-458B-BB0D-B2D87A592AE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FBBDAA2-FC95-4BC3-81B8-0A745D6402D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E085233-B988-418A-84F4-DF0F7493175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662E6EC-2D4A-4AC9-BC71-1B176D2AF9E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353EAD6-DACF-4246-904C-BF842794590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0E5BF9A-F9E3-4120-8C25-B1AD509DBFB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1ED25A7-F87F-4B95-81C7-FD0F2165199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4664FB9-EBBD-4213-AEC2-3CEF7414225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8958A0B-CB37-4204-8A8C-0087F110BFE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F52DC36-B000-44DB-99F7-CC4C1360FEE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F1F2D23-F553-4072-8C8E-5F4A5A4CF3B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41F4AA9-23D0-42D1-A716-3B1A39BE219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174E8132-9943-4034-A095-73ABB92FC94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C26A9DB5-E5E6-49AB-884C-6F32892FB1E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237190C4-032D-42D3-9150-165539F57AD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0952BE7-9144-4774-B34D-C9F807F2357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9E8EDAF8-A2F8-4D6B-86D0-172FC5F6F15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8DA366F-CC70-4631-9BE3-822A927D5A1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D58AD93-1639-4B1B-BBE2-506163BC1DE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810A9EA-C443-4BF6-B6BA-F031CB14B58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8AE33E22-6311-4E74-A234-EE85A407C9A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3776BA69-FA57-45A5-884D-0CF1D716B79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5BCE3328-1A14-43B3-B7C8-A062E1E86F52}"/>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6B136DA-CC2F-4079-B2A0-F1FE393AE441}"/>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6C336810-FBE6-42DE-BF63-CCFCB3589FD6}"/>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4A19B7A3-25B6-44BC-8D19-95B289944760}"/>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B03D0FBA-938B-4743-B26E-DEE23B8B7A61}"/>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C49F4297-788B-4E61-A3C4-A62CD6864CC1}"/>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DCA3DBA5-9F1A-4FF6-8730-19295D6B3FC8}"/>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5937271D-BE72-420F-BDB9-F5ED75EB683A}"/>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EAF93D50-3499-4EE8-8C28-963AFDD850EF}"/>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DB5F2809-93C0-4166-9FA3-AD2A20A885F1}"/>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2CF356E2-5715-4ADA-82B6-D7598133B8A5}"/>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CC28EC7-8063-41DB-A086-8CDE9BA6924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85F79D2-DC96-4D6D-8420-6168FD6543C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9877FFC-2954-42E6-9561-5CFB9A71AFF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7A5ECE6-6E63-4FC7-AB6C-EC6070486D3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379FCE5-990F-41AB-8D11-994B0CCC3F0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128175</xdr:rowOff>
    </xdr:from>
    <xdr:to>
      <xdr:col>55</xdr:col>
      <xdr:colOff>50800</xdr:colOff>
      <xdr:row>38</xdr:row>
      <xdr:rowOff>58325</xdr:rowOff>
    </xdr:to>
    <xdr:sp macro="" textlink="">
      <xdr:nvSpPr>
        <xdr:cNvPr id="130" name="楕円 129">
          <a:extLst>
            <a:ext uri="{FF2B5EF4-FFF2-40B4-BE49-F238E27FC236}">
              <a16:creationId xmlns:a16="http://schemas.microsoft.com/office/drawing/2014/main" id="{EFADB198-C680-47CA-8433-89B27A0EC114}"/>
            </a:ext>
          </a:extLst>
        </xdr:cNvPr>
        <xdr:cNvSpPr/>
      </xdr:nvSpPr>
      <xdr:spPr>
        <a:xfrm>
          <a:off x="10426700" y="647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151052</xdr:rowOff>
    </xdr:from>
    <xdr:ext cx="534377" cy="259045"/>
    <xdr:sp macro="" textlink="">
      <xdr:nvSpPr>
        <xdr:cNvPr id="131" name="【道路】&#10;一人当たり延長該当値テキスト">
          <a:extLst>
            <a:ext uri="{FF2B5EF4-FFF2-40B4-BE49-F238E27FC236}">
              <a16:creationId xmlns:a16="http://schemas.microsoft.com/office/drawing/2014/main" id="{7A254FD0-3241-49DA-AC84-F62D60367339}"/>
            </a:ext>
          </a:extLst>
        </xdr:cNvPr>
        <xdr:cNvSpPr txBox="1"/>
      </xdr:nvSpPr>
      <xdr:spPr>
        <a:xfrm>
          <a:off x="10515600" y="632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141719</xdr:rowOff>
    </xdr:from>
    <xdr:to>
      <xdr:col>50</xdr:col>
      <xdr:colOff>165100</xdr:colOff>
      <xdr:row>38</xdr:row>
      <xdr:rowOff>71869</xdr:rowOff>
    </xdr:to>
    <xdr:sp macro="" textlink="">
      <xdr:nvSpPr>
        <xdr:cNvPr id="132" name="楕円 131">
          <a:extLst>
            <a:ext uri="{FF2B5EF4-FFF2-40B4-BE49-F238E27FC236}">
              <a16:creationId xmlns:a16="http://schemas.microsoft.com/office/drawing/2014/main" id="{B1310918-DF8E-484A-AE2E-525F55895212}"/>
            </a:ext>
          </a:extLst>
        </xdr:cNvPr>
        <xdr:cNvSpPr/>
      </xdr:nvSpPr>
      <xdr:spPr>
        <a:xfrm>
          <a:off x="9588500" y="648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7525</xdr:rowOff>
    </xdr:from>
    <xdr:to>
      <xdr:col>55</xdr:col>
      <xdr:colOff>0</xdr:colOff>
      <xdr:row>38</xdr:row>
      <xdr:rowOff>21069</xdr:rowOff>
    </xdr:to>
    <xdr:cxnSp macro="">
      <xdr:nvCxnSpPr>
        <xdr:cNvPr id="133" name="直線コネクタ 132">
          <a:extLst>
            <a:ext uri="{FF2B5EF4-FFF2-40B4-BE49-F238E27FC236}">
              <a16:creationId xmlns:a16="http://schemas.microsoft.com/office/drawing/2014/main" id="{8B76BF5D-F53B-4C27-AC88-4CABEF31C11F}"/>
            </a:ext>
          </a:extLst>
        </xdr:cNvPr>
        <xdr:cNvCxnSpPr/>
      </xdr:nvCxnSpPr>
      <xdr:spPr>
        <a:xfrm flipV="1">
          <a:off x="9639300" y="6522625"/>
          <a:ext cx="838200" cy="1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119183</xdr:rowOff>
    </xdr:from>
    <xdr:to>
      <xdr:col>46</xdr:col>
      <xdr:colOff>38100</xdr:colOff>
      <xdr:row>38</xdr:row>
      <xdr:rowOff>49333</xdr:rowOff>
    </xdr:to>
    <xdr:sp macro="" textlink="">
      <xdr:nvSpPr>
        <xdr:cNvPr id="134" name="楕円 133">
          <a:extLst>
            <a:ext uri="{FF2B5EF4-FFF2-40B4-BE49-F238E27FC236}">
              <a16:creationId xmlns:a16="http://schemas.microsoft.com/office/drawing/2014/main" id="{7FF203AB-8EB9-4FC8-A818-5CD7A0ADB769}"/>
            </a:ext>
          </a:extLst>
        </xdr:cNvPr>
        <xdr:cNvSpPr/>
      </xdr:nvSpPr>
      <xdr:spPr>
        <a:xfrm>
          <a:off x="8699500" y="646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169983</xdr:rowOff>
    </xdr:from>
    <xdr:to>
      <xdr:col>50</xdr:col>
      <xdr:colOff>114300</xdr:colOff>
      <xdr:row>38</xdr:row>
      <xdr:rowOff>21069</xdr:rowOff>
    </xdr:to>
    <xdr:cxnSp macro="">
      <xdr:nvCxnSpPr>
        <xdr:cNvPr id="135" name="直線コネクタ 134">
          <a:extLst>
            <a:ext uri="{FF2B5EF4-FFF2-40B4-BE49-F238E27FC236}">
              <a16:creationId xmlns:a16="http://schemas.microsoft.com/office/drawing/2014/main" id="{8986C7EC-D758-455F-8151-A77B62DA6CC8}"/>
            </a:ext>
          </a:extLst>
        </xdr:cNvPr>
        <xdr:cNvCxnSpPr/>
      </xdr:nvCxnSpPr>
      <xdr:spPr>
        <a:xfrm>
          <a:off x="8750300" y="6513633"/>
          <a:ext cx="889000" cy="2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132728</xdr:rowOff>
    </xdr:from>
    <xdr:to>
      <xdr:col>41</xdr:col>
      <xdr:colOff>101600</xdr:colOff>
      <xdr:row>38</xdr:row>
      <xdr:rowOff>62878</xdr:rowOff>
    </xdr:to>
    <xdr:sp macro="" textlink="">
      <xdr:nvSpPr>
        <xdr:cNvPr id="136" name="楕円 135">
          <a:extLst>
            <a:ext uri="{FF2B5EF4-FFF2-40B4-BE49-F238E27FC236}">
              <a16:creationId xmlns:a16="http://schemas.microsoft.com/office/drawing/2014/main" id="{A45F5481-15E6-4366-AF14-920511DEEB60}"/>
            </a:ext>
          </a:extLst>
        </xdr:cNvPr>
        <xdr:cNvSpPr/>
      </xdr:nvSpPr>
      <xdr:spPr>
        <a:xfrm>
          <a:off x="7810500" y="647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169983</xdr:rowOff>
    </xdr:from>
    <xdr:to>
      <xdr:col>45</xdr:col>
      <xdr:colOff>177800</xdr:colOff>
      <xdr:row>38</xdr:row>
      <xdr:rowOff>12078</xdr:rowOff>
    </xdr:to>
    <xdr:cxnSp macro="">
      <xdr:nvCxnSpPr>
        <xdr:cNvPr id="137" name="直線コネクタ 136">
          <a:extLst>
            <a:ext uri="{FF2B5EF4-FFF2-40B4-BE49-F238E27FC236}">
              <a16:creationId xmlns:a16="http://schemas.microsoft.com/office/drawing/2014/main" id="{FE93DDCB-87F6-45AA-8B91-B143CA11AE29}"/>
            </a:ext>
          </a:extLst>
        </xdr:cNvPr>
        <xdr:cNvCxnSpPr/>
      </xdr:nvCxnSpPr>
      <xdr:spPr>
        <a:xfrm flipV="1">
          <a:off x="7861300" y="6513633"/>
          <a:ext cx="889000" cy="13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148939</xdr:rowOff>
    </xdr:from>
    <xdr:to>
      <xdr:col>36</xdr:col>
      <xdr:colOff>165100</xdr:colOff>
      <xdr:row>38</xdr:row>
      <xdr:rowOff>79090</xdr:rowOff>
    </xdr:to>
    <xdr:sp macro="" textlink="">
      <xdr:nvSpPr>
        <xdr:cNvPr id="138" name="楕円 137">
          <a:extLst>
            <a:ext uri="{FF2B5EF4-FFF2-40B4-BE49-F238E27FC236}">
              <a16:creationId xmlns:a16="http://schemas.microsoft.com/office/drawing/2014/main" id="{F746AA08-7265-44E0-8037-3FD336E56F4A}"/>
            </a:ext>
          </a:extLst>
        </xdr:cNvPr>
        <xdr:cNvSpPr/>
      </xdr:nvSpPr>
      <xdr:spPr>
        <a:xfrm>
          <a:off x="6921500" y="64925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12078</xdr:rowOff>
    </xdr:from>
    <xdr:to>
      <xdr:col>41</xdr:col>
      <xdr:colOff>50800</xdr:colOff>
      <xdr:row>38</xdr:row>
      <xdr:rowOff>28289</xdr:rowOff>
    </xdr:to>
    <xdr:cxnSp macro="">
      <xdr:nvCxnSpPr>
        <xdr:cNvPr id="139" name="直線コネクタ 138">
          <a:extLst>
            <a:ext uri="{FF2B5EF4-FFF2-40B4-BE49-F238E27FC236}">
              <a16:creationId xmlns:a16="http://schemas.microsoft.com/office/drawing/2014/main" id="{1AF7585B-18CF-4A5D-97E5-4286EDB11ECA}"/>
            </a:ext>
          </a:extLst>
        </xdr:cNvPr>
        <xdr:cNvCxnSpPr/>
      </xdr:nvCxnSpPr>
      <xdr:spPr>
        <a:xfrm flipV="1">
          <a:off x="6972300" y="6527178"/>
          <a:ext cx="889000" cy="1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540ED9C8-9D51-4651-ABF8-61852B5EF6BD}"/>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E75ADBDA-F80A-4330-8644-0DA99C8C61AC}"/>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078ED390-F527-4DF2-B845-9B423113E1F0}"/>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9289DB9A-C41B-40FF-BE61-D915C0D6A9E8}"/>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88396</xdr:rowOff>
    </xdr:from>
    <xdr:ext cx="534377" cy="259045"/>
    <xdr:sp macro="" textlink="">
      <xdr:nvSpPr>
        <xdr:cNvPr id="144" name="n_1mainValue【道路】&#10;一人当たり延長">
          <a:extLst>
            <a:ext uri="{FF2B5EF4-FFF2-40B4-BE49-F238E27FC236}">
              <a16:creationId xmlns:a16="http://schemas.microsoft.com/office/drawing/2014/main" id="{8AE72395-823A-43F5-945E-D0629FC8F50E}"/>
            </a:ext>
          </a:extLst>
        </xdr:cNvPr>
        <xdr:cNvSpPr txBox="1"/>
      </xdr:nvSpPr>
      <xdr:spPr>
        <a:xfrm>
          <a:off x="9359411" y="626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65860</xdr:rowOff>
    </xdr:from>
    <xdr:ext cx="534377" cy="259045"/>
    <xdr:sp macro="" textlink="">
      <xdr:nvSpPr>
        <xdr:cNvPr id="145" name="n_2mainValue【道路】&#10;一人当たり延長">
          <a:extLst>
            <a:ext uri="{FF2B5EF4-FFF2-40B4-BE49-F238E27FC236}">
              <a16:creationId xmlns:a16="http://schemas.microsoft.com/office/drawing/2014/main" id="{0ED7697C-7B07-4521-BF6E-5718F2850B39}"/>
            </a:ext>
          </a:extLst>
        </xdr:cNvPr>
        <xdr:cNvSpPr txBox="1"/>
      </xdr:nvSpPr>
      <xdr:spPr>
        <a:xfrm>
          <a:off x="8483111" y="623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79405</xdr:rowOff>
    </xdr:from>
    <xdr:ext cx="534377" cy="259045"/>
    <xdr:sp macro="" textlink="">
      <xdr:nvSpPr>
        <xdr:cNvPr id="146" name="n_3mainValue【道路】&#10;一人当たり延長">
          <a:extLst>
            <a:ext uri="{FF2B5EF4-FFF2-40B4-BE49-F238E27FC236}">
              <a16:creationId xmlns:a16="http://schemas.microsoft.com/office/drawing/2014/main" id="{BC44E808-A456-44F9-A1A4-720BA5A29676}"/>
            </a:ext>
          </a:extLst>
        </xdr:cNvPr>
        <xdr:cNvSpPr txBox="1"/>
      </xdr:nvSpPr>
      <xdr:spPr>
        <a:xfrm>
          <a:off x="7594111" y="625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95616</xdr:rowOff>
    </xdr:from>
    <xdr:ext cx="534377" cy="259045"/>
    <xdr:sp macro="" textlink="">
      <xdr:nvSpPr>
        <xdr:cNvPr id="147" name="n_4mainValue【道路】&#10;一人当たり延長">
          <a:extLst>
            <a:ext uri="{FF2B5EF4-FFF2-40B4-BE49-F238E27FC236}">
              <a16:creationId xmlns:a16="http://schemas.microsoft.com/office/drawing/2014/main" id="{CC9B280D-84AF-4841-ACF9-43907DBE82C1}"/>
            </a:ext>
          </a:extLst>
        </xdr:cNvPr>
        <xdr:cNvSpPr txBox="1"/>
      </xdr:nvSpPr>
      <xdr:spPr>
        <a:xfrm>
          <a:off x="6705111" y="626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8A350AD-5B90-44D8-B8ED-284CBB329E4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E087D33-292A-40D5-A1F9-EAE5E9E414E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A198098-1FF8-48AC-A9A8-C3FC2EEB483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A08A228-E026-4B34-879D-E8FA8DD792D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39C0353-5085-4DB9-BB89-96DAC24C3D9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5B1A018-BCDA-453E-8163-D46CD8CC21D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7ED89DC-F501-411D-8363-AA86C7169C1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D6AAC6F-42B9-4377-991C-C4C54E64824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EB7E29C-552B-4D00-8BBC-746BD093AD0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DB48472-367B-4548-B86D-C6ADBA63224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3E7C571-B70E-4F6A-859A-844F71D0B07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C97382C9-9F5B-42B5-9702-20FC0E5AB1A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EABB5700-B5EE-407F-8858-94D9BC8DE65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B175762-BBBE-4644-9156-9B9388EE3BA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A0646AE9-7342-4360-9F6A-0CA909334D5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2B20E9A-1D37-407C-8018-30F2A9D385A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B025C48-68F5-404E-A2AA-0B6CB28442B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6CC83EB-F458-46C4-B146-984A3CF4277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5CD477C9-1271-4AE2-9686-377BCEE834C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DD3F3B0-C826-492A-AF26-53A14E45DEF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B8D84F5B-38D4-4282-BE81-60ABC9E1DB0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B4D9CC8F-EF64-47C7-B907-B4F698786D5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89445CE-3DA4-43BF-AC0A-8773CE0064E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F6D9712E-BCBE-4633-BCBB-66132467032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699DFA4-11BF-4A17-86E0-C20D39EFBE1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A57851A8-2079-4BD6-9082-79173CC50EED}"/>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F7282AA5-FDCC-443A-890C-EFBA2DFD5440}"/>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B8A20794-1C3F-4617-985F-425DD0DEB9E3}"/>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431872E-5710-4131-89EA-AB0FBAA9BA9F}"/>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DA6842A6-1468-4DF6-8E27-590F3393B9E9}"/>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C402B87-DB1A-402E-B92B-7C24FFDCCC36}"/>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8880C59D-C870-4081-8419-D4783D0A63E4}"/>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DCE376E9-43C7-44E0-ABFD-C281A81AD722}"/>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DBE1626B-9E5B-408D-AD47-DFDC0C803C73}"/>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6A0862DF-4C9D-459D-A7F6-214BE7635C9F}"/>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2EFF6BD5-D450-4554-A40B-B0A9181C507A}"/>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DABFA33-803E-47C0-A0B2-07BF948A63E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882CF9D-D602-4B39-9E8D-EB84CF2BB42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DE589E6-4A48-45BC-BC4B-0D679F9660E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D336B49-5E86-4A0C-A43B-5110C211976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1445D42-7D78-4B83-B3E0-5432DDFCFE1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42273</xdr:rowOff>
    </xdr:from>
    <xdr:to>
      <xdr:col>24</xdr:col>
      <xdr:colOff>114300</xdr:colOff>
      <xdr:row>56</xdr:row>
      <xdr:rowOff>143873</xdr:rowOff>
    </xdr:to>
    <xdr:sp macro="" textlink="">
      <xdr:nvSpPr>
        <xdr:cNvPr id="189" name="楕円 188">
          <a:extLst>
            <a:ext uri="{FF2B5EF4-FFF2-40B4-BE49-F238E27FC236}">
              <a16:creationId xmlns:a16="http://schemas.microsoft.com/office/drawing/2014/main" id="{0A2095A7-7844-45D8-AF16-B1B345244B55}"/>
            </a:ext>
          </a:extLst>
        </xdr:cNvPr>
        <xdr:cNvSpPr/>
      </xdr:nvSpPr>
      <xdr:spPr>
        <a:xfrm>
          <a:off x="4584700" y="964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65150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488501B-E027-4F6C-A1AD-9C3E4C80989B}"/>
            </a:ext>
          </a:extLst>
        </xdr:cNvPr>
        <xdr:cNvSpPr txBox="1"/>
      </xdr:nvSpPr>
      <xdr:spPr>
        <a:xfrm>
          <a:off x="4673600" y="949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17780</xdr:rowOff>
    </xdr:from>
    <xdr:to>
      <xdr:col>20</xdr:col>
      <xdr:colOff>38100</xdr:colOff>
      <xdr:row>56</xdr:row>
      <xdr:rowOff>119380</xdr:rowOff>
    </xdr:to>
    <xdr:sp macro="" textlink="">
      <xdr:nvSpPr>
        <xdr:cNvPr id="191" name="楕円 190">
          <a:extLst>
            <a:ext uri="{FF2B5EF4-FFF2-40B4-BE49-F238E27FC236}">
              <a16:creationId xmlns:a16="http://schemas.microsoft.com/office/drawing/2014/main" id="{6A678195-E0EE-443F-A5D8-E19A327E2CDD}"/>
            </a:ext>
          </a:extLst>
        </xdr:cNvPr>
        <xdr:cNvSpPr/>
      </xdr:nvSpPr>
      <xdr:spPr>
        <a:xfrm>
          <a:off x="37465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68580</xdr:rowOff>
    </xdr:from>
    <xdr:to>
      <xdr:col>24</xdr:col>
      <xdr:colOff>63500</xdr:colOff>
      <xdr:row>56</xdr:row>
      <xdr:rowOff>93073</xdr:rowOff>
    </xdr:to>
    <xdr:cxnSp macro="">
      <xdr:nvCxnSpPr>
        <xdr:cNvPr id="192" name="直線コネクタ 191">
          <a:extLst>
            <a:ext uri="{FF2B5EF4-FFF2-40B4-BE49-F238E27FC236}">
              <a16:creationId xmlns:a16="http://schemas.microsoft.com/office/drawing/2014/main" id="{CE7E44AD-31E3-4229-AF2F-B835F403109F}"/>
            </a:ext>
          </a:extLst>
        </xdr:cNvPr>
        <xdr:cNvCxnSpPr/>
      </xdr:nvCxnSpPr>
      <xdr:spPr>
        <a:xfrm>
          <a:off x="3797300" y="966978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161472</xdr:rowOff>
    </xdr:from>
    <xdr:to>
      <xdr:col>15</xdr:col>
      <xdr:colOff>101600</xdr:colOff>
      <xdr:row>56</xdr:row>
      <xdr:rowOff>91622</xdr:rowOff>
    </xdr:to>
    <xdr:sp macro="" textlink="">
      <xdr:nvSpPr>
        <xdr:cNvPr id="193" name="楕円 192">
          <a:extLst>
            <a:ext uri="{FF2B5EF4-FFF2-40B4-BE49-F238E27FC236}">
              <a16:creationId xmlns:a16="http://schemas.microsoft.com/office/drawing/2014/main" id="{8E1A4239-E5D8-49AD-9AD4-6FDFFD659343}"/>
            </a:ext>
          </a:extLst>
        </xdr:cNvPr>
        <xdr:cNvSpPr/>
      </xdr:nvSpPr>
      <xdr:spPr>
        <a:xfrm>
          <a:off x="2857500" y="959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40822</xdr:rowOff>
    </xdr:from>
    <xdr:to>
      <xdr:col>19</xdr:col>
      <xdr:colOff>177800</xdr:colOff>
      <xdr:row>56</xdr:row>
      <xdr:rowOff>68580</xdr:rowOff>
    </xdr:to>
    <xdr:cxnSp macro="">
      <xdr:nvCxnSpPr>
        <xdr:cNvPr id="194" name="直線コネクタ 193">
          <a:extLst>
            <a:ext uri="{FF2B5EF4-FFF2-40B4-BE49-F238E27FC236}">
              <a16:creationId xmlns:a16="http://schemas.microsoft.com/office/drawing/2014/main" id="{A0B21261-68AC-491B-A390-83B7A4D31B1B}"/>
            </a:ext>
          </a:extLst>
        </xdr:cNvPr>
        <xdr:cNvCxnSpPr/>
      </xdr:nvCxnSpPr>
      <xdr:spPr>
        <a:xfrm>
          <a:off x="2908300" y="964202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140244</xdr:rowOff>
    </xdr:from>
    <xdr:to>
      <xdr:col>10</xdr:col>
      <xdr:colOff>165100</xdr:colOff>
      <xdr:row>56</xdr:row>
      <xdr:rowOff>70394</xdr:rowOff>
    </xdr:to>
    <xdr:sp macro="" textlink="">
      <xdr:nvSpPr>
        <xdr:cNvPr id="195" name="楕円 194">
          <a:extLst>
            <a:ext uri="{FF2B5EF4-FFF2-40B4-BE49-F238E27FC236}">
              <a16:creationId xmlns:a16="http://schemas.microsoft.com/office/drawing/2014/main" id="{28129DF4-1A82-424B-800A-A2E715EAD3EA}"/>
            </a:ext>
          </a:extLst>
        </xdr:cNvPr>
        <xdr:cNvSpPr/>
      </xdr:nvSpPr>
      <xdr:spPr>
        <a:xfrm>
          <a:off x="1968500" y="956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19594</xdr:rowOff>
    </xdr:from>
    <xdr:to>
      <xdr:col>15</xdr:col>
      <xdr:colOff>50800</xdr:colOff>
      <xdr:row>56</xdr:row>
      <xdr:rowOff>40822</xdr:rowOff>
    </xdr:to>
    <xdr:cxnSp macro="">
      <xdr:nvCxnSpPr>
        <xdr:cNvPr id="196" name="直線コネクタ 195">
          <a:extLst>
            <a:ext uri="{FF2B5EF4-FFF2-40B4-BE49-F238E27FC236}">
              <a16:creationId xmlns:a16="http://schemas.microsoft.com/office/drawing/2014/main" id="{A2C7B8AC-852C-4D9D-B831-BEE44D3C4F47}"/>
            </a:ext>
          </a:extLst>
        </xdr:cNvPr>
        <xdr:cNvCxnSpPr/>
      </xdr:nvCxnSpPr>
      <xdr:spPr>
        <a:xfrm>
          <a:off x="2019300" y="962079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112485</xdr:rowOff>
    </xdr:from>
    <xdr:to>
      <xdr:col>6</xdr:col>
      <xdr:colOff>38100</xdr:colOff>
      <xdr:row>56</xdr:row>
      <xdr:rowOff>42635</xdr:rowOff>
    </xdr:to>
    <xdr:sp macro="" textlink="">
      <xdr:nvSpPr>
        <xdr:cNvPr id="197" name="楕円 196">
          <a:extLst>
            <a:ext uri="{FF2B5EF4-FFF2-40B4-BE49-F238E27FC236}">
              <a16:creationId xmlns:a16="http://schemas.microsoft.com/office/drawing/2014/main" id="{0D0426A9-32A2-42A2-9834-7A2185999ED1}"/>
            </a:ext>
          </a:extLst>
        </xdr:cNvPr>
        <xdr:cNvSpPr/>
      </xdr:nvSpPr>
      <xdr:spPr>
        <a:xfrm>
          <a:off x="1079500" y="954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163285</xdr:rowOff>
    </xdr:from>
    <xdr:to>
      <xdr:col>10</xdr:col>
      <xdr:colOff>114300</xdr:colOff>
      <xdr:row>56</xdr:row>
      <xdr:rowOff>19594</xdr:rowOff>
    </xdr:to>
    <xdr:cxnSp macro="">
      <xdr:nvCxnSpPr>
        <xdr:cNvPr id="198" name="直線コネクタ 197">
          <a:extLst>
            <a:ext uri="{FF2B5EF4-FFF2-40B4-BE49-F238E27FC236}">
              <a16:creationId xmlns:a16="http://schemas.microsoft.com/office/drawing/2014/main" id="{97709D50-A5F8-4CF8-B780-0197FEBC380C}"/>
            </a:ext>
          </a:extLst>
        </xdr:cNvPr>
        <xdr:cNvCxnSpPr/>
      </xdr:nvCxnSpPr>
      <xdr:spPr>
        <a:xfrm>
          <a:off x="1130300" y="9593035"/>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58C2A45-06B5-4CA0-9959-D080CD6ADDFB}"/>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3A91711-E264-46DF-80CE-1E4385BD5CB6}"/>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D63D0B7-65B9-4EFC-B5BA-36415C0C310F}"/>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F56668D-E067-4B8C-BB73-5C5445ADD372}"/>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135907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D06CB859-52F6-4B2A-9183-BF98CAD2F364}"/>
            </a:ext>
          </a:extLst>
        </xdr:cNvPr>
        <xdr:cNvSpPr txBox="1"/>
      </xdr:nvSpPr>
      <xdr:spPr>
        <a:xfrm>
          <a:off x="3582044"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108149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62EA89BA-8D53-4C10-B3F2-3499DD2C1B87}"/>
            </a:ext>
          </a:extLst>
        </xdr:cNvPr>
        <xdr:cNvSpPr txBox="1"/>
      </xdr:nvSpPr>
      <xdr:spPr>
        <a:xfrm>
          <a:off x="2705744" y="9366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86921</xdr:rowOff>
    </xdr:from>
    <xdr:ext cx="340478" cy="259045"/>
    <xdr:sp macro="" textlink="">
      <xdr:nvSpPr>
        <xdr:cNvPr id="205" name="n_3mainValue【橋りょう・トンネル】&#10;有形固定資産減価償却率">
          <a:extLst>
            <a:ext uri="{FF2B5EF4-FFF2-40B4-BE49-F238E27FC236}">
              <a16:creationId xmlns:a16="http://schemas.microsoft.com/office/drawing/2014/main" id="{474A9F9A-30C0-4456-9F79-2CB1CAA950DC}"/>
            </a:ext>
          </a:extLst>
        </xdr:cNvPr>
        <xdr:cNvSpPr txBox="1"/>
      </xdr:nvSpPr>
      <xdr:spPr>
        <a:xfrm>
          <a:off x="1849061" y="9345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54</xdr:row>
      <xdr:rowOff>59162</xdr:rowOff>
    </xdr:from>
    <xdr:ext cx="340478" cy="259045"/>
    <xdr:sp macro="" textlink="">
      <xdr:nvSpPr>
        <xdr:cNvPr id="206" name="n_4mainValue【橋りょう・トンネル】&#10;有形固定資産減価償却率">
          <a:extLst>
            <a:ext uri="{FF2B5EF4-FFF2-40B4-BE49-F238E27FC236}">
              <a16:creationId xmlns:a16="http://schemas.microsoft.com/office/drawing/2014/main" id="{0BA63571-F225-4BCB-9D03-FB9C1659606D}"/>
            </a:ext>
          </a:extLst>
        </xdr:cNvPr>
        <xdr:cNvSpPr txBox="1"/>
      </xdr:nvSpPr>
      <xdr:spPr>
        <a:xfrm>
          <a:off x="960061" y="93174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B388A9C-9D56-4281-AC75-C7AFEE4D01D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08AD3BE-9124-452F-A5FD-4E278817C26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5CEFE57-8FBB-4FA6-A425-1C6A980A04E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185BE21-A516-461B-A985-A1252B7FC69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F1D5EFF-4032-4014-BFE3-4B83D47CE9B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7AF92EA-DACE-4324-9616-197B131869B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DF7CE15-5FAF-455B-9703-7616C34FDFC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17EF645-64A6-4EE7-95F2-B7489673203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661DFB8-7601-42B2-B25B-802119C0494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0BB6C04-6525-4D95-B541-DBE040D889B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7C09D5C-D262-4261-A955-D392E01F583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AB2A122-D4B6-44CD-AB49-2F066602948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A76261B-7AB7-4C0B-BA65-ABDA0FC810C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670D7A37-A0ED-4813-B291-4F1D72D74F5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DF67954-1332-4AC9-8CAE-B1BA823D4C4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FE7C6F88-89C6-452E-B89E-2824DCAF5FEA}"/>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C9C72EE3-B583-406A-9F0C-97B1CE8FD90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9E5865C-5594-4549-881C-6EEFA78DF5C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D4E113F-BC9D-4F97-B4B1-F4C9D944444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333D3C7C-51DF-44FB-83FC-46807083138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7B26F20-C042-495E-B737-DEF063F7164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CABE5E71-7094-46F2-96FD-714B0F6FF2D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2A1BBA3-1BC5-4C43-8690-CC5DDE44704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57DB685F-F2D5-4505-BDB4-8E5E4CFA8194}"/>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5C545E56-E1F4-4CE8-9AC2-E39A3B9F60A4}"/>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3E05D11-BC97-4080-9598-3808EE9C95C9}"/>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AE6C342B-FDF5-4C12-8BA0-1EC91B9D1ED1}"/>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2062FDA8-0904-4ABC-94BC-E5F88EA92592}"/>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C63B3AA-0A48-485D-A780-232C64C54BF0}"/>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5810367E-FAF1-41F1-9324-40E788E69AEB}"/>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BC1D1905-6C4B-4A16-A8FF-63418C83ACF7}"/>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0C133363-F036-4437-9884-4DDCFF16FBDF}"/>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CA31DE8A-2789-4958-A2CC-EAA80ABDCA7C}"/>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E4A13164-DE84-420E-8267-A5A8A8C260E9}"/>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9704573-D772-4209-81A6-A7FF96BB4F5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AE2284B-18C9-4F5A-BF88-31173B8509C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FA02C22-744B-46C1-A959-7C0BFED2199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8993110-9CE7-4C98-B174-D561A27423A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C716056-B1BF-4550-B844-7CE328421CF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8529</xdr:rowOff>
    </xdr:from>
    <xdr:to>
      <xdr:col>55</xdr:col>
      <xdr:colOff>50800</xdr:colOff>
      <xdr:row>64</xdr:row>
      <xdr:rowOff>110129</xdr:rowOff>
    </xdr:to>
    <xdr:sp macro="" textlink="">
      <xdr:nvSpPr>
        <xdr:cNvPr id="246" name="楕円 245">
          <a:extLst>
            <a:ext uri="{FF2B5EF4-FFF2-40B4-BE49-F238E27FC236}">
              <a16:creationId xmlns:a16="http://schemas.microsoft.com/office/drawing/2014/main" id="{2167C072-8B9E-477C-A649-34D0D4741710}"/>
            </a:ext>
          </a:extLst>
        </xdr:cNvPr>
        <xdr:cNvSpPr/>
      </xdr:nvSpPr>
      <xdr:spPr>
        <a:xfrm>
          <a:off x="10426700" y="1098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94906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6717DC51-9032-45E9-9D71-75E7F328722B}"/>
            </a:ext>
          </a:extLst>
        </xdr:cNvPr>
        <xdr:cNvSpPr txBox="1"/>
      </xdr:nvSpPr>
      <xdr:spPr>
        <a:xfrm>
          <a:off x="10515600" y="1089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9093</xdr:rowOff>
    </xdr:from>
    <xdr:to>
      <xdr:col>50</xdr:col>
      <xdr:colOff>165100</xdr:colOff>
      <xdr:row>64</xdr:row>
      <xdr:rowOff>110693</xdr:rowOff>
    </xdr:to>
    <xdr:sp macro="" textlink="">
      <xdr:nvSpPr>
        <xdr:cNvPr id="248" name="楕円 247">
          <a:extLst>
            <a:ext uri="{FF2B5EF4-FFF2-40B4-BE49-F238E27FC236}">
              <a16:creationId xmlns:a16="http://schemas.microsoft.com/office/drawing/2014/main" id="{4687C000-1038-4428-A3A3-056428CCAC62}"/>
            </a:ext>
          </a:extLst>
        </xdr:cNvPr>
        <xdr:cNvSpPr/>
      </xdr:nvSpPr>
      <xdr:spPr>
        <a:xfrm>
          <a:off x="9588500" y="1098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59329</xdr:rowOff>
    </xdr:from>
    <xdr:to>
      <xdr:col>55</xdr:col>
      <xdr:colOff>0</xdr:colOff>
      <xdr:row>64</xdr:row>
      <xdr:rowOff>59893</xdr:rowOff>
    </xdr:to>
    <xdr:cxnSp macro="">
      <xdr:nvCxnSpPr>
        <xdr:cNvPr id="249" name="直線コネクタ 248">
          <a:extLst>
            <a:ext uri="{FF2B5EF4-FFF2-40B4-BE49-F238E27FC236}">
              <a16:creationId xmlns:a16="http://schemas.microsoft.com/office/drawing/2014/main" id="{2E34BA27-B0E9-4085-BA35-C5A5F52A0127}"/>
            </a:ext>
          </a:extLst>
        </xdr:cNvPr>
        <xdr:cNvCxnSpPr/>
      </xdr:nvCxnSpPr>
      <xdr:spPr>
        <a:xfrm flipV="1">
          <a:off x="9639300" y="11032129"/>
          <a:ext cx="838200" cy="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9371</xdr:rowOff>
    </xdr:from>
    <xdr:to>
      <xdr:col>46</xdr:col>
      <xdr:colOff>38100</xdr:colOff>
      <xdr:row>64</xdr:row>
      <xdr:rowOff>110971</xdr:rowOff>
    </xdr:to>
    <xdr:sp macro="" textlink="">
      <xdr:nvSpPr>
        <xdr:cNvPr id="250" name="楕円 249">
          <a:extLst>
            <a:ext uri="{FF2B5EF4-FFF2-40B4-BE49-F238E27FC236}">
              <a16:creationId xmlns:a16="http://schemas.microsoft.com/office/drawing/2014/main" id="{7A92645D-A5A6-423C-A8CE-7E5C63818740}"/>
            </a:ext>
          </a:extLst>
        </xdr:cNvPr>
        <xdr:cNvSpPr/>
      </xdr:nvSpPr>
      <xdr:spPr>
        <a:xfrm>
          <a:off x="8699500" y="1098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59893</xdr:rowOff>
    </xdr:from>
    <xdr:to>
      <xdr:col>50</xdr:col>
      <xdr:colOff>114300</xdr:colOff>
      <xdr:row>64</xdr:row>
      <xdr:rowOff>60171</xdr:rowOff>
    </xdr:to>
    <xdr:cxnSp macro="">
      <xdr:nvCxnSpPr>
        <xdr:cNvPr id="251" name="直線コネクタ 250">
          <a:extLst>
            <a:ext uri="{FF2B5EF4-FFF2-40B4-BE49-F238E27FC236}">
              <a16:creationId xmlns:a16="http://schemas.microsoft.com/office/drawing/2014/main" id="{67BC0A76-CA1A-4D37-9CC3-C25203745A94}"/>
            </a:ext>
          </a:extLst>
        </xdr:cNvPr>
        <xdr:cNvCxnSpPr/>
      </xdr:nvCxnSpPr>
      <xdr:spPr>
        <a:xfrm flipV="1">
          <a:off x="8750300" y="11032693"/>
          <a:ext cx="889000" cy="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10287</xdr:rowOff>
    </xdr:from>
    <xdr:to>
      <xdr:col>41</xdr:col>
      <xdr:colOff>101600</xdr:colOff>
      <xdr:row>64</xdr:row>
      <xdr:rowOff>111887</xdr:rowOff>
    </xdr:to>
    <xdr:sp macro="" textlink="">
      <xdr:nvSpPr>
        <xdr:cNvPr id="252" name="楕円 251">
          <a:extLst>
            <a:ext uri="{FF2B5EF4-FFF2-40B4-BE49-F238E27FC236}">
              <a16:creationId xmlns:a16="http://schemas.microsoft.com/office/drawing/2014/main" id="{03E92157-0685-4EB3-A7F8-0200464BA267}"/>
            </a:ext>
          </a:extLst>
        </xdr:cNvPr>
        <xdr:cNvSpPr/>
      </xdr:nvSpPr>
      <xdr:spPr>
        <a:xfrm>
          <a:off x="7810500" y="1098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60171</xdr:rowOff>
    </xdr:from>
    <xdr:to>
      <xdr:col>45</xdr:col>
      <xdr:colOff>177800</xdr:colOff>
      <xdr:row>64</xdr:row>
      <xdr:rowOff>61087</xdr:rowOff>
    </xdr:to>
    <xdr:cxnSp macro="">
      <xdr:nvCxnSpPr>
        <xdr:cNvPr id="253" name="直線コネクタ 252">
          <a:extLst>
            <a:ext uri="{FF2B5EF4-FFF2-40B4-BE49-F238E27FC236}">
              <a16:creationId xmlns:a16="http://schemas.microsoft.com/office/drawing/2014/main" id="{6E65E7D4-0BD2-4707-988E-9330234B6764}"/>
            </a:ext>
          </a:extLst>
        </xdr:cNvPr>
        <xdr:cNvCxnSpPr/>
      </xdr:nvCxnSpPr>
      <xdr:spPr>
        <a:xfrm flipV="1">
          <a:off x="7861300" y="11032971"/>
          <a:ext cx="889000" cy="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10632</xdr:rowOff>
    </xdr:from>
    <xdr:to>
      <xdr:col>36</xdr:col>
      <xdr:colOff>165100</xdr:colOff>
      <xdr:row>64</xdr:row>
      <xdr:rowOff>112232</xdr:rowOff>
    </xdr:to>
    <xdr:sp macro="" textlink="">
      <xdr:nvSpPr>
        <xdr:cNvPr id="254" name="楕円 253">
          <a:extLst>
            <a:ext uri="{FF2B5EF4-FFF2-40B4-BE49-F238E27FC236}">
              <a16:creationId xmlns:a16="http://schemas.microsoft.com/office/drawing/2014/main" id="{F8D510F3-01FE-4C79-8CF4-4414BADAB7E3}"/>
            </a:ext>
          </a:extLst>
        </xdr:cNvPr>
        <xdr:cNvSpPr/>
      </xdr:nvSpPr>
      <xdr:spPr>
        <a:xfrm>
          <a:off x="6921500" y="1098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61087</xdr:rowOff>
    </xdr:from>
    <xdr:to>
      <xdr:col>41</xdr:col>
      <xdr:colOff>50800</xdr:colOff>
      <xdr:row>64</xdr:row>
      <xdr:rowOff>61432</xdr:rowOff>
    </xdr:to>
    <xdr:cxnSp macro="">
      <xdr:nvCxnSpPr>
        <xdr:cNvPr id="255" name="直線コネクタ 254">
          <a:extLst>
            <a:ext uri="{FF2B5EF4-FFF2-40B4-BE49-F238E27FC236}">
              <a16:creationId xmlns:a16="http://schemas.microsoft.com/office/drawing/2014/main" id="{E8778085-679D-4FB9-BCF6-58258B3474EC}"/>
            </a:ext>
          </a:extLst>
        </xdr:cNvPr>
        <xdr:cNvCxnSpPr/>
      </xdr:nvCxnSpPr>
      <xdr:spPr>
        <a:xfrm flipV="1">
          <a:off x="6972300" y="11033887"/>
          <a:ext cx="889000" cy="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9B52CB26-023E-4DCB-88B1-680C9FD0B182}"/>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D5417A1B-0916-4D7D-B3F2-093E397002B9}"/>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AE45930-CB34-4296-886A-3911489F8830}"/>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2444E4D-7F2D-46DB-B210-D3FEDFB573EF}"/>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101820</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C4792909-BDC9-48B2-BF09-8157C24F449D}"/>
            </a:ext>
          </a:extLst>
        </xdr:cNvPr>
        <xdr:cNvSpPr txBox="1"/>
      </xdr:nvSpPr>
      <xdr:spPr>
        <a:xfrm>
          <a:off x="9359411" y="1107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102098</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665E434B-E428-4487-8236-2D3258D0D508}"/>
            </a:ext>
          </a:extLst>
        </xdr:cNvPr>
        <xdr:cNvSpPr txBox="1"/>
      </xdr:nvSpPr>
      <xdr:spPr>
        <a:xfrm>
          <a:off x="8483111" y="1107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103014</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ECFBD92E-3A7B-488B-B736-1CF61B39F535}"/>
            </a:ext>
          </a:extLst>
        </xdr:cNvPr>
        <xdr:cNvSpPr txBox="1"/>
      </xdr:nvSpPr>
      <xdr:spPr>
        <a:xfrm>
          <a:off x="7594111" y="11075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103359</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D569E7A3-0002-4328-8E19-8F62D29291E9}"/>
            </a:ext>
          </a:extLst>
        </xdr:cNvPr>
        <xdr:cNvSpPr txBox="1"/>
      </xdr:nvSpPr>
      <xdr:spPr>
        <a:xfrm>
          <a:off x="6705111" y="1107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850E530-FC5D-4FBE-AF34-F0D4560B1D5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0B9EC7F-77B5-4A18-91E4-A942CD1D0FB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E6AAC8C-D61E-40C1-9A08-9366F2E08E9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F1FC75E-155A-410D-9156-4B798F0688F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CCADCE6-5F7E-4D7C-86FB-C09DE52CC12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A87E61F-875C-4F69-804D-29680377059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993EBC7-FCB3-431B-ABAA-E9CD29C9ACC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EDCA0A0-7D6C-4378-940F-F80594422D7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D8D94B6-DDBD-4A00-A329-FEF794A6382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A3654A6-8BC6-4ECC-843F-9E89738D893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D0CE549-E00D-4790-93C5-D6289604F62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E728748-DE9A-4B06-A95E-8F10ED98C85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808A18E2-4319-41AA-964D-A717F9EE008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FCFBAFF9-87BE-4CED-B45D-ED41226EE64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02413C5-3F8E-41F8-A3E8-F37A3F2F1B5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4E1182A-C8C3-402C-A440-D752905862B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02D641C-D905-4EF2-82A5-EC7BC2C6F4C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A999CA7D-C71B-4BE9-94C0-FCE0F8883B0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B1966F4-26BE-4D81-ABDC-8017C8E8889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5B08456-59CB-45C3-B0BA-527BD57AC64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7CF5A545-69FA-45F5-8A2A-0013661B8637}"/>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30291A2-E532-4215-B47D-8EFE8BD5BE1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64B373C7-5A48-4F45-99CC-5ED41ECC290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FB9CE6BD-9C1D-4FE8-8A99-56384FC8A5F8}"/>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1F676C56-5A17-461D-A3F9-67602A1AD61B}"/>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F0AAD56D-DE21-4D61-B09A-A7C47B7D3A53}"/>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F8BAC471-C807-4B09-B79E-F8C3322DC117}"/>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F76C8740-0B61-4671-A9EC-DF517C84E2E4}"/>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3F2AD2BA-551A-4D14-9B31-D96725A713BA}"/>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30C80003-5E01-49FD-81D8-7693D2F6A676}"/>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8F331F31-100D-4F97-A243-41C54A23E21F}"/>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14DBD8DF-1BBE-44D7-BF44-9178FF30041C}"/>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F4713179-CCF5-4984-BE90-E1CC1D6FDE9A}"/>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7A8FAF53-618A-4FF4-8996-9378F6C9EA1D}"/>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675FC09-7C4B-459B-9915-CE4633E53F3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2E1AA2E-F2D4-4351-BECA-6B844D8FC05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017802A-120F-45EA-8270-95F3173A978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75A00E5-A5DD-443A-85DE-AE45E45F715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1D6188B-F511-4663-AE82-FE0BCD11BF1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45720</xdr:rowOff>
    </xdr:from>
    <xdr:to>
      <xdr:col>24</xdr:col>
      <xdr:colOff>114300</xdr:colOff>
      <xdr:row>83</xdr:row>
      <xdr:rowOff>147320</xdr:rowOff>
    </xdr:to>
    <xdr:sp macro="" textlink="">
      <xdr:nvSpPr>
        <xdr:cNvPr id="303" name="楕円 302">
          <a:extLst>
            <a:ext uri="{FF2B5EF4-FFF2-40B4-BE49-F238E27FC236}">
              <a16:creationId xmlns:a16="http://schemas.microsoft.com/office/drawing/2014/main" id="{5F9E98E9-2978-42EF-AED8-210D1481B581}"/>
            </a:ext>
          </a:extLst>
        </xdr:cNvPr>
        <xdr:cNvSpPr/>
      </xdr:nvSpPr>
      <xdr:spPr>
        <a:xfrm>
          <a:off x="4584700" y="1427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24147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2441217C-7111-44C6-9E3F-AF50E05517C5}"/>
            </a:ext>
          </a:extLst>
        </xdr:cNvPr>
        <xdr:cNvSpPr txBox="1"/>
      </xdr:nvSpPr>
      <xdr:spPr>
        <a:xfrm>
          <a:off x="4673600" y="14254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25400</xdr:rowOff>
    </xdr:from>
    <xdr:to>
      <xdr:col>20</xdr:col>
      <xdr:colOff>38100</xdr:colOff>
      <xdr:row>83</xdr:row>
      <xdr:rowOff>127000</xdr:rowOff>
    </xdr:to>
    <xdr:sp macro="" textlink="">
      <xdr:nvSpPr>
        <xdr:cNvPr id="305" name="楕円 304">
          <a:extLst>
            <a:ext uri="{FF2B5EF4-FFF2-40B4-BE49-F238E27FC236}">
              <a16:creationId xmlns:a16="http://schemas.microsoft.com/office/drawing/2014/main" id="{158542B0-C616-46F0-AC64-761C06DA919A}"/>
            </a:ext>
          </a:extLst>
        </xdr:cNvPr>
        <xdr:cNvSpPr/>
      </xdr:nvSpPr>
      <xdr:spPr>
        <a:xfrm>
          <a:off x="37465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76200</xdr:rowOff>
    </xdr:from>
    <xdr:to>
      <xdr:col>24</xdr:col>
      <xdr:colOff>63500</xdr:colOff>
      <xdr:row>83</xdr:row>
      <xdr:rowOff>96520</xdr:rowOff>
    </xdr:to>
    <xdr:cxnSp macro="">
      <xdr:nvCxnSpPr>
        <xdr:cNvPr id="306" name="直線コネクタ 305">
          <a:extLst>
            <a:ext uri="{FF2B5EF4-FFF2-40B4-BE49-F238E27FC236}">
              <a16:creationId xmlns:a16="http://schemas.microsoft.com/office/drawing/2014/main" id="{FDAD58A5-4F18-4516-8C83-EFAF64570199}"/>
            </a:ext>
          </a:extLst>
        </xdr:cNvPr>
        <xdr:cNvCxnSpPr/>
      </xdr:nvCxnSpPr>
      <xdr:spPr>
        <a:xfrm>
          <a:off x="3797300" y="1430655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10161</xdr:rowOff>
    </xdr:from>
    <xdr:to>
      <xdr:col>15</xdr:col>
      <xdr:colOff>101600</xdr:colOff>
      <xdr:row>83</xdr:row>
      <xdr:rowOff>111761</xdr:rowOff>
    </xdr:to>
    <xdr:sp macro="" textlink="">
      <xdr:nvSpPr>
        <xdr:cNvPr id="307" name="楕円 306">
          <a:extLst>
            <a:ext uri="{FF2B5EF4-FFF2-40B4-BE49-F238E27FC236}">
              <a16:creationId xmlns:a16="http://schemas.microsoft.com/office/drawing/2014/main" id="{4E9E755A-934D-4457-8AF8-C5CBA8D37858}"/>
            </a:ext>
          </a:extLst>
        </xdr:cNvPr>
        <xdr:cNvSpPr/>
      </xdr:nvSpPr>
      <xdr:spPr>
        <a:xfrm>
          <a:off x="2857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60961</xdr:rowOff>
    </xdr:from>
    <xdr:to>
      <xdr:col>19</xdr:col>
      <xdr:colOff>177800</xdr:colOff>
      <xdr:row>83</xdr:row>
      <xdr:rowOff>76200</xdr:rowOff>
    </xdr:to>
    <xdr:cxnSp macro="">
      <xdr:nvCxnSpPr>
        <xdr:cNvPr id="308" name="直線コネクタ 307">
          <a:extLst>
            <a:ext uri="{FF2B5EF4-FFF2-40B4-BE49-F238E27FC236}">
              <a16:creationId xmlns:a16="http://schemas.microsoft.com/office/drawing/2014/main" id="{40DBE4EB-7208-405C-80ED-183F2C9621FB}"/>
            </a:ext>
          </a:extLst>
        </xdr:cNvPr>
        <xdr:cNvCxnSpPr/>
      </xdr:nvCxnSpPr>
      <xdr:spPr>
        <a:xfrm>
          <a:off x="2908300" y="142913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157480</xdr:rowOff>
    </xdr:from>
    <xdr:to>
      <xdr:col>10</xdr:col>
      <xdr:colOff>165100</xdr:colOff>
      <xdr:row>83</xdr:row>
      <xdr:rowOff>87630</xdr:rowOff>
    </xdr:to>
    <xdr:sp macro="" textlink="">
      <xdr:nvSpPr>
        <xdr:cNvPr id="309" name="楕円 308">
          <a:extLst>
            <a:ext uri="{FF2B5EF4-FFF2-40B4-BE49-F238E27FC236}">
              <a16:creationId xmlns:a16="http://schemas.microsoft.com/office/drawing/2014/main" id="{2721B3CC-CB13-49F5-AE80-3914F1FFB6EF}"/>
            </a:ext>
          </a:extLst>
        </xdr:cNvPr>
        <xdr:cNvSpPr/>
      </xdr:nvSpPr>
      <xdr:spPr>
        <a:xfrm>
          <a:off x="1968500" y="1421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36830</xdr:rowOff>
    </xdr:from>
    <xdr:to>
      <xdr:col>15</xdr:col>
      <xdr:colOff>50800</xdr:colOff>
      <xdr:row>83</xdr:row>
      <xdr:rowOff>60961</xdr:rowOff>
    </xdr:to>
    <xdr:cxnSp macro="">
      <xdr:nvCxnSpPr>
        <xdr:cNvPr id="310" name="直線コネクタ 309">
          <a:extLst>
            <a:ext uri="{FF2B5EF4-FFF2-40B4-BE49-F238E27FC236}">
              <a16:creationId xmlns:a16="http://schemas.microsoft.com/office/drawing/2014/main" id="{AE3FE4BC-F21E-40D0-A222-8D627DF163F8}"/>
            </a:ext>
          </a:extLst>
        </xdr:cNvPr>
        <xdr:cNvCxnSpPr/>
      </xdr:nvCxnSpPr>
      <xdr:spPr>
        <a:xfrm>
          <a:off x="2019300" y="14267180"/>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134620</xdr:rowOff>
    </xdr:from>
    <xdr:to>
      <xdr:col>6</xdr:col>
      <xdr:colOff>38100</xdr:colOff>
      <xdr:row>83</xdr:row>
      <xdr:rowOff>64770</xdr:rowOff>
    </xdr:to>
    <xdr:sp macro="" textlink="">
      <xdr:nvSpPr>
        <xdr:cNvPr id="311" name="楕円 310">
          <a:extLst>
            <a:ext uri="{FF2B5EF4-FFF2-40B4-BE49-F238E27FC236}">
              <a16:creationId xmlns:a16="http://schemas.microsoft.com/office/drawing/2014/main" id="{08D2B3BA-6F59-44EB-BD19-36DF3B35AC68}"/>
            </a:ext>
          </a:extLst>
        </xdr:cNvPr>
        <xdr:cNvSpPr/>
      </xdr:nvSpPr>
      <xdr:spPr>
        <a:xfrm>
          <a:off x="1079500" y="1419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13970</xdr:rowOff>
    </xdr:from>
    <xdr:to>
      <xdr:col>10</xdr:col>
      <xdr:colOff>114300</xdr:colOff>
      <xdr:row>83</xdr:row>
      <xdr:rowOff>36830</xdr:rowOff>
    </xdr:to>
    <xdr:cxnSp macro="">
      <xdr:nvCxnSpPr>
        <xdr:cNvPr id="312" name="直線コネクタ 311">
          <a:extLst>
            <a:ext uri="{FF2B5EF4-FFF2-40B4-BE49-F238E27FC236}">
              <a16:creationId xmlns:a16="http://schemas.microsoft.com/office/drawing/2014/main" id="{54D2BF5E-2887-4E7B-81A3-7575AF7C9B03}"/>
            </a:ext>
          </a:extLst>
        </xdr:cNvPr>
        <xdr:cNvCxnSpPr/>
      </xdr:nvCxnSpPr>
      <xdr:spPr>
        <a:xfrm>
          <a:off x="1130300" y="14244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A2E3565B-22E2-4B0B-A9C7-AF5E5F6C7ACB}"/>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62DEBCE1-00CA-46F7-A480-25465D2533F3}"/>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4120F283-F22F-4736-BA27-D4426E9268A2}"/>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56E0B7E9-18A8-4C15-A957-8C3C79A4C152}"/>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118127</xdr:rowOff>
    </xdr:from>
    <xdr:ext cx="405111" cy="259045"/>
    <xdr:sp macro="" textlink="">
      <xdr:nvSpPr>
        <xdr:cNvPr id="317" name="n_1mainValue【公営住宅】&#10;有形固定資産減価償却率">
          <a:extLst>
            <a:ext uri="{FF2B5EF4-FFF2-40B4-BE49-F238E27FC236}">
              <a16:creationId xmlns:a16="http://schemas.microsoft.com/office/drawing/2014/main" id="{EA1F53F8-94DE-42F4-A76C-1296C2C39B3C}"/>
            </a:ext>
          </a:extLst>
        </xdr:cNvPr>
        <xdr:cNvSpPr txBox="1"/>
      </xdr:nvSpPr>
      <xdr:spPr>
        <a:xfrm>
          <a:off x="3582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102888</xdr:rowOff>
    </xdr:from>
    <xdr:ext cx="405111" cy="259045"/>
    <xdr:sp macro="" textlink="">
      <xdr:nvSpPr>
        <xdr:cNvPr id="318" name="n_2mainValue【公営住宅】&#10;有形固定資産減価償却率">
          <a:extLst>
            <a:ext uri="{FF2B5EF4-FFF2-40B4-BE49-F238E27FC236}">
              <a16:creationId xmlns:a16="http://schemas.microsoft.com/office/drawing/2014/main" id="{6399E6BD-4092-46E1-B1F3-BB22D6DEEA3C}"/>
            </a:ext>
          </a:extLst>
        </xdr:cNvPr>
        <xdr:cNvSpPr txBox="1"/>
      </xdr:nvSpPr>
      <xdr:spPr>
        <a:xfrm>
          <a:off x="27057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78757</xdr:rowOff>
    </xdr:from>
    <xdr:ext cx="405111" cy="259045"/>
    <xdr:sp macro="" textlink="">
      <xdr:nvSpPr>
        <xdr:cNvPr id="319" name="n_3mainValue【公営住宅】&#10;有形固定資産減価償却率">
          <a:extLst>
            <a:ext uri="{FF2B5EF4-FFF2-40B4-BE49-F238E27FC236}">
              <a16:creationId xmlns:a16="http://schemas.microsoft.com/office/drawing/2014/main" id="{D51369C6-F759-4C0F-9741-97813DFB08D4}"/>
            </a:ext>
          </a:extLst>
        </xdr:cNvPr>
        <xdr:cNvSpPr txBox="1"/>
      </xdr:nvSpPr>
      <xdr:spPr>
        <a:xfrm>
          <a:off x="1816744" y="14309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55897</xdr:rowOff>
    </xdr:from>
    <xdr:ext cx="405111" cy="259045"/>
    <xdr:sp macro="" textlink="">
      <xdr:nvSpPr>
        <xdr:cNvPr id="320" name="n_4mainValue【公営住宅】&#10;有形固定資産減価償却率">
          <a:extLst>
            <a:ext uri="{FF2B5EF4-FFF2-40B4-BE49-F238E27FC236}">
              <a16:creationId xmlns:a16="http://schemas.microsoft.com/office/drawing/2014/main" id="{1F40856F-E5D9-4CC0-A649-4A3276E6557B}"/>
            </a:ext>
          </a:extLst>
        </xdr:cNvPr>
        <xdr:cNvSpPr txBox="1"/>
      </xdr:nvSpPr>
      <xdr:spPr>
        <a:xfrm>
          <a:off x="927744" y="1428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C478D554-7D38-4533-ACFB-157B30D3C56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1FE8C68D-369F-42E3-A3BE-DA2389FB912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53889AE9-2BB7-44AE-B360-7BA30B10CD7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E9A0D785-BEBA-48A8-8DD1-6EAEA600DDB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4DA46AE-0E5E-425B-8FDA-AEB91273270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C5030288-9BBD-44D6-B7DA-8395928FCB1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8219E814-908E-45B5-916D-18711F49482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310A07E-A8EA-4E01-B81D-1723459012C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5245E818-A819-4459-B490-3CD97B4C8CC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990C6D1D-C78D-434A-94CC-020FC840C96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73713E2F-E734-4020-B5D0-BE0EEE228F65}"/>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539AD78A-49AD-4465-9D21-DEAEAC64C7B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3F37D3FE-53B1-4FFD-8748-D3BEFB0FF053}"/>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4D0013A4-736A-4CF0-83C3-2BC48BB9E3F4}"/>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28673414-0D77-4D93-B14B-0CF2960224F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D7D41B69-D42E-4B26-8B0C-EE70E67F6EA1}"/>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48A5B810-7C2F-4F32-A70C-CBD657CE58C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4A41B22C-4AE7-41F4-9781-389D77F9D0BA}"/>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020FC43-37D2-4FFB-8122-21B46B346D4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5E104B27-9046-43CB-B9B4-89262E19874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FA182E26-2E96-4545-A60B-B87D8D864D4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66FEB12B-7BEE-4462-9CEA-FA6EEF4E2FCE}"/>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4F6AEBF6-AC1A-4B36-AF15-664F0C724634}"/>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B0B2A4BC-EBE7-4AC4-9F27-8A547F5C8483}"/>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65D3079B-A30A-457D-AAED-A6CFA9025C84}"/>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B42E659C-E685-4D73-97BA-1452D008A758}"/>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C5E6E287-4F06-425F-8A5A-D628CBC878B8}"/>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CFC5046F-78A7-4F7D-A8C2-E8C605512466}"/>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800AA504-2E51-4097-A959-C4C75DD2498A}"/>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1EE526CF-094F-4243-9E5D-2E9FD5888804}"/>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61B10FBF-AB06-4F2C-8133-BF3FFF70F974}"/>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61A1D6E3-4B2A-4636-9879-83F82946286D}"/>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0EBD4D6-799D-4959-A868-AD35875FC67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9C211E9-0A78-4C6C-A73E-0132C1F4376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DD1D517-385A-4E4D-813A-93B61EC0931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5D42F41-9016-4289-A52C-5C26A6F2457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036A597-C1E1-4083-B8E8-5ACF2CD94C3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89255</xdr:rowOff>
    </xdr:from>
    <xdr:to>
      <xdr:col>55</xdr:col>
      <xdr:colOff>50800</xdr:colOff>
      <xdr:row>86</xdr:row>
      <xdr:rowOff>19405</xdr:rowOff>
    </xdr:to>
    <xdr:sp macro="" textlink="">
      <xdr:nvSpPr>
        <xdr:cNvPr id="358" name="楕円 357">
          <a:extLst>
            <a:ext uri="{FF2B5EF4-FFF2-40B4-BE49-F238E27FC236}">
              <a16:creationId xmlns:a16="http://schemas.microsoft.com/office/drawing/2014/main" id="{55BB11CC-9F39-4E69-8582-F70B2920FAC4}"/>
            </a:ext>
          </a:extLst>
        </xdr:cNvPr>
        <xdr:cNvSpPr/>
      </xdr:nvSpPr>
      <xdr:spPr>
        <a:xfrm>
          <a:off x="10426700" y="1466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48632</xdr:rowOff>
    </xdr:from>
    <xdr:ext cx="469744" cy="259045"/>
    <xdr:sp macro="" textlink="">
      <xdr:nvSpPr>
        <xdr:cNvPr id="359" name="【公営住宅】&#10;一人当たり面積該当値テキスト">
          <a:extLst>
            <a:ext uri="{FF2B5EF4-FFF2-40B4-BE49-F238E27FC236}">
              <a16:creationId xmlns:a16="http://schemas.microsoft.com/office/drawing/2014/main" id="{5FBAF9C6-3521-47A3-99BF-EEEA31A3572F}"/>
            </a:ext>
          </a:extLst>
        </xdr:cNvPr>
        <xdr:cNvSpPr txBox="1"/>
      </xdr:nvSpPr>
      <xdr:spPr>
        <a:xfrm>
          <a:off x="10515600" y="144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89804</xdr:rowOff>
    </xdr:from>
    <xdr:to>
      <xdr:col>50</xdr:col>
      <xdr:colOff>165100</xdr:colOff>
      <xdr:row>86</xdr:row>
      <xdr:rowOff>19954</xdr:rowOff>
    </xdr:to>
    <xdr:sp macro="" textlink="">
      <xdr:nvSpPr>
        <xdr:cNvPr id="360" name="楕円 359">
          <a:extLst>
            <a:ext uri="{FF2B5EF4-FFF2-40B4-BE49-F238E27FC236}">
              <a16:creationId xmlns:a16="http://schemas.microsoft.com/office/drawing/2014/main" id="{B8E515C4-AE10-4F47-B5C1-05C18BFA183A}"/>
            </a:ext>
          </a:extLst>
        </xdr:cNvPr>
        <xdr:cNvSpPr/>
      </xdr:nvSpPr>
      <xdr:spPr>
        <a:xfrm>
          <a:off x="9588500" y="1466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140055</xdr:rowOff>
    </xdr:from>
    <xdr:to>
      <xdr:col>55</xdr:col>
      <xdr:colOff>0</xdr:colOff>
      <xdr:row>85</xdr:row>
      <xdr:rowOff>140604</xdr:rowOff>
    </xdr:to>
    <xdr:cxnSp macro="">
      <xdr:nvCxnSpPr>
        <xdr:cNvPr id="361" name="直線コネクタ 360">
          <a:extLst>
            <a:ext uri="{FF2B5EF4-FFF2-40B4-BE49-F238E27FC236}">
              <a16:creationId xmlns:a16="http://schemas.microsoft.com/office/drawing/2014/main" id="{39CD7ACA-911C-4B71-99CF-09C237465B36}"/>
            </a:ext>
          </a:extLst>
        </xdr:cNvPr>
        <xdr:cNvCxnSpPr/>
      </xdr:nvCxnSpPr>
      <xdr:spPr>
        <a:xfrm flipV="1">
          <a:off x="9639300" y="14713305"/>
          <a:ext cx="8382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90993</xdr:rowOff>
    </xdr:from>
    <xdr:to>
      <xdr:col>46</xdr:col>
      <xdr:colOff>38100</xdr:colOff>
      <xdr:row>86</xdr:row>
      <xdr:rowOff>21143</xdr:rowOff>
    </xdr:to>
    <xdr:sp macro="" textlink="">
      <xdr:nvSpPr>
        <xdr:cNvPr id="362" name="楕円 361">
          <a:extLst>
            <a:ext uri="{FF2B5EF4-FFF2-40B4-BE49-F238E27FC236}">
              <a16:creationId xmlns:a16="http://schemas.microsoft.com/office/drawing/2014/main" id="{DF7C20EB-9E88-4AD1-988F-CDC195D6F5A6}"/>
            </a:ext>
          </a:extLst>
        </xdr:cNvPr>
        <xdr:cNvSpPr/>
      </xdr:nvSpPr>
      <xdr:spPr>
        <a:xfrm>
          <a:off x="8699500" y="1466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140604</xdr:rowOff>
    </xdr:from>
    <xdr:to>
      <xdr:col>50</xdr:col>
      <xdr:colOff>114300</xdr:colOff>
      <xdr:row>85</xdr:row>
      <xdr:rowOff>141793</xdr:rowOff>
    </xdr:to>
    <xdr:cxnSp macro="">
      <xdr:nvCxnSpPr>
        <xdr:cNvPr id="363" name="直線コネクタ 362">
          <a:extLst>
            <a:ext uri="{FF2B5EF4-FFF2-40B4-BE49-F238E27FC236}">
              <a16:creationId xmlns:a16="http://schemas.microsoft.com/office/drawing/2014/main" id="{5D4BFCEE-039B-4B9C-A05C-86254C1A08FB}"/>
            </a:ext>
          </a:extLst>
        </xdr:cNvPr>
        <xdr:cNvCxnSpPr/>
      </xdr:nvCxnSpPr>
      <xdr:spPr>
        <a:xfrm flipV="1">
          <a:off x="8750300" y="14713854"/>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91953</xdr:rowOff>
    </xdr:from>
    <xdr:to>
      <xdr:col>41</xdr:col>
      <xdr:colOff>101600</xdr:colOff>
      <xdr:row>86</xdr:row>
      <xdr:rowOff>22103</xdr:rowOff>
    </xdr:to>
    <xdr:sp macro="" textlink="">
      <xdr:nvSpPr>
        <xdr:cNvPr id="364" name="楕円 363">
          <a:extLst>
            <a:ext uri="{FF2B5EF4-FFF2-40B4-BE49-F238E27FC236}">
              <a16:creationId xmlns:a16="http://schemas.microsoft.com/office/drawing/2014/main" id="{95374197-7143-466E-A5FD-4EDA26637CE1}"/>
            </a:ext>
          </a:extLst>
        </xdr:cNvPr>
        <xdr:cNvSpPr/>
      </xdr:nvSpPr>
      <xdr:spPr>
        <a:xfrm>
          <a:off x="7810500" y="1466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141793</xdr:rowOff>
    </xdr:from>
    <xdr:to>
      <xdr:col>45</xdr:col>
      <xdr:colOff>177800</xdr:colOff>
      <xdr:row>85</xdr:row>
      <xdr:rowOff>142753</xdr:rowOff>
    </xdr:to>
    <xdr:cxnSp macro="">
      <xdr:nvCxnSpPr>
        <xdr:cNvPr id="365" name="直線コネクタ 364">
          <a:extLst>
            <a:ext uri="{FF2B5EF4-FFF2-40B4-BE49-F238E27FC236}">
              <a16:creationId xmlns:a16="http://schemas.microsoft.com/office/drawing/2014/main" id="{21D034D8-FAB0-474E-AEB6-43966C97DA2E}"/>
            </a:ext>
          </a:extLst>
        </xdr:cNvPr>
        <xdr:cNvCxnSpPr/>
      </xdr:nvCxnSpPr>
      <xdr:spPr>
        <a:xfrm flipV="1">
          <a:off x="7861300" y="14715043"/>
          <a:ext cx="8890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93188</xdr:rowOff>
    </xdr:from>
    <xdr:to>
      <xdr:col>36</xdr:col>
      <xdr:colOff>165100</xdr:colOff>
      <xdr:row>86</xdr:row>
      <xdr:rowOff>23338</xdr:rowOff>
    </xdr:to>
    <xdr:sp macro="" textlink="">
      <xdr:nvSpPr>
        <xdr:cNvPr id="366" name="楕円 365">
          <a:extLst>
            <a:ext uri="{FF2B5EF4-FFF2-40B4-BE49-F238E27FC236}">
              <a16:creationId xmlns:a16="http://schemas.microsoft.com/office/drawing/2014/main" id="{04D33732-3C0C-4EF7-A4A7-761317309EC2}"/>
            </a:ext>
          </a:extLst>
        </xdr:cNvPr>
        <xdr:cNvSpPr/>
      </xdr:nvSpPr>
      <xdr:spPr>
        <a:xfrm>
          <a:off x="6921500" y="1466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142753</xdr:rowOff>
    </xdr:from>
    <xdr:to>
      <xdr:col>41</xdr:col>
      <xdr:colOff>50800</xdr:colOff>
      <xdr:row>85</xdr:row>
      <xdr:rowOff>143988</xdr:rowOff>
    </xdr:to>
    <xdr:cxnSp macro="">
      <xdr:nvCxnSpPr>
        <xdr:cNvPr id="367" name="直線コネクタ 366">
          <a:extLst>
            <a:ext uri="{FF2B5EF4-FFF2-40B4-BE49-F238E27FC236}">
              <a16:creationId xmlns:a16="http://schemas.microsoft.com/office/drawing/2014/main" id="{A220AE62-EB3D-431B-A865-B50AD568A088}"/>
            </a:ext>
          </a:extLst>
        </xdr:cNvPr>
        <xdr:cNvCxnSpPr/>
      </xdr:nvCxnSpPr>
      <xdr:spPr>
        <a:xfrm flipV="1">
          <a:off x="6972300" y="14716003"/>
          <a:ext cx="889000" cy="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755287F0-7BF7-4BA5-9156-0D1AE0DE3AC4}"/>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8B65F62E-2D00-45F7-AB4A-47275639F458}"/>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1A8200AD-C7C2-450E-92C5-28AEF84243EF}"/>
            </a:ext>
          </a:extLst>
        </xdr:cNvPr>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BF63AC72-B41A-4435-9D68-3D973CC96A08}"/>
            </a:ext>
          </a:extLst>
        </xdr:cNvPr>
        <xdr:cNvSpPr txBox="1"/>
      </xdr:nvSpPr>
      <xdr:spPr>
        <a:xfrm>
          <a:off x="6737427" y="1476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36481</xdr:rowOff>
    </xdr:from>
    <xdr:ext cx="469744" cy="259045"/>
    <xdr:sp macro="" textlink="">
      <xdr:nvSpPr>
        <xdr:cNvPr id="372" name="n_1mainValue【公営住宅】&#10;一人当たり面積">
          <a:extLst>
            <a:ext uri="{FF2B5EF4-FFF2-40B4-BE49-F238E27FC236}">
              <a16:creationId xmlns:a16="http://schemas.microsoft.com/office/drawing/2014/main" id="{605E8514-2DA8-424B-B712-9C954E52EA8B}"/>
            </a:ext>
          </a:extLst>
        </xdr:cNvPr>
        <xdr:cNvSpPr txBox="1"/>
      </xdr:nvSpPr>
      <xdr:spPr>
        <a:xfrm>
          <a:off x="9391727" y="1443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37670</xdr:rowOff>
    </xdr:from>
    <xdr:ext cx="469744" cy="259045"/>
    <xdr:sp macro="" textlink="">
      <xdr:nvSpPr>
        <xdr:cNvPr id="373" name="n_2mainValue【公営住宅】&#10;一人当たり面積">
          <a:extLst>
            <a:ext uri="{FF2B5EF4-FFF2-40B4-BE49-F238E27FC236}">
              <a16:creationId xmlns:a16="http://schemas.microsoft.com/office/drawing/2014/main" id="{EEC1D096-4BFB-488C-8BB8-A7413AFE0CE2}"/>
            </a:ext>
          </a:extLst>
        </xdr:cNvPr>
        <xdr:cNvSpPr txBox="1"/>
      </xdr:nvSpPr>
      <xdr:spPr>
        <a:xfrm>
          <a:off x="8515427" y="1443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38630</xdr:rowOff>
    </xdr:from>
    <xdr:ext cx="469744" cy="259045"/>
    <xdr:sp macro="" textlink="">
      <xdr:nvSpPr>
        <xdr:cNvPr id="374" name="n_3mainValue【公営住宅】&#10;一人当たり面積">
          <a:extLst>
            <a:ext uri="{FF2B5EF4-FFF2-40B4-BE49-F238E27FC236}">
              <a16:creationId xmlns:a16="http://schemas.microsoft.com/office/drawing/2014/main" id="{DBDF7A20-5C30-4BCC-962C-C20AFEAD9B3B}"/>
            </a:ext>
          </a:extLst>
        </xdr:cNvPr>
        <xdr:cNvSpPr txBox="1"/>
      </xdr:nvSpPr>
      <xdr:spPr>
        <a:xfrm>
          <a:off x="7626427" y="14440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39865</xdr:rowOff>
    </xdr:from>
    <xdr:ext cx="469744" cy="259045"/>
    <xdr:sp macro="" textlink="">
      <xdr:nvSpPr>
        <xdr:cNvPr id="375" name="n_4mainValue【公営住宅】&#10;一人当たり面積">
          <a:extLst>
            <a:ext uri="{FF2B5EF4-FFF2-40B4-BE49-F238E27FC236}">
              <a16:creationId xmlns:a16="http://schemas.microsoft.com/office/drawing/2014/main" id="{EB989A88-D256-406B-8C96-242A3E8FBFF1}"/>
            </a:ext>
          </a:extLst>
        </xdr:cNvPr>
        <xdr:cNvSpPr txBox="1"/>
      </xdr:nvSpPr>
      <xdr:spPr>
        <a:xfrm>
          <a:off x="6737427" y="14441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81A21E8E-28F1-4C26-929D-72505BB5D7C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D34BE481-8BAC-4F7B-AACB-AD6F46EDE2B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FC93E46D-E1BB-4FB8-87A2-2FEA3663B62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98BE5EDF-3313-4989-9A9C-16392BE6002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367AB3D-291A-4AD5-8AF2-BE30883CBA9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8200052-B8ED-4A5C-93F9-2B5E264C148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004853B-1C19-4732-BB48-6B8490F4268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261963D6-D80E-4E3B-BD36-56F7BC1D217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9289883D-F8CC-4B1F-B3CD-61837FD1F51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4B304EB2-A039-4796-B6CF-281BDC8E8D9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FF26FDC-5C26-44BE-B42F-3F7F12BEAF9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216A3959-EF97-4035-8FD7-90AB87498D2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7DB8E3DB-E528-4F01-83BB-EE4295508D7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7CFD9F7D-63A8-42F6-A5D0-E7550164F54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BD52811D-7735-4AAE-8298-670E8808DC6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2428E395-E864-408D-9675-31DA45DE50D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4CA29980-7F3E-48D3-94A9-6B6F4BA7ABE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481F0C7C-A641-48F1-BFC7-DBCE1DE1264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89C32370-831C-48D3-B757-B1C11C023AE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25099FB3-DED5-46BC-B170-821F2C9E993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D6553725-5698-4FDA-BC00-3746B5C0B9A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4CE4FA2-DF55-4F72-B17E-952A6C163E1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534CE397-A468-4390-BCD8-85B66223194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611C38C1-A04F-4869-BC4C-DC3CF6E2B4C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BDC5E302-ED27-4DF0-9133-CF1D20829CE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EC7037CC-E63F-47A4-8834-C5DB62DF53C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ABD9E203-8C8B-4034-8C76-10389F757FB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71B32C9A-16FB-43CB-9B2C-A934F10331A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2E57B81D-AE57-4828-B7A7-62B938AF3A2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DC99B308-1940-4621-9219-1AA3820C96D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FBD75FB9-AD42-41EE-BAF3-9828BF0339A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5BB6E71F-4CDB-41B3-9AC3-42988F5265B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5879A517-6137-4A69-9F3F-0764DE9065A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7F87B67B-E34C-41F5-9FDA-679D9695BF2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C2FA9AA8-1664-4A19-A029-68FAF39F005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45B8F90C-832E-4132-ADA8-1854C16DBDF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5B88C8F-918B-4014-BD32-0E7092B3347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E068876F-7CD9-4672-8F42-3D7A9EDA84C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8D1F36B8-CA2B-4786-AF8C-2BA43043F73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E1F56A61-0C60-44B7-96FD-3953441A6EC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797C490B-817F-4B0B-BF9D-395DF4BD487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B231E371-9D5C-4D91-B90F-15AD2B879EBC}"/>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36A7C12D-C7EF-475D-B862-CA142D4E72F5}"/>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319B63E7-E24A-41EE-AB9A-94559A34743E}"/>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18CEC706-448F-4010-87DF-FA55AD44CF22}"/>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F9249918-B589-4EB0-ADA1-976E067A7F4F}"/>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EC278583-4C44-44D9-8DBE-CA0D0725B60C}"/>
            </a:ext>
          </a:extLst>
        </xdr:cNvPr>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3E114CA5-94C8-49D7-BFE6-F9792B2FCEA6}"/>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EF8A55A7-7FFD-4557-AE05-859FEBB2B01D}"/>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BAF91279-9167-4FC7-80AB-D296E4E4C4E3}"/>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5FC58D2A-43CC-47D0-B7F7-9524857CAB95}"/>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3950ACA3-AA7A-49CB-B688-A8EDD5BA7B9A}"/>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520263C-8479-4DDB-B242-D83D262BFE7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57C17A1-12F7-467C-98AD-A356A8061CB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F5B4ABA-8C57-481D-A506-4167A3DE833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E8E0F57-2809-4200-B462-991178ED7CE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C8A4D8C-636F-4153-A567-B4E82C0E8E4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33" name="楕円 432">
          <a:extLst>
            <a:ext uri="{FF2B5EF4-FFF2-40B4-BE49-F238E27FC236}">
              <a16:creationId xmlns:a16="http://schemas.microsoft.com/office/drawing/2014/main" id="{BC5A7EC0-60F1-4100-9280-48D18F58924D}"/>
            </a:ext>
          </a:extLst>
        </xdr:cNvPr>
        <xdr:cNvSpPr/>
      </xdr:nvSpPr>
      <xdr:spPr>
        <a:xfrm>
          <a:off x="16268700" y="647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156046</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A4250185-F702-4E0F-A4E0-5DD8BFA4D301}"/>
            </a:ext>
          </a:extLst>
        </xdr:cNvPr>
        <xdr:cNvSpPr txBox="1"/>
      </xdr:nvSpPr>
      <xdr:spPr>
        <a:xfrm>
          <a:off x="16357600" y="6328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103777</xdr:rowOff>
    </xdr:from>
    <xdr:to>
      <xdr:col>81</xdr:col>
      <xdr:colOff>101600</xdr:colOff>
      <xdr:row>38</xdr:row>
      <xdr:rowOff>33927</xdr:rowOff>
    </xdr:to>
    <xdr:sp macro="" textlink="">
      <xdr:nvSpPr>
        <xdr:cNvPr id="435" name="楕円 434">
          <a:extLst>
            <a:ext uri="{FF2B5EF4-FFF2-40B4-BE49-F238E27FC236}">
              <a16:creationId xmlns:a16="http://schemas.microsoft.com/office/drawing/2014/main" id="{8A3DFCDA-941A-4C0F-83A1-456B98F08D84}"/>
            </a:ext>
          </a:extLst>
        </xdr:cNvPr>
        <xdr:cNvSpPr/>
      </xdr:nvSpPr>
      <xdr:spPr>
        <a:xfrm>
          <a:off x="15430500" y="644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154577</xdr:rowOff>
    </xdr:from>
    <xdr:to>
      <xdr:col>85</xdr:col>
      <xdr:colOff>127000</xdr:colOff>
      <xdr:row>38</xdr:row>
      <xdr:rowOff>12519</xdr:rowOff>
    </xdr:to>
    <xdr:cxnSp macro="">
      <xdr:nvCxnSpPr>
        <xdr:cNvPr id="436" name="直線コネクタ 435">
          <a:extLst>
            <a:ext uri="{FF2B5EF4-FFF2-40B4-BE49-F238E27FC236}">
              <a16:creationId xmlns:a16="http://schemas.microsoft.com/office/drawing/2014/main" id="{835BBDB1-83A5-4A51-B051-D03779CD9682}"/>
            </a:ext>
          </a:extLst>
        </xdr:cNvPr>
        <xdr:cNvCxnSpPr/>
      </xdr:nvCxnSpPr>
      <xdr:spPr>
        <a:xfrm>
          <a:off x="15481300" y="649822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72753</xdr:rowOff>
    </xdr:from>
    <xdr:to>
      <xdr:col>76</xdr:col>
      <xdr:colOff>165100</xdr:colOff>
      <xdr:row>38</xdr:row>
      <xdr:rowOff>2903</xdr:rowOff>
    </xdr:to>
    <xdr:sp macro="" textlink="">
      <xdr:nvSpPr>
        <xdr:cNvPr id="437" name="楕円 436">
          <a:extLst>
            <a:ext uri="{FF2B5EF4-FFF2-40B4-BE49-F238E27FC236}">
              <a16:creationId xmlns:a16="http://schemas.microsoft.com/office/drawing/2014/main" id="{AFF5CEC8-99DF-42FF-BFA9-46B55C4DB29E}"/>
            </a:ext>
          </a:extLst>
        </xdr:cNvPr>
        <xdr:cNvSpPr/>
      </xdr:nvSpPr>
      <xdr:spPr>
        <a:xfrm>
          <a:off x="14541500" y="641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123553</xdr:rowOff>
    </xdr:from>
    <xdr:to>
      <xdr:col>81</xdr:col>
      <xdr:colOff>50800</xdr:colOff>
      <xdr:row>37</xdr:row>
      <xdr:rowOff>154577</xdr:rowOff>
    </xdr:to>
    <xdr:cxnSp macro="">
      <xdr:nvCxnSpPr>
        <xdr:cNvPr id="438" name="直線コネクタ 437">
          <a:extLst>
            <a:ext uri="{FF2B5EF4-FFF2-40B4-BE49-F238E27FC236}">
              <a16:creationId xmlns:a16="http://schemas.microsoft.com/office/drawing/2014/main" id="{7C034531-E676-46C7-9158-01A60F882AD8}"/>
            </a:ext>
          </a:extLst>
        </xdr:cNvPr>
        <xdr:cNvCxnSpPr/>
      </xdr:nvCxnSpPr>
      <xdr:spPr>
        <a:xfrm>
          <a:off x="14592300" y="646720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58057</xdr:rowOff>
    </xdr:from>
    <xdr:to>
      <xdr:col>72</xdr:col>
      <xdr:colOff>38100</xdr:colOff>
      <xdr:row>37</xdr:row>
      <xdr:rowOff>159657</xdr:rowOff>
    </xdr:to>
    <xdr:sp macro="" textlink="">
      <xdr:nvSpPr>
        <xdr:cNvPr id="439" name="楕円 438">
          <a:extLst>
            <a:ext uri="{FF2B5EF4-FFF2-40B4-BE49-F238E27FC236}">
              <a16:creationId xmlns:a16="http://schemas.microsoft.com/office/drawing/2014/main" id="{1B4E838C-9245-43A4-8FE2-73AAA24D1F24}"/>
            </a:ext>
          </a:extLst>
        </xdr:cNvPr>
        <xdr:cNvSpPr/>
      </xdr:nvSpPr>
      <xdr:spPr>
        <a:xfrm>
          <a:off x="13652500" y="640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108857</xdr:rowOff>
    </xdr:from>
    <xdr:to>
      <xdr:col>76</xdr:col>
      <xdr:colOff>114300</xdr:colOff>
      <xdr:row>37</xdr:row>
      <xdr:rowOff>123553</xdr:rowOff>
    </xdr:to>
    <xdr:cxnSp macro="">
      <xdr:nvCxnSpPr>
        <xdr:cNvPr id="440" name="直線コネクタ 439">
          <a:extLst>
            <a:ext uri="{FF2B5EF4-FFF2-40B4-BE49-F238E27FC236}">
              <a16:creationId xmlns:a16="http://schemas.microsoft.com/office/drawing/2014/main" id="{ACECF0E2-1F99-4E0B-8937-BE93374ECCA0}"/>
            </a:ext>
          </a:extLst>
        </xdr:cNvPr>
        <xdr:cNvCxnSpPr/>
      </xdr:nvCxnSpPr>
      <xdr:spPr>
        <a:xfrm>
          <a:off x="13703300" y="645250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23767</xdr:rowOff>
    </xdr:from>
    <xdr:to>
      <xdr:col>67</xdr:col>
      <xdr:colOff>101600</xdr:colOff>
      <xdr:row>37</xdr:row>
      <xdr:rowOff>125367</xdr:rowOff>
    </xdr:to>
    <xdr:sp macro="" textlink="">
      <xdr:nvSpPr>
        <xdr:cNvPr id="441" name="楕円 440">
          <a:extLst>
            <a:ext uri="{FF2B5EF4-FFF2-40B4-BE49-F238E27FC236}">
              <a16:creationId xmlns:a16="http://schemas.microsoft.com/office/drawing/2014/main" id="{89AAB887-5E53-47BD-A9FD-63CE89D80108}"/>
            </a:ext>
          </a:extLst>
        </xdr:cNvPr>
        <xdr:cNvSpPr/>
      </xdr:nvSpPr>
      <xdr:spPr>
        <a:xfrm>
          <a:off x="12763500" y="636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74567</xdr:rowOff>
    </xdr:from>
    <xdr:to>
      <xdr:col>71</xdr:col>
      <xdr:colOff>177800</xdr:colOff>
      <xdr:row>37</xdr:row>
      <xdr:rowOff>108857</xdr:rowOff>
    </xdr:to>
    <xdr:cxnSp macro="">
      <xdr:nvCxnSpPr>
        <xdr:cNvPr id="442" name="直線コネクタ 441">
          <a:extLst>
            <a:ext uri="{FF2B5EF4-FFF2-40B4-BE49-F238E27FC236}">
              <a16:creationId xmlns:a16="http://schemas.microsoft.com/office/drawing/2014/main" id="{F9437037-A712-45A4-AED4-B538A4CFF74F}"/>
            </a:ext>
          </a:extLst>
        </xdr:cNvPr>
        <xdr:cNvCxnSpPr/>
      </xdr:nvCxnSpPr>
      <xdr:spPr>
        <a:xfrm>
          <a:off x="12814300" y="641821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8E4BC18B-BB4A-4622-9F81-D63D8F363A71}"/>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27D09B3-1C3E-4CA9-9999-171ED6EBC8DE}"/>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BCD09093-2FB5-4092-BA54-10483F17014A}"/>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1752AC46-5247-4CFF-855A-D33EFE3008C1}"/>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50454</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969F03A9-D787-4890-9391-BDE92CC54175}"/>
            </a:ext>
          </a:extLst>
        </xdr:cNvPr>
        <xdr:cNvSpPr txBox="1"/>
      </xdr:nvSpPr>
      <xdr:spPr>
        <a:xfrm>
          <a:off x="152660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19430</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B09CA4B0-ECD1-4675-B08A-69ECD937E715}"/>
            </a:ext>
          </a:extLst>
        </xdr:cNvPr>
        <xdr:cNvSpPr txBox="1"/>
      </xdr:nvSpPr>
      <xdr:spPr>
        <a:xfrm>
          <a:off x="14389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4734</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B97119F4-6B13-4B2C-8DBA-0EBB0C4CD8E8}"/>
            </a:ext>
          </a:extLst>
        </xdr:cNvPr>
        <xdr:cNvSpPr txBox="1"/>
      </xdr:nvSpPr>
      <xdr:spPr>
        <a:xfrm>
          <a:off x="13500744" y="61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141894</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57E4814A-3534-4485-9689-2E467E06E8AB}"/>
            </a:ext>
          </a:extLst>
        </xdr:cNvPr>
        <xdr:cNvSpPr txBox="1"/>
      </xdr:nvSpPr>
      <xdr:spPr>
        <a:xfrm>
          <a:off x="12611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B4152F6C-5D60-4821-AA1C-2F77F4DD881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7C068977-B409-46C1-9963-3FA2D841560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CFAAD0A8-CA09-49DC-9649-8D3AFB68AD8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8DBD7267-65CD-44C3-95C6-B799B43AE0B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EB31A48F-345C-42B2-AAA2-45D545FADF3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D95C5016-4687-4291-BD17-FD7D9BD05FD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F2B725E6-13FA-462F-A3CD-C58FCC6E84F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D49291B2-4C0E-4FA0-819F-857BBFCCCE9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12132D0F-5635-46A4-8C13-65067D8BEE1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CA86FD9B-0DB6-4CE5-80BE-03885AC9783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104DCAF3-ED13-46ED-AEB9-EFBCF9E9B03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B2495A66-1D60-4D42-9F67-8262125B6E5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C3A0EEF1-A7D6-47C3-AAE1-B5AC103CD97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239A082F-7B12-4A99-8BA8-B0627552A13F}"/>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D03FFE65-6E20-4344-9430-9B2B33D9D92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6409ED9-09A9-4A73-BF1D-CD2C2232CDE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9C48A0BA-5CA2-4C50-8BEE-2868827BA34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171B6B48-307F-4A06-9A08-DD6DB1C56B17}"/>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279A4AAA-0D5D-4D87-8EFB-5DB3EAFF89E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9E48DDDE-1CBB-4999-BB33-1693464D514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8C0B9DF5-CC24-4D08-A67B-C7C8446CC32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F4340306-77B7-467B-9B0C-FC4385A1CB23}"/>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CC1C66E0-E49E-4A6A-ADE0-1A747643E082}"/>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C24CFB00-1162-434B-8D78-79D86110AA28}"/>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89B3DBFD-A669-44D2-81B7-234C86901EFC}"/>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78F6DE44-0513-4184-AC6C-AFFB1087CECA}"/>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DAE09040-1EAC-49A4-8DFC-8B6A7E5FA98D}"/>
            </a:ext>
          </a:extLst>
        </xdr:cNvPr>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8423E15A-FD56-4A93-A617-4657D63375EE}"/>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6366304C-20EF-4405-BBA3-7B3B74F0B4C2}"/>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1384ABB5-A838-42FD-B9AE-27E363059250}"/>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BE3B43D5-42A4-48F2-A0F3-EBC99F6CF95C}"/>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3518EB25-E46D-4147-8332-D58E3A128CEA}"/>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25187E2-0B20-4F4C-886E-9C8C5FCF66B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C731AB2-8121-468B-9BF7-9ED02ECAA8E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9CF0AB0-0695-4E60-91BA-E5B36847E8C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9977090-12DF-4CCB-A7AC-A7045567CC4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48EA22-D44C-48F6-878E-C96F644E41C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34544</xdr:rowOff>
    </xdr:from>
    <xdr:to>
      <xdr:col>116</xdr:col>
      <xdr:colOff>114300</xdr:colOff>
      <xdr:row>36</xdr:row>
      <xdr:rowOff>136144</xdr:rowOff>
    </xdr:to>
    <xdr:sp macro="" textlink="">
      <xdr:nvSpPr>
        <xdr:cNvPr id="488" name="楕円 487">
          <a:extLst>
            <a:ext uri="{FF2B5EF4-FFF2-40B4-BE49-F238E27FC236}">
              <a16:creationId xmlns:a16="http://schemas.microsoft.com/office/drawing/2014/main" id="{D4FBFD5E-6E2C-4B15-81ED-CAD82FCF4462}"/>
            </a:ext>
          </a:extLst>
        </xdr:cNvPr>
        <xdr:cNvSpPr/>
      </xdr:nvSpPr>
      <xdr:spPr>
        <a:xfrm>
          <a:off x="22110700" y="620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57421</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EEBC6573-272F-437A-84F2-2899B08D32BE}"/>
            </a:ext>
          </a:extLst>
        </xdr:cNvPr>
        <xdr:cNvSpPr txBox="1"/>
      </xdr:nvSpPr>
      <xdr:spPr>
        <a:xfrm>
          <a:off x="22199600" y="605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4826</xdr:rowOff>
    </xdr:from>
    <xdr:to>
      <xdr:col>112</xdr:col>
      <xdr:colOff>38100</xdr:colOff>
      <xdr:row>36</xdr:row>
      <xdr:rowOff>106426</xdr:rowOff>
    </xdr:to>
    <xdr:sp macro="" textlink="">
      <xdr:nvSpPr>
        <xdr:cNvPr id="490" name="楕円 489">
          <a:extLst>
            <a:ext uri="{FF2B5EF4-FFF2-40B4-BE49-F238E27FC236}">
              <a16:creationId xmlns:a16="http://schemas.microsoft.com/office/drawing/2014/main" id="{FB0A080C-333C-4126-97DB-A9B2E4E66D81}"/>
            </a:ext>
          </a:extLst>
        </xdr:cNvPr>
        <xdr:cNvSpPr/>
      </xdr:nvSpPr>
      <xdr:spPr>
        <a:xfrm>
          <a:off x="21272500" y="617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55626</xdr:rowOff>
    </xdr:from>
    <xdr:to>
      <xdr:col>116</xdr:col>
      <xdr:colOff>63500</xdr:colOff>
      <xdr:row>36</xdr:row>
      <xdr:rowOff>85344</xdr:rowOff>
    </xdr:to>
    <xdr:cxnSp macro="">
      <xdr:nvCxnSpPr>
        <xdr:cNvPr id="491" name="直線コネクタ 490">
          <a:extLst>
            <a:ext uri="{FF2B5EF4-FFF2-40B4-BE49-F238E27FC236}">
              <a16:creationId xmlns:a16="http://schemas.microsoft.com/office/drawing/2014/main" id="{80760E05-B877-47F6-9A53-CCD768982B0E}"/>
            </a:ext>
          </a:extLst>
        </xdr:cNvPr>
        <xdr:cNvCxnSpPr/>
      </xdr:nvCxnSpPr>
      <xdr:spPr>
        <a:xfrm>
          <a:off x="21323300" y="6227826"/>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66548</xdr:rowOff>
    </xdr:from>
    <xdr:to>
      <xdr:col>107</xdr:col>
      <xdr:colOff>101600</xdr:colOff>
      <xdr:row>36</xdr:row>
      <xdr:rowOff>168148</xdr:rowOff>
    </xdr:to>
    <xdr:sp macro="" textlink="">
      <xdr:nvSpPr>
        <xdr:cNvPr id="492" name="楕円 491">
          <a:extLst>
            <a:ext uri="{FF2B5EF4-FFF2-40B4-BE49-F238E27FC236}">
              <a16:creationId xmlns:a16="http://schemas.microsoft.com/office/drawing/2014/main" id="{E244C489-C6D2-4839-B8DB-F71071168A66}"/>
            </a:ext>
          </a:extLst>
        </xdr:cNvPr>
        <xdr:cNvSpPr/>
      </xdr:nvSpPr>
      <xdr:spPr>
        <a:xfrm>
          <a:off x="20383500" y="623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55626</xdr:rowOff>
    </xdr:from>
    <xdr:to>
      <xdr:col>111</xdr:col>
      <xdr:colOff>177800</xdr:colOff>
      <xdr:row>36</xdr:row>
      <xdr:rowOff>117348</xdr:rowOff>
    </xdr:to>
    <xdr:cxnSp macro="">
      <xdr:nvCxnSpPr>
        <xdr:cNvPr id="493" name="直線コネクタ 492">
          <a:extLst>
            <a:ext uri="{FF2B5EF4-FFF2-40B4-BE49-F238E27FC236}">
              <a16:creationId xmlns:a16="http://schemas.microsoft.com/office/drawing/2014/main" id="{181F25C5-09C9-46A8-8890-283B889F9D5B}"/>
            </a:ext>
          </a:extLst>
        </xdr:cNvPr>
        <xdr:cNvCxnSpPr/>
      </xdr:nvCxnSpPr>
      <xdr:spPr>
        <a:xfrm flipV="1">
          <a:off x="20434300" y="622782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82550</xdr:rowOff>
    </xdr:from>
    <xdr:to>
      <xdr:col>102</xdr:col>
      <xdr:colOff>165100</xdr:colOff>
      <xdr:row>37</xdr:row>
      <xdr:rowOff>12700</xdr:rowOff>
    </xdr:to>
    <xdr:sp macro="" textlink="">
      <xdr:nvSpPr>
        <xdr:cNvPr id="494" name="楕円 493">
          <a:extLst>
            <a:ext uri="{FF2B5EF4-FFF2-40B4-BE49-F238E27FC236}">
              <a16:creationId xmlns:a16="http://schemas.microsoft.com/office/drawing/2014/main" id="{2B422251-D973-4659-BA70-637B27D7FA73}"/>
            </a:ext>
          </a:extLst>
        </xdr:cNvPr>
        <xdr:cNvSpPr/>
      </xdr:nvSpPr>
      <xdr:spPr>
        <a:xfrm>
          <a:off x="19494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117348</xdr:rowOff>
    </xdr:from>
    <xdr:to>
      <xdr:col>107</xdr:col>
      <xdr:colOff>50800</xdr:colOff>
      <xdr:row>36</xdr:row>
      <xdr:rowOff>133350</xdr:rowOff>
    </xdr:to>
    <xdr:cxnSp macro="">
      <xdr:nvCxnSpPr>
        <xdr:cNvPr id="495" name="直線コネクタ 494">
          <a:extLst>
            <a:ext uri="{FF2B5EF4-FFF2-40B4-BE49-F238E27FC236}">
              <a16:creationId xmlns:a16="http://schemas.microsoft.com/office/drawing/2014/main" id="{8DFA589A-8A43-4126-BDCF-8002F059E4BB}"/>
            </a:ext>
          </a:extLst>
        </xdr:cNvPr>
        <xdr:cNvCxnSpPr/>
      </xdr:nvCxnSpPr>
      <xdr:spPr>
        <a:xfrm flipV="1">
          <a:off x="19545300" y="628954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103124</xdr:rowOff>
    </xdr:from>
    <xdr:to>
      <xdr:col>98</xdr:col>
      <xdr:colOff>38100</xdr:colOff>
      <xdr:row>37</xdr:row>
      <xdr:rowOff>33274</xdr:rowOff>
    </xdr:to>
    <xdr:sp macro="" textlink="">
      <xdr:nvSpPr>
        <xdr:cNvPr id="496" name="楕円 495">
          <a:extLst>
            <a:ext uri="{FF2B5EF4-FFF2-40B4-BE49-F238E27FC236}">
              <a16:creationId xmlns:a16="http://schemas.microsoft.com/office/drawing/2014/main" id="{BE1745D5-AA9B-4946-83F1-49859871F8FB}"/>
            </a:ext>
          </a:extLst>
        </xdr:cNvPr>
        <xdr:cNvSpPr/>
      </xdr:nvSpPr>
      <xdr:spPr>
        <a:xfrm>
          <a:off x="18605500" y="627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133350</xdr:rowOff>
    </xdr:from>
    <xdr:to>
      <xdr:col>102</xdr:col>
      <xdr:colOff>114300</xdr:colOff>
      <xdr:row>36</xdr:row>
      <xdr:rowOff>153924</xdr:rowOff>
    </xdr:to>
    <xdr:cxnSp macro="">
      <xdr:nvCxnSpPr>
        <xdr:cNvPr id="497" name="直線コネクタ 496">
          <a:extLst>
            <a:ext uri="{FF2B5EF4-FFF2-40B4-BE49-F238E27FC236}">
              <a16:creationId xmlns:a16="http://schemas.microsoft.com/office/drawing/2014/main" id="{A2B216FE-931F-4D21-B32E-3894DE073A7A}"/>
            </a:ext>
          </a:extLst>
        </xdr:cNvPr>
        <xdr:cNvCxnSpPr/>
      </xdr:nvCxnSpPr>
      <xdr:spPr>
        <a:xfrm flipV="1">
          <a:off x="18656300" y="630555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7DA480B-A52A-46AC-9D88-F148B41E7E40}"/>
            </a:ext>
          </a:extLst>
        </xdr:cNvPr>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30B43642-D296-400F-AE9E-68346AEDE12E}"/>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D2376CDA-BEBF-49D6-94EB-754E786637F5}"/>
            </a:ext>
          </a:extLst>
        </xdr:cNvPr>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E5B45003-9732-4B21-B384-9ACEF624C8CF}"/>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122953</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C884FB3F-0EF9-4A6F-894C-9686BB9EF587}"/>
            </a:ext>
          </a:extLst>
        </xdr:cNvPr>
        <xdr:cNvSpPr txBox="1"/>
      </xdr:nvSpPr>
      <xdr:spPr>
        <a:xfrm>
          <a:off x="21075727" y="595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13225</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A0C2FC4F-A8F4-457F-B525-DE10ABE47D13}"/>
            </a:ext>
          </a:extLst>
        </xdr:cNvPr>
        <xdr:cNvSpPr txBox="1"/>
      </xdr:nvSpPr>
      <xdr:spPr>
        <a:xfrm>
          <a:off x="20199427" y="601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29227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A1127D0C-A2CF-443B-A6F2-5D652C742647}"/>
            </a:ext>
          </a:extLst>
        </xdr:cNvPr>
        <xdr:cNvSpPr txBox="1"/>
      </xdr:nvSpPr>
      <xdr:spPr>
        <a:xfrm>
          <a:off x="19310427" y="602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49801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B29F0098-FD7E-441A-8FF0-221A6370DF40}"/>
            </a:ext>
          </a:extLst>
        </xdr:cNvPr>
        <xdr:cNvSpPr txBox="1"/>
      </xdr:nvSpPr>
      <xdr:spPr>
        <a:xfrm>
          <a:off x="18421427" y="605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6D8F58ED-5E95-492B-879A-2A52A0ED863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594BF32-3412-486D-B597-BA0135A3108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DCB5837E-2836-46E1-9FD8-E4CB9471935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F93949C3-224A-4907-84BC-F1022699163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C174C087-9544-426C-8CC0-88AF188925F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48E2F311-4EEB-474B-871E-5EA644B669C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E39E2828-662D-4BFD-9B37-BC207CBB0B7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9E350693-2021-4E78-BE2C-60B5D059DC9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154A376B-8EFB-4FCC-B15E-A8887A7B45E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F6A4C9B-3576-47A4-8219-DAEBE919F1D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A0C92FD1-2825-4E97-B715-4602AF82D50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63F0778A-E1C8-4AB4-91CA-07781FB6D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48C3A39C-94CD-4E1A-9765-9DC739BA7CF6}"/>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2D08FF18-CFAF-44D0-AE7F-60A97FD3DD7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B4841761-2B20-4281-BD6E-DAEC7900BE3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B39A78C1-8942-4351-8773-C15139872DD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867733BE-1004-406D-B71D-ED3AC34B6C7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622C4DFD-2D1D-4B68-9BDD-2B28260EB7D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ED92A188-C633-4C9B-A7E9-AB8EA22A51B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FB25B9C3-2EB3-4EA9-A140-0B6AF153EB9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720BFEAA-EBE7-4317-9031-D8EEC9962AA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80AF6BA8-2D3E-4FA5-A65F-9927E0C2369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12EDC8D4-2057-43E5-9264-FF620B76056B}"/>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E1AC5DDD-9AC8-4B17-9C05-D2278D9F1C2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615428C8-CC61-4A28-B73F-C923838202AE}"/>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1D8DA4C9-6F59-4029-9122-574BF2C0941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CA7B0A21-F1F1-4B22-AA65-D1364631FBE5}"/>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E9E90399-6B2D-4386-B605-C30B28CB67CB}"/>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06A9959B-66CC-4A4C-A8F2-E2744DD17EEA}"/>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C9ECD1A1-51C0-4D42-952D-8B1F9C3EE4B3}"/>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BE4E5E63-038F-4300-9CE9-795899087FD3}"/>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8642E59A-A07D-4C30-AB25-0CFF95F6E334}"/>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60B74D84-5797-4588-90EB-946FAF38013C}"/>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B6DE2EE9-951C-4367-83B2-7A54092207C5}"/>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1D55FFE4-78B4-42E6-8A31-ED1A3B786473}"/>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2A9C3F3B-5887-4E08-B5B5-7E4129B8974A}"/>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C3709A32-6486-495D-B12B-5BAEFE039FD9}"/>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47782B4-55DB-4C0C-9624-41163903EE7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CCC3CCC-DDFB-4CE4-A4FD-7B01331095B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A29A73E-8965-4A91-9943-14E28229B0A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9FB3D0C-A945-4BDA-9AAD-D0C89964FB7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CDEAE01-09F6-42E8-B010-7CC3949A6F4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50437</xdr:rowOff>
    </xdr:from>
    <xdr:to>
      <xdr:col>85</xdr:col>
      <xdr:colOff>177800</xdr:colOff>
      <xdr:row>58</xdr:row>
      <xdr:rowOff>152037</xdr:rowOff>
    </xdr:to>
    <xdr:sp macro="" textlink="">
      <xdr:nvSpPr>
        <xdr:cNvPr id="548" name="楕円 547">
          <a:extLst>
            <a:ext uri="{FF2B5EF4-FFF2-40B4-BE49-F238E27FC236}">
              <a16:creationId xmlns:a16="http://schemas.microsoft.com/office/drawing/2014/main" id="{61FADD79-70A4-433B-BD73-BB57001D98B5}"/>
            </a:ext>
          </a:extLst>
        </xdr:cNvPr>
        <xdr:cNvSpPr/>
      </xdr:nvSpPr>
      <xdr:spPr>
        <a:xfrm>
          <a:off x="16268700" y="999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73314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80BF84BA-29AF-4CD9-AA6E-3C9567D9646E}"/>
            </a:ext>
          </a:extLst>
        </xdr:cNvPr>
        <xdr:cNvSpPr txBox="1"/>
      </xdr:nvSpPr>
      <xdr:spPr>
        <a:xfrm>
          <a:off x="16357600" y="984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146776</xdr:rowOff>
    </xdr:from>
    <xdr:to>
      <xdr:col>81</xdr:col>
      <xdr:colOff>101600</xdr:colOff>
      <xdr:row>58</xdr:row>
      <xdr:rowOff>76926</xdr:rowOff>
    </xdr:to>
    <xdr:sp macro="" textlink="">
      <xdr:nvSpPr>
        <xdr:cNvPr id="550" name="楕円 549">
          <a:extLst>
            <a:ext uri="{FF2B5EF4-FFF2-40B4-BE49-F238E27FC236}">
              <a16:creationId xmlns:a16="http://schemas.microsoft.com/office/drawing/2014/main" id="{0C64050B-B3F3-4B2E-B409-AE55B2A5D2B6}"/>
            </a:ext>
          </a:extLst>
        </xdr:cNvPr>
        <xdr:cNvSpPr/>
      </xdr:nvSpPr>
      <xdr:spPr>
        <a:xfrm>
          <a:off x="15430500" y="991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26126</xdr:rowOff>
    </xdr:from>
    <xdr:to>
      <xdr:col>85</xdr:col>
      <xdr:colOff>127000</xdr:colOff>
      <xdr:row>58</xdr:row>
      <xdr:rowOff>101237</xdr:rowOff>
    </xdr:to>
    <xdr:cxnSp macro="">
      <xdr:nvCxnSpPr>
        <xdr:cNvPr id="551" name="直線コネクタ 550">
          <a:extLst>
            <a:ext uri="{FF2B5EF4-FFF2-40B4-BE49-F238E27FC236}">
              <a16:creationId xmlns:a16="http://schemas.microsoft.com/office/drawing/2014/main" id="{BBA93761-7E8E-45DC-A221-7EC688829D70}"/>
            </a:ext>
          </a:extLst>
        </xdr:cNvPr>
        <xdr:cNvCxnSpPr/>
      </xdr:nvCxnSpPr>
      <xdr:spPr>
        <a:xfrm>
          <a:off x="15481300" y="9970226"/>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94524</xdr:rowOff>
    </xdr:from>
    <xdr:to>
      <xdr:col>76</xdr:col>
      <xdr:colOff>165100</xdr:colOff>
      <xdr:row>58</xdr:row>
      <xdr:rowOff>24674</xdr:rowOff>
    </xdr:to>
    <xdr:sp macro="" textlink="">
      <xdr:nvSpPr>
        <xdr:cNvPr id="552" name="楕円 551">
          <a:extLst>
            <a:ext uri="{FF2B5EF4-FFF2-40B4-BE49-F238E27FC236}">
              <a16:creationId xmlns:a16="http://schemas.microsoft.com/office/drawing/2014/main" id="{ED63D5B8-61A9-47B5-8BB8-1AEDC10E3668}"/>
            </a:ext>
          </a:extLst>
        </xdr:cNvPr>
        <xdr:cNvSpPr/>
      </xdr:nvSpPr>
      <xdr:spPr>
        <a:xfrm>
          <a:off x="14541500" y="986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145324</xdr:rowOff>
    </xdr:from>
    <xdr:to>
      <xdr:col>81</xdr:col>
      <xdr:colOff>50800</xdr:colOff>
      <xdr:row>58</xdr:row>
      <xdr:rowOff>26126</xdr:rowOff>
    </xdr:to>
    <xdr:cxnSp macro="">
      <xdr:nvCxnSpPr>
        <xdr:cNvPr id="553" name="直線コネクタ 552">
          <a:extLst>
            <a:ext uri="{FF2B5EF4-FFF2-40B4-BE49-F238E27FC236}">
              <a16:creationId xmlns:a16="http://schemas.microsoft.com/office/drawing/2014/main" id="{AA2E21D0-42CC-46BB-BE60-A28ECF1B8A04}"/>
            </a:ext>
          </a:extLst>
        </xdr:cNvPr>
        <xdr:cNvCxnSpPr/>
      </xdr:nvCxnSpPr>
      <xdr:spPr>
        <a:xfrm>
          <a:off x="14592300" y="991797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74930</xdr:rowOff>
    </xdr:from>
    <xdr:to>
      <xdr:col>72</xdr:col>
      <xdr:colOff>38100</xdr:colOff>
      <xdr:row>58</xdr:row>
      <xdr:rowOff>5080</xdr:rowOff>
    </xdr:to>
    <xdr:sp macro="" textlink="">
      <xdr:nvSpPr>
        <xdr:cNvPr id="554" name="楕円 553">
          <a:extLst>
            <a:ext uri="{FF2B5EF4-FFF2-40B4-BE49-F238E27FC236}">
              <a16:creationId xmlns:a16="http://schemas.microsoft.com/office/drawing/2014/main" id="{4595FB5F-AABA-42C6-86FE-6E9F55994B97}"/>
            </a:ext>
          </a:extLst>
        </xdr:cNvPr>
        <xdr:cNvSpPr/>
      </xdr:nvSpPr>
      <xdr:spPr>
        <a:xfrm>
          <a:off x="13652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125730</xdr:rowOff>
    </xdr:from>
    <xdr:to>
      <xdr:col>76</xdr:col>
      <xdr:colOff>114300</xdr:colOff>
      <xdr:row>57</xdr:row>
      <xdr:rowOff>145324</xdr:rowOff>
    </xdr:to>
    <xdr:cxnSp macro="">
      <xdr:nvCxnSpPr>
        <xdr:cNvPr id="555" name="直線コネクタ 554">
          <a:extLst>
            <a:ext uri="{FF2B5EF4-FFF2-40B4-BE49-F238E27FC236}">
              <a16:creationId xmlns:a16="http://schemas.microsoft.com/office/drawing/2014/main" id="{A6D98765-B4E7-44A9-B7FA-37C64873BDC4}"/>
            </a:ext>
          </a:extLst>
        </xdr:cNvPr>
        <xdr:cNvCxnSpPr/>
      </xdr:nvCxnSpPr>
      <xdr:spPr>
        <a:xfrm>
          <a:off x="13703300" y="989838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65133</xdr:rowOff>
    </xdr:from>
    <xdr:to>
      <xdr:col>67</xdr:col>
      <xdr:colOff>101600</xdr:colOff>
      <xdr:row>57</xdr:row>
      <xdr:rowOff>166733</xdr:rowOff>
    </xdr:to>
    <xdr:sp macro="" textlink="">
      <xdr:nvSpPr>
        <xdr:cNvPr id="556" name="楕円 555">
          <a:extLst>
            <a:ext uri="{FF2B5EF4-FFF2-40B4-BE49-F238E27FC236}">
              <a16:creationId xmlns:a16="http://schemas.microsoft.com/office/drawing/2014/main" id="{43FF185F-00DD-4B19-9E62-9D32C182EBA7}"/>
            </a:ext>
          </a:extLst>
        </xdr:cNvPr>
        <xdr:cNvSpPr/>
      </xdr:nvSpPr>
      <xdr:spPr>
        <a:xfrm>
          <a:off x="12763500" y="983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115933</xdr:rowOff>
    </xdr:from>
    <xdr:to>
      <xdr:col>71</xdr:col>
      <xdr:colOff>177800</xdr:colOff>
      <xdr:row>57</xdr:row>
      <xdr:rowOff>125730</xdr:rowOff>
    </xdr:to>
    <xdr:cxnSp macro="">
      <xdr:nvCxnSpPr>
        <xdr:cNvPr id="557" name="直線コネクタ 556">
          <a:extLst>
            <a:ext uri="{FF2B5EF4-FFF2-40B4-BE49-F238E27FC236}">
              <a16:creationId xmlns:a16="http://schemas.microsoft.com/office/drawing/2014/main" id="{ED209C0C-DD1A-4CE3-B4F5-A570EF4A06B2}"/>
            </a:ext>
          </a:extLst>
        </xdr:cNvPr>
        <xdr:cNvCxnSpPr/>
      </xdr:nvCxnSpPr>
      <xdr:spPr>
        <a:xfrm>
          <a:off x="12814300" y="988858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a:extLst>
            <a:ext uri="{FF2B5EF4-FFF2-40B4-BE49-F238E27FC236}">
              <a16:creationId xmlns:a16="http://schemas.microsoft.com/office/drawing/2014/main" id="{1EDB3E49-2229-4D85-8C55-ADA43CC8A25E}"/>
            </a:ext>
          </a:extLst>
        </xdr:cNvPr>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a:extLst>
            <a:ext uri="{FF2B5EF4-FFF2-40B4-BE49-F238E27FC236}">
              <a16:creationId xmlns:a16="http://schemas.microsoft.com/office/drawing/2014/main" id="{F27A2FDE-9E64-446A-9B65-02EC5ADC288E}"/>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C8AF4D1F-0708-4A59-A64B-827336AD191D}"/>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a:extLst>
            <a:ext uri="{FF2B5EF4-FFF2-40B4-BE49-F238E27FC236}">
              <a16:creationId xmlns:a16="http://schemas.microsoft.com/office/drawing/2014/main" id="{9FB632AD-E2A4-45CC-BB1B-D25084621B47}"/>
            </a:ext>
          </a:extLst>
        </xdr:cNvPr>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93453</xdr:rowOff>
    </xdr:from>
    <xdr:ext cx="405111" cy="259045"/>
    <xdr:sp macro="" textlink="">
      <xdr:nvSpPr>
        <xdr:cNvPr id="562" name="n_1mainValue【学校施設】&#10;有形固定資産減価償却率">
          <a:extLst>
            <a:ext uri="{FF2B5EF4-FFF2-40B4-BE49-F238E27FC236}">
              <a16:creationId xmlns:a16="http://schemas.microsoft.com/office/drawing/2014/main" id="{AEFF41BE-11D6-4D15-AE27-C87D15DA7E58}"/>
            </a:ext>
          </a:extLst>
        </xdr:cNvPr>
        <xdr:cNvSpPr txBox="1"/>
      </xdr:nvSpPr>
      <xdr:spPr>
        <a:xfrm>
          <a:off x="15266044" y="969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41201</xdr:rowOff>
    </xdr:from>
    <xdr:ext cx="405111" cy="259045"/>
    <xdr:sp macro="" textlink="">
      <xdr:nvSpPr>
        <xdr:cNvPr id="563" name="n_2mainValue【学校施設】&#10;有形固定資産減価償却率">
          <a:extLst>
            <a:ext uri="{FF2B5EF4-FFF2-40B4-BE49-F238E27FC236}">
              <a16:creationId xmlns:a16="http://schemas.microsoft.com/office/drawing/2014/main" id="{AF5703A7-BEC4-416B-9228-1AD817587C9D}"/>
            </a:ext>
          </a:extLst>
        </xdr:cNvPr>
        <xdr:cNvSpPr txBox="1"/>
      </xdr:nvSpPr>
      <xdr:spPr>
        <a:xfrm>
          <a:off x="14389744" y="964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21607</xdr:rowOff>
    </xdr:from>
    <xdr:ext cx="405111" cy="259045"/>
    <xdr:sp macro="" textlink="">
      <xdr:nvSpPr>
        <xdr:cNvPr id="564" name="n_3mainValue【学校施設】&#10;有形固定資産減価償却率">
          <a:extLst>
            <a:ext uri="{FF2B5EF4-FFF2-40B4-BE49-F238E27FC236}">
              <a16:creationId xmlns:a16="http://schemas.microsoft.com/office/drawing/2014/main" id="{7F6BB102-7D0E-48DF-B628-36BA3BA1D5D1}"/>
            </a:ext>
          </a:extLst>
        </xdr:cNvPr>
        <xdr:cNvSpPr txBox="1"/>
      </xdr:nvSpPr>
      <xdr:spPr>
        <a:xfrm>
          <a:off x="13500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11810</xdr:rowOff>
    </xdr:from>
    <xdr:ext cx="405111" cy="259045"/>
    <xdr:sp macro="" textlink="">
      <xdr:nvSpPr>
        <xdr:cNvPr id="565" name="n_4mainValue【学校施設】&#10;有形固定資産減価償却率">
          <a:extLst>
            <a:ext uri="{FF2B5EF4-FFF2-40B4-BE49-F238E27FC236}">
              <a16:creationId xmlns:a16="http://schemas.microsoft.com/office/drawing/2014/main" id="{C36F85F6-48E1-4CE5-B82D-79804EDB0EF9}"/>
            </a:ext>
          </a:extLst>
        </xdr:cNvPr>
        <xdr:cNvSpPr txBox="1"/>
      </xdr:nvSpPr>
      <xdr:spPr>
        <a:xfrm>
          <a:off x="12611744" y="9613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B51EA1E3-B230-41F0-9A8F-F52500B88E3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5A7D57F1-BB38-40B3-8584-9751EBACB95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E26BBC26-5446-4C58-981B-CEB94EE16A5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71080474-745C-4808-A272-456BFA8B427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F9780CE2-001C-4E96-A7DE-F5269221700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D614D00F-B8DC-47B8-B540-B73A5D3582D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39F87C7B-EC31-4D24-81E8-DBA388C8511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B83C353A-E170-4185-BCE0-1EDAB60C13D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6B48C763-F34C-4CF6-8C22-2856D0AB4E8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C49A0151-5CBF-45D4-B95D-D9F77D260D9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2AB629AB-EF32-4DC4-8DDE-D6EA2E3B759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67607466-B1C9-432C-AB54-D70847FA24B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8DCE5BE4-1779-4F2A-82F1-4F9979514CB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36D801CD-8D83-498B-88CA-5C40E9E405E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80BDF9C8-711F-40D8-ADF6-C7138FAE451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C8CA185F-539B-4216-BB5D-E696490F59C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B7A5A04D-CA24-418E-8A8A-E1F441156E24}"/>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C6077862-8E55-4B0B-AD27-8EA837E5693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DA4647D5-D35C-4F3B-BF70-B974BBA81F25}"/>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84923F09-8176-4671-BD28-E5D2BE6C041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9DBE7965-81AE-420C-97B2-954BCAE7049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FD1CEBBA-2825-4EAE-929F-09FADCBDD4CC}"/>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970C59F6-0114-4DA8-AAC2-517DA62C3B9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414F484E-5CE2-495E-B2F7-089DB0C89A06}"/>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E78DD831-42F6-4056-93B7-98B2397211D4}"/>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B413B660-64B3-4D0A-A4EB-37E36C635833}"/>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FFE9BC97-066E-4940-AF92-479760474A60}"/>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D3770C52-46EA-4474-AB1B-11E1B6C3B841}"/>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5F4B6982-564D-4233-8BCA-55ADE2DED3E1}"/>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CA7DBB1D-E08E-4DAA-999B-90FB347606D7}"/>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F4C3AEEF-C4F5-4CA4-A1A3-2361DC0A57F5}"/>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B58EA25E-BD15-4B39-A728-0398B97A613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BEA57578-F0FE-41FC-984A-3C2F579152C1}"/>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2020FB52-F7CC-46A6-8B10-4003EFF966C4}"/>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20909F4-2D0A-457F-ACEC-188C2C7E810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80B1936-BA85-4CBF-BFF4-A1B3A4744ED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974B0D5-E0BB-43C8-BA80-6C0B1E60BE4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ED27D4F-DAA4-424A-A674-96D61EBE0C4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319CE25-DB97-437A-B351-EA0E1F80113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147892</xdr:rowOff>
    </xdr:from>
    <xdr:to>
      <xdr:col>116</xdr:col>
      <xdr:colOff>114300</xdr:colOff>
      <xdr:row>61</xdr:row>
      <xdr:rowOff>78042</xdr:rowOff>
    </xdr:to>
    <xdr:sp macro="" textlink="">
      <xdr:nvSpPr>
        <xdr:cNvPr id="605" name="楕円 604">
          <a:extLst>
            <a:ext uri="{FF2B5EF4-FFF2-40B4-BE49-F238E27FC236}">
              <a16:creationId xmlns:a16="http://schemas.microsoft.com/office/drawing/2014/main" id="{A7410759-5CD0-497D-B9D0-28C87BDE8F91}"/>
            </a:ext>
          </a:extLst>
        </xdr:cNvPr>
        <xdr:cNvSpPr/>
      </xdr:nvSpPr>
      <xdr:spPr>
        <a:xfrm>
          <a:off x="22110700" y="1043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170769</xdr:rowOff>
    </xdr:from>
    <xdr:ext cx="469744" cy="259045"/>
    <xdr:sp macro="" textlink="">
      <xdr:nvSpPr>
        <xdr:cNvPr id="606" name="【学校施設】&#10;一人当たり面積該当値テキスト">
          <a:extLst>
            <a:ext uri="{FF2B5EF4-FFF2-40B4-BE49-F238E27FC236}">
              <a16:creationId xmlns:a16="http://schemas.microsoft.com/office/drawing/2014/main" id="{B44C7CB1-81E8-43CC-9F98-FA2A9CE0CC69}"/>
            </a:ext>
          </a:extLst>
        </xdr:cNvPr>
        <xdr:cNvSpPr txBox="1"/>
      </xdr:nvSpPr>
      <xdr:spPr>
        <a:xfrm>
          <a:off x="22199600" y="1028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158559</xdr:rowOff>
    </xdr:from>
    <xdr:to>
      <xdr:col>112</xdr:col>
      <xdr:colOff>38100</xdr:colOff>
      <xdr:row>61</xdr:row>
      <xdr:rowOff>88709</xdr:rowOff>
    </xdr:to>
    <xdr:sp macro="" textlink="">
      <xdr:nvSpPr>
        <xdr:cNvPr id="607" name="楕円 606">
          <a:extLst>
            <a:ext uri="{FF2B5EF4-FFF2-40B4-BE49-F238E27FC236}">
              <a16:creationId xmlns:a16="http://schemas.microsoft.com/office/drawing/2014/main" id="{E110F894-FA22-408E-9106-8D7601A6B8CD}"/>
            </a:ext>
          </a:extLst>
        </xdr:cNvPr>
        <xdr:cNvSpPr/>
      </xdr:nvSpPr>
      <xdr:spPr>
        <a:xfrm>
          <a:off x="21272500" y="1044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27242</xdr:rowOff>
    </xdr:from>
    <xdr:to>
      <xdr:col>116</xdr:col>
      <xdr:colOff>63500</xdr:colOff>
      <xdr:row>61</xdr:row>
      <xdr:rowOff>37909</xdr:rowOff>
    </xdr:to>
    <xdr:cxnSp macro="">
      <xdr:nvCxnSpPr>
        <xdr:cNvPr id="608" name="直線コネクタ 607">
          <a:extLst>
            <a:ext uri="{FF2B5EF4-FFF2-40B4-BE49-F238E27FC236}">
              <a16:creationId xmlns:a16="http://schemas.microsoft.com/office/drawing/2014/main" id="{C27BB8F8-1D96-4C56-A526-9CED878D043D}"/>
            </a:ext>
          </a:extLst>
        </xdr:cNvPr>
        <xdr:cNvCxnSpPr/>
      </xdr:nvCxnSpPr>
      <xdr:spPr>
        <a:xfrm flipV="1">
          <a:off x="21323300" y="10485692"/>
          <a:ext cx="8382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167894</xdr:rowOff>
    </xdr:from>
    <xdr:to>
      <xdr:col>107</xdr:col>
      <xdr:colOff>101600</xdr:colOff>
      <xdr:row>61</xdr:row>
      <xdr:rowOff>98044</xdr:rowOff>
    </xdr:to>
    <xdr:sp macro="" textlink="">
      <xdr:nvSpPr>
        <xdr:cNvPr id="609" name="楕円 608">
          <a:extLst>
            <a:ext uri="{FF2B5EF4-FFF2-40B4-BE49-F238E27FC236}">
              <a16:creationId xmlns:a16="http://schemas.microsoft.com/office/drawing/2014/main" id="{39CB8C53-EDB9-4AE5-81DA-0924BE78FEEF}"/>
            </a:ext>
          </a:extLst>
        </xdr:cNvPr>
        <xdr:cNvSpPr/>
      </xdr:nvSpPr>
      <xdr:spPr>
        <a:xfrm>
          <a:off x="20383500" y="1045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37909</xdr:rowOff>
    </xdr:from>
    <xdr:to>
      <xdr:col>111</xdr:col>
      <xdr:colOff>177800</xdr:colOff>
      <xdr:row>61</xdr:row>
      <xdr:rowOff>47244</xdr:rowOff>
    </xdr:to>
    <xdr:cxnSp macro="">
      <xdr:nvCxnSpPr>
        <xdr:cNvPr id="610" name="直線コネクタ 609">
          <a:extLst>
            <a:ext uri="{FF2B5EF4-FFF2-40B4-BE49-F238E27FC236}">
              <a16:creationId xmlns:a16="http://schemas.microsoft.com/office/drawing/2014/main" id="{CF928B4B-0F07-41DF-B2CD-87422BA8547A}"/>
            </a:ext>
          </a:extLst>
        </xdr:cNvPr>
        <xdr:cNvCxnSpPr/>
      </xdr:nvCxnSpPr>
      <xdr:spPr>
        <a:xfrm flipV="1">
          <a:off x="20434300" y="10496359"/>
          <a:ext cx="889000" cy="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6541</xdr:rowOff>
    </xdr:from>
    <xdr:to>
      <xdr:col>102</xdr:col>
      <xdr:colOff>165100</xdr:colOff>
      <xdr:row>61</xdr:row>
      <xdr:rowOff>108141</xdr:rowOff>
    </xdr:to>
    <xdr:sp macro="" textlink="">
      <xdr:nvSpPr>
        <xdr:cNvPr id="611" name="楕円 610">
          <a:extLst>
            <a:ext uri="{FF2B5EF4-FFF2-40B4-BE49-F238E27FC236}">
              <a16:creationId xmlns:a16="http://schemas.microsoft.com/office/drawing/2014/main" id="{06546CAA-B92A-4485-B8B6-F920B9980F09}"/>
            </a:ext>
          </a:extLst>
        </xdr:cNvPr>
        <xdr:cNvSpPr/>
      </xdr:nvSpPr>
      <xdr:spPr>
        <a:xfrm>
          <a:off x="19494500" y="1046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47244</xdr:rowOff>
    </xdr:from>
    <xdr:to>
      <xdr:col>107</xdr:col>
      <xdr:colOff>50800</xdr:colOff>
      <xdr:row>61</xdr:row>
      <xdr:rowOff>57341</xdr:rowOff>
    </xdr:to>
    <xdr:cxnSp macro="">
      <xdr:nvCxnSpPr>
        <xdr:cNvPr id="612" name="直線コネクタ 611">
          <a:extLst>
            <a:ext uri="{FF2B5EF4-FFF2-40B4-BE49-F238E27FC236}">
              <a16:creationId xmlns:a16="http://schemas.microsoft.com/office/drawing/2014/main" id="{18F7EE9C-A230-45DB-A95A-85CED221D81B}"/>
            </a:ext>
          </a:extLst>
        </xdr:cNvPr>
        <xdr:cNvCxnSpPr/>
      </xdr:nvCxnSpPr>
      <xdr:spPr>
        <a:xfrm flipV="1">
          <a:off x="19545300" y="10505694"/>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18732</xdr:rowOff>
    </xdr:from>
    <xdr:to>
      <xdr:col>98</xdr:col>
      <xdr:colOff>38100</xdr:colOff>
      <xdr:row>61</xdr:row>
      <xdr:rowOff>120332</xdr:rowOff>
    </xdr:to>
    <xdr:sp macro="" textlink="">
      <xdr:nvSpPr>
        <xdr:cNvPr id="613" name="楕円 612">
          <a:extLst>
            <a:ext uri="{FF2B5EF4-FFF2-40B4-BE49-F238E27FC236}">
              <a16:creationId xmlns:a16="http://schemas.microsoft.com/office/drawing/2014/main" id="{4E8A5533-0839-4AFF-87F6-A97A7646E6AA}"/>
            </a:ext>
          </a:extLst>
        </xdr:cNvPr>
        <xdr:cNvSpPr/>
      </xdr:nvSpPr>
      <xdr:spPr>
        <a:xfrm>
          <a:off x="18605500" y="1047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57341</xdr:rowOff>
    </xdr:from>
    <xdr:to>
      <xdr:col>102</xdr:col>
      <xdr:colOff>114300</xdr:colOff>
      <xdr:row>61</xdr:row>
      <xdr:rowOff>69532</xdr:rowOff>
    </xdr:to>
    <xdr:cxnSp macro="">
      <xdr:nvCxnSpPr>
        <xdr:cNvPr id="614" name="直線コネクタ 613">
          <a:extLst>
            <a:ext uri="{FF2B5EF4-FFF2-40B4-BE49-F238E27FC236}">
              <a16:creationId xmlns:a16="http://schemas.microsoft.com/office/drawing/2014/main" id="{0460EB3C-393F-42C8-8B8F-24BFE697DF0E}"/>
            </a:ext>
          </a:extLst>
        </xdr:cNvPr>
        <xdr:cNvCxnSpPr/>
      </xdr:nvCxnSpPr>
      <xdr:spPr>
        <a:xfrm flipV="1">
          <a:off x="18656300" y="10515791"/>
          <a:ext cx="889000" cy="1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6CC75CEB-FA82-4888-8495-B8D551196962}"/>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B9F09C49-1D47-482E-BF44-72BD5C5B2B2A}"/>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1BBD70B7-E722-4A47-BD70-CB72D55E6595}"/>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4A0C61CE-384C-44A1-B736-47CB316950DC}"/>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105236</xdr:rowOff>
    </xdr:from>
    <xdr:ext cx="469744" cy="259045"/>
    <xdr:sp macro="" textlink="">
      <xdr:nvSpPr>
        <xdr:cNvPr id="619" name="n_1mainValue【学校施設】&#10;一人当たり面積">
          <a:extLst>
            <a:ext uri="{FF2B5EF4-FFF2-40B4-BE49-F238E27FC236}">
              <a16:creationId xmlns:a16="http://schemas.microsoft.com/office/drawing/2014/main" id="{9E1C4BAC-B2D7-4AAD-BAD6-71E09A1FCADC}"/>
            </a:ext>
          </a:extLst>
        </xdr:cNvPr>
        <xdr:cNvSpPr txBox="1"/>
      </xdr:nvSpPr>
      <xdr:spPr>
        <a:xfrm>
          <a:off x="21075727" y="10220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114571</xdr:rowOff>
    </xdr:from>
    <xdr:ext cx="469744" cy="259045"/>
    <xdr:sp macro="" textlink="">
      <xdr:nvSpPr>
        <xdr:cNvPr id="620" name="n_2mainValue【学校施設】&#10;一人当たり面積">
          <a:extLst>
            <a:ext uri="{FF2B5EF4-FFF2-40B4-BE49-F238E27FC236}">
              <a16:creationId xmlns:a16="http://schemas.microsoft.com/office/drawing/2014/main" id="{F0FC0439-66DC-40D5-AF69-44F68359E816}"/>
            </a:ext>
          </a:extLst>
        </xdr:cNvPr>
        <xdr:cNvSpPr txBox="1"/>
      </xdr:nvSpPr>
      <xdr:spPr>
        <a:xfrm>
          <a:off x="20199427" y="1023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124668</xdr:rowOff>
    </xdr:from>
    <xdr:ext cx="469744" cy="259045"/>
    <xdr:sp macro="" textlink="">
      <xdr:nvSpPr>
        <xdr:cNvPr id="621" name="n_3mainValue【学校施設】&#10;一人当たり面積">
          <a:extLst>
            <a:ext uri="{FF2B5EF4-FFF2-40B4-BE49-F238E27FC236}">
              <a16:creationId xmlns:a16="http://schemas.microsoft.com/office/drawing/2014/main" id="{12E33A62-5FC9-4DB4-B6EB-4E7F6F0CBF73}"/>
            </a:ext>
          </a:extLst>
        </xdr:cNvPr>
        <xdr:cNvSpPr txBox="1"/>
      </xdr:nvSpPr>
      <xdr:spPr>
        <a:xfrm>
          <a:off x="19310427" y="10240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136859</xdr:rowOff>
    </xdr:from>
    <xdr:ext cx="469744" cy="259045"/>
    <xdr:sp macro="" textlink="">
      <xdr:nvSpPr>
        <xdr:cNvPr id="622" name="n_4mainValue【学校施設】&#10;一人当たり面積">
          <a:extLst>
            <a:ext uri="{FF2B5EF4-FFF2-40B4-BE49-F238E27FC236}">
              <a16:creationId xmlns:a16="http://schemas.microsoft.com/office/drawing/2014/main" id="{BD46D369-DE06-4EED-8443-AF894240E05C}"/>
            </a:ext>
          </a:extLst>
        </xdr:cNvPr>
        <xdr:cNvSpPr txBox="1"/>
      </xdr:nvSpPr>
      <xdr:spPr>
        <a:xfrm>
          <a:off x="18421427" y="10252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9D8A712C-480A-49BD-AF0C-59E377E9C3D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3403479-5E07-43B8-BFE4-0649E8E6A17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1AB47585-5BE0-4DE6-B9BA-8EEA49CDBF2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2107991F-76D4-4BC0-97FB-364D41428F9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64C4A6E6-2A70-4A22-9805-B2DB89279A1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5D574A1A-2D41-408F-B3D8-E2338CE420D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B142788D-04EB-4441-8289-7DBBF12D46B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3EAA199D-74F2-4B5B-8074-0BCA4CCCAE4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6FB2A649-9522-4C5C-BD03-4B257B3BE27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A1AFC7C2-AFE8-4D07-A92F-F25F810068E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1AA916AC-7C83-4289-B1AB-5E0F094D41F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93FFA40D-167A-460E-9E46-BFB6A4CA297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F7F336AC-C61C-4073-BF26-E0C38EA3E80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4EE3040A-1BEC-4EF0-8FB1-5E79C76FCA9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9305A55F-1583-4E95-8D70-2D41C397E56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1235BC2F-C956-47A4-BFB7-CDF76327DA8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5ED59359-9304-4A1C-A672-2BEB5A17FF4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259577A3-070F-44F5-808D-2D2BAE21303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7AA98051-6EF3-4B41-A7F9-417309C0A3F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8EC1D3BE-227B-45A9-8063-89AC71CEDC3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F8821BBB-5EA7-4CD3-AC57-2BF27FA37DCA}"/>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6DD0113A-6F90-4E06-8749-F70EAB576F1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A945731-C675-48F7-913E-197DEC1B35D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B4D48053-D8A6-4F0E-91C2-0DDE05693347}"/>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8BF97123-A682-4C58-AFCB-CDD5F5069433}"/>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D4798A42-F50C-4138-87B3-64F989552BFC}"/>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B0ACCFCC-5BC2-4DAF-AC3C-749A756C2B3C}"/>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E1A8CABC-13C9-41F9-AD33-242900A69182}"/>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D7B5EB37-4394-4915-9835-3857E88764D0}"/>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F03601DF-C946-4FEC-8DB0-85A0B45AD3E9}"/>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53BA4FBD-B549-4309-84BC-E5A6DDFAD633}"/>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B0BD3107-44EB-49D8-BEF8-361B534DC550}"/>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8D93299B-4C18-41B1-B893-D228742F6D68}"/>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E5D1CFE7-512E-4011-A13B-07CA1D7408FE}"/>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9EFB7D77-C314-425E-A2B5-1AF412D725D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B7E84DC1-000D-464C-B478-AEE0E607F48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B8861108-9096-4F3E-B5C1-39BF93F06D4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95C8E9DD-C92C-4C3D-8AF6-E2939BEBFCD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B615DF5-31DC-44C4-A547-4609C23D4CD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134620</xdr:rowOff>
    </xdr:from>
    <xdr:to>
      <xdr:col>85</xdr:col>
      <xdr:colOff>177800</xdr:colOff>
      <xdr:row>82</xdr:row>
      <xdr:rowOff>64770</xdr:rowOff>
    </xdr:to>
    <xdr:sp macro="" textlink="">
      <xdr:nvSpPr>
        <xdr:cNvPr id="662" name="楕円 661">
          <a:extLst>
            <a:ext uri="{FF2B5EF4-FFF2-40B4-BE49-F238E27FC236}">
              <a16:creationId xmlns:a16="http://schemas.microsoft.com/office/drawing/2014/main" id="{EFC72AD4-F1C4-457E-B6E7-81C0CE0BFF7D}"/>
            </a:ext>
          </a:extLst>
        </xdr:cNvPr>
        <xdr:cNvSpPr/>
      </xdr:nvSpPr>
      <xdr:spPr>
        <a:xfrm>
          <a:off x="16268700" y="1402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113047</xdr:rowOff>
    </xdr:from>
    <xdr:ext cx="405111" cy="259045"/>
    <xdr:sp macro="" textlink="">
      <xdr:nvSpPr>
        <xdr:cNvPr id="663" name="【児童館】&#10;有形固定資産減価償却率該当値テキスト">
          <a:extLst>
            <a:ext uri="{FF2B5EF4-FFF2-40B4-BE49-F238E27FC236}">
              <a16:creationId xmlns:a16="http://schemas.microsoft.com/office/drawing/2014/main" id="{43CD5E67-5B2D-4B49-98D1-798A2D493B5E}"/>
            </a:ext>
          </a:extLst>
        </xdr:cNvPr>
        <xdr:cNvSpPr txBox="1"/>
      </xdr:nvSpPr>
      <xdr:spPr>
        <a:xfrm>
          <a:off x="16357600"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102870</xdr:rowOff>
    </xdr:from>
    <xdr:to>
      <xdr:col>81</xdr:col>
      <xdr:colOff>101600</xdr:colOff>
      <xdr:row>82</xdr:row>
      <xdr:rowOff>33020</xdr:rowOff>
    </xdr:to>
    <xdr:sp macro="" textlink="">
      <xdr:nvSpPr>
        <xdr:cNvPr id="664" name="楕円 663">
          <a:extLst>
            <a:ext uri="{FF2B5EF4-FFF2-40B4-BE49-F238E27FC236}">
              <a16:creationId xmlns:a16="http://schemas.microsoft.com/office/drawing/2014/main" id="{4ADD8049-0B66-4DD5-85F9-A4E3D2AC9792}"/>
            </a:ext>
          </a:extLst>
        </xdr:cNvPr>
        <xdr:cNvSpPr/>
      </xdr:nvSpPr>
      <xdr:spPr>
        <a:xfrm>
          <a:off x="15430500" y="1399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153670</xdr:rowOff>
    </xdr:from>
    <xdr:to>
      <xdr:col>85</xdr:col>
      <xdr:colOff>127000</xdr:colOff>
      <xdr:row>82</xdr:row>
      <xdr:rowOff>13970</xdr:rowOff>
    </xdr:to>
    <xdr:cxnSp macro="">
      <xdr:nvCxnSpPr>
        <xdr:cNvPr id="665" name="直線コネクタ 664">
          <a:extLst>
            <a:ext uri="{FF2B5EF4-FFF2-40B4-BE49-F238E27FC236}">
              <a16:creationId xmlns:a16="http://schemas.microsoft.com/office/drawing/2014/main" id="{665E915D-F6DD-45E0-AC7E-FE2E64D6F534}"/>
            </a:ext>
          </a:extLst>
        </xdr:cNvPr>
        <xdr:cNvCxnSpPr/>
      </xdr:nvCxnSpPr>
      <xdr:spPr>
        <a:xfrm>
          <a:off x="15481300" y="14041120"/>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115570</xdr:rowOff>
    </xdr:from>
    <xdr:to>
      <xdr:col>76</xdr:col>
      <xdr:colOff>165100</xdr:colOff>
      <xdr:row>82</xdr:row>
      <xdr:rowOff>45720</xdr:rowOff>
    </xdr:to>
    <xdr:sp macro="" textlink="">
      <xdr:nvSpPr>
        <xdr:cNvPr id="666" name="楕円 665">
          <a:extLst>
            <a:ext uri="{FF2B5EF4-FFF2-40B4-BE49-F238E27FC236}">
              <a16:creationId xmlns:a16="http://schemas.microsoft.com/office/drawing/2014/main" id="{009361E6-ECB0-40B8-A084-EFF93D018FC7}"/>
            </a:ext>
          </a:extLst>
        </xdr:cNvPr>
        <xdr:cNvSpPr/>
      </xdr:nvSpPr>
      <xdr:spPr>
        <a:xfrm>
          <a:off x="14541500" y="1400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153670</xdr:rowOff>
    </xdr:from>
    <xdr:to>
      <xdr:col>81</xdr:col>
      <xdr:colOff>50800</xdr:colOff>
      <xdr:row>81</xdr:row>
      <xdr:rowOff>166370</xdr:rowOff>
    </xdr:to>
    <xdr:cxnSp macro="">
      <xdr:nvCxnSpPr>
        <xdr:cNvPr id="667" name="直線コネクタ 666">
          <a:extLst>
            <a:ext uri="{FF2B5EF4-FFF2-40B4-BE49-F238E27FC236}">
              <a16:creationId xmlns:a16="http://schemas.microsoft.com/office/drawing/2014/main" id="{D18114C7-554D-47D6-AFA8-B3C32E648FC2}"/>
            </a:ext>
          </a:extLst>
        </xdr:cNvPr>
        <xdr:cNvCxnSpPr/>
      </xdr:nvCxnSpPr>
      <xdr:spPr>
        <a:xfrm flipV="1">
          <a:off x="14592300" y="1404112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69850</xdr:rowOff>
    </xdr:from>
    <xdr:to>
      <xdr:col>72</xdr:col>
      <xdr:colOff>38100</xdr:colOff>
      <xdr:row>82</xdr:row>
      <xdr:rowOff>0</xdr:rowOff>
    </xdr:to>
    <xdr:sp macro="" textlink="">
      <xdr:nvSpPr>
        <xdr:cNvPr id="668" name="楕円 667">
          <a:extLst>
            <a:ext uri="{FF2B5EF4-FFF2-40B4-BE49-F238E27FC236}">
              <a16:creationId xmlns:a16="http://schemas.microsoft.com/office/drawing/2014/main" id="{866B2AC7-DE02-4984-B0C7-45FD3CFDFAC3}"/>
            </a:ext>
          </a:extLst>
        </xdr:cNvPr>
        <xdr:cNvSpPr/>
      </xdr:nvSpPr>
      <xdr:spPr>
        <a:xfrm>
          <a:off x="13652500" y="1395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120650</xdr:rowOff>
    </xdr:from>
    <xdr:to>
      <xdr:col>76</xdr:col>
      <xdr:colOff>114300</xdr:colOff>
      <xdr:row>81</xdr:row>
      <xdr:rowOff>166370</xdr:rowOff>
    </xdr:to>
    <xdr:cxnSp macro="">
      <xdr:nvCxnSpPr>
        <xdr:cNvPr id="669" name="直線コネクタ 668">
          <a:extLst>
            <a:ext uri="{FF2B5EF4-FFF2-40B4-BE49-F238E27FC236}">
              <a16:creationId xmlns:a16="http://schemas.microsoft.com/office/drawing/2014/main" id="{6FB13329-6A9D-4C3E-B0C1-62581F4F6B1C}"/>
            </a:ext>
          </a:extLst>
        </xdr:cNvPr>
        <xdr:cNvCxnSpPr/>
      </xdr:nvCxnSpPr>
      <xdr:spPr>
        <a:xfrm>
          <a:off x="13703300" y="14008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13970</xdr:rowOff>
    </xdr:from>
    <xdr:to>
      <xdr:col>67</xdr:col>
      <xdr:colOff>101600</xdr:colOff>
      <xdr:row>81</xdr:row>
      <xdr:rowOff>115570</xdr:rowOff>
    </xdr:to>
    <xdr:sp macro="" textlink="">
      <xdr:nvSpPr>
        <xdr:cNvPr id="670" name="楕円 669">
          <a:extLst>
            <a:ext uri="{FF2B5EF4-FFF2-40B4-BE49-F238E27FC236}">
              <a16:creationId xmlns:a16="http://schemas.microsoft.com/office/drawing/2014/main" id="{3CB02535-29A7-4861-9D18-79BC9EF13618}"/>
            </a:ext>
          </a:extLst>
        </xdr:cNvPr>
        <xdr:cNvSpPr/>
      </xdr:nvSpPr>
      <xdr:spPr>
        <a:xfrm>
          <a:off x="12763500" y="1390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64770</xdr:rowOff>
    </xdr:from>
    <xdr:to>
      <xdr:col>71</xdr:col>
      <xdr:colOff>177800</xdr:colOff>
      <xdr:row>81</xdr:row>
      <xdr:rowOff>120650</xdr:rowOff>
    </xdr:to>
    <xdr:cxnSp macro="">
      <xdr:nvCxnSpPr>
        <xdr:cNvPr id="671" name="直線コネクタ 670">
          <a:extLst>
            <a:ext uri="{FF2B5EF4-FFF2-40B4-BE49-F238E27FC236}">
              <a16:creationId xmlns:a16="http://schemas.microsoft.com/office/drawing/2014/main" id="{63FFD0BE-ADF5-464C-BCD6-2F56CCAFDC02}"/>
            </a:ext>
          </a:extLst>
        </xdr:cNvPr>
        <xdr:cNvCxnSpPr/>
      </xdr:nvCxnSpPr>
      <xdr:spPr>
        <a:xfrm>
          <a:off x="12814300" y="13952220"/>
          <a:ext cx="8890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71138</xdr:rowOff>
    </xdr:from>
    <xdr:ext cx="405111" cy="259045"/>
    <xdr:sp macro="" textlink="">
      <xdr:nvSpPr>
        <xdr:cNvPr id="672" name="n_1aveValue【児童館】&#10;有形固定資産減価償却率">
          <a:extLst>
            <a:ext uri="{FF2B5EF4-FFF2-40B4-BE49-F238E27FC236}">
              <a16:creationId xmlns:a16="http://schemas.microsoft.com/office/drawing/2014/main" id="{BA7A0BD0-B1B7-4991-9EF5-EBD350CB688D}"/>
            </a:ext>
          </a:extLst>
        </xdr:cNvPr>
        <xdr:cNvSpPr txBox="1"/>
      </xdr:nvSpPr>
      <xdr:spPr>
        <a:xfrm>
          <a:off x="15266044" y="14130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73677</xdr:rowOff>
    </xdr:from>
    <xdr:ext cx="405111" cy="259045"/>
    <xdr:sp macro="" textlink="">
      <xdr:nvSpPr>
        <xdr:cNvPr id="673" name="n_2aveValue【児童館】&#10;有形固定資産減価償却率">
          <a:extLst>
            <a:ext uri="{FF2B5EF4-FFF2-40B4-BE49-F238E27FC236}">
              <a16:creationId xmlns:a16="http://schemas.microsoft.com/office/drawing/2014/main" id="{C307860F-22DE-4D18-8715-E8136EA3CC90}"/>
            </a:ext>
          </a:extLst>
        </xdr:cNvPr>
        <xdr:cNvSpPr txBox="1"/>
      </xdr:nvSpPr>
      <xdr:spPr>
        <a:xfrm>
          <a:off x="14389744" y="1413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66057</xdr:rowOff>
    </xdr:from>
    <xdr:ext cx="405111" cy="259045"/>
    <xdr:sp macro="" textlink="">
      <xdr:nvSpPr>
        <xdr:cNvPr id="674" name="n_3aveValue【児童館】&#10;有形固定資産減価償却率">
          <a:extLst>
            <a:ext uri="{FF2B5EF4-FFF2-40B4-BE49-F238E27FC236}">
              <a16:creationId xmlns:a16="http://schemas.microsoft.com/office/drawing/2014/main" id="{50117F88-24C2-4175-B2F4-9794DEE1F8CC}"/>
            </a:ext>
          </a:extLst>
        </xdr:cNvPr>
        <xdr:cNvSpPr txBox="1"/>
      </xdr:nvSpPr>
      <xdr:spPr>
        <a:xfrm>
          <a:off x="13500744" y="1412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22877</xdr:rowOff>
    </xdr:from>
    <xdr:ext cx="405111" cy="259045"/>
    <xdr:sp macro="" textlink="">
      <xdr:nvSpPr>
        <xdr:cNvPr id="675" name="n_4aveValue【児童館】&#10;有形固定資産減価償却率">
          <a:extLst>
            <a:ext uri="{FF2B5EF4-FFF2-40B4-BE49-F238E27FC236}">
              <a16:creationId xmlns:a16="http://schemas.microsoft.com/office/drawing/2014/main" id="{3FFCDDCF-DE29-46D4-9ED2-6DF67DBA27C4}"/>
            </a:ext>
          </a:extLst>
        </xdr:cNvPr>
        <xdr:cNvSpPr txBox="1"/>
      </xdr:nvSpPr>
      <xdr:spPr>
        <a:xfrm>
          <a:off x="12611744"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49547</xdr:rowOff>
    </xdr:from>
    <xdr:ext cx="405111" cy="259045"/>
    <xdr:sp macro="" textlink="">
      <xdr:nvSpPr>
        <xdr:cNvPr id="676" name="n_1mainValue【児童館】&#10;有形固定資産減価償却率">
          <a:extLst>
            <a:ext uri="{FF2B5EF4-FFF2-40B4-BE49-F238E27FC236}">
              <a16:creationId xmlns:a16="http://schemas.microsoft.com/office/drawing/2014/main" id="{7B60116E-4D6D-4EF0-B8BB-3AA6002D779B}"/>
            </a:ext>
          </a:extLst>
        </xdr:cNvPr>
        <xdr:cNvSpPr txBox="1"/>
      </xdr:nvSpPr>
      <xdr:spPr>
        <a:xfrm>
          <a:off x="15266044" y="1376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62247</xdr:rowOff>
    </xdr:from>
    <xdr:ext cx="405111" cy="259045"/>
    <xdr:sp macro="" textlink="">
      <xdr:nvSpPr>
        <xdr:cNvPr id="677" name="n_2mainValue【児童館】&#10;有形固定資産減価償却率">
          <a:extLst>
            <a:ext uri="{FF2B5EF4-FFF2-40B4-BE49-F238E27FC236}">
              <a16:creationId xmlns:a16="http://schemas.microsoft.com/office/drawing/2014/main" id="{57919B83-9635-47C1-AFFD-328B959BC610}"/>
            </a:ext>
          </a:extLst>
        </xdr:cNvPr>
        <xdr:cNvSpPr txBox="1"/>
      </xdr:nvSpPr>
      <xdr:spPr>
        <a:xfrm>
          <a:off x="14389744" y="1377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16527</xdr:rowOff>
    </xdr:from>
    <xdr:ext cx="405111" cy="259045"/>
    <xdr:sp macro="" textlink="">
      <xdr:nvSpPr>
        <xdr:cNvPr id="678" name="n_3mainValue【児童館】&#10;有形固定資産減価償却率">
          <a:extLst>
            <a:ext uri="{FF2B5EF4-FFF2-40B4-BE49-F238E27FC236}">
              <a16:creationId xmlns:a16="http://schemas.microsoft.com/office/drawing/2014/main" id="{AB9391C9-A958-451F-B3FD-27BB74533392}"/>
            </a:ext>
          </a:extLst>
        </xdr:cNvPr>
        <xdr:cNvSpPr txBox="1"/>
      </xdr:nvSpPr>
      <xdr:spPr>
        <a:xfrm>
          <a:off x="13500744" y="1373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132097</xdr:rowOff>
    </xdr:from>
    <xdr:ext cx="405111" cy="259045"/>
    <xdr:sp macro="" textlink="">
      <xdr:nvSpPr>
        <xdr:cNvPr id="679" name="n_4mainValue【児童館】&#10;有形固定資産減価償却率">
          <a:extLst>
            <a:ext uri="{FF2B5EF4-FFF2-40B4-BE49-F238E27FC236}">
              <a16:creationId xmlns:a16="http://schemas.microsoft.com/office/drawing/2014/main" id="{3AE90F92-B305-43B8-97AD-71F901CAEC5A}"/>
            </a:ext>
          </a:extLst>
        </xdr:cNvPr>
        <xdr:cNvSpPr txBox="1"/>
      </xdr:nvSpPr>
      <xdr:spPr>
        <a:xfrm>
          <a:off x="1261174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6396E9AE-E2DF-4D81-B57A-7A2A757BCC7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AA05939A-9E93-4812-BC99-E3003CD6C63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E8D344AE-0FC0-4420-BB14-2071D439C55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2F26ED02-2E8C-411A-8FE1-D46317EC988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944D69C3-667E-42C2-9141-3FD1D0D22CB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D24E3069-EB93-46A6-8E47-0D6FFA7D9CD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91DE383F-29C9-481F-9AA6-A52FAB9C099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3BD402FD-D866-4544-B47E-CEC5404B608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B3825540-D719-4791-AF5A-EB7E14BFCD3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65495EC9-328B-4791-A016-3E1AF3F3F17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62C2D33D-3D79-4D6D-A259-80B14861B5E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26386276-616B-4832-B3A2-4ED33F58F60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E203A214-665B-48C8-A4FD-2324E5CBC8D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4D51E548-C1BC-47F1-AB3A-8F7B2D94DF7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D14D9D40-F345-4413-AA02-7735D52F333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0C96065F-709A-4D1B-BC40-0431C91FF42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56B8475D-D4F7-4844-BBF1-D3567CFCE7E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35A5D0DF-7CDA-451E-8FE5-867667767C5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BFF5CFC2-70FB-467F-86B5-0AF8D852411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AD31B487-6F27-4738-863D-C301E689E13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C6CFBF79-A5DE-4641-ACA8-8CEAD96B52A8}"/>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68DF4481-4653-4E71-9BAB-4D38193D695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4E66AC5E-5895-4A53-B575-A9A610492FA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87AB3A92-8EFF-485E-9C75-093E8D9A935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1F49E080-700C-41D0-8C55-27FC8AA17B6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A879614E-F432-4595-A0C0-6C9A4400659C}"/>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3B0A6448-76AE-4B9A-AB97-A932A2430E51}"/>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35CB3624-0630-46FD-9F6F-EA2B6A95EABF}"/>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22EE13FF-CED2-464F-AF2E-9A1FF29D8A5B}"/>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D575214D-103C-4328-A144-09B324522037}"/>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a:extLst>
            <a:ext uri="{FF2B5EF4-FFF2-40B4-BE49-F238E27FC236}">
              <a16:creationId xmlns:a16="http://schemas.microsoft.com/office/drawing/2014/main" id="{A279833F-0BD8-430A-82C2-C2310223EE4F}"/>
            </a:ext>
          </a:extLst>
        </xdr:cNvPr>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0A50EAE3-34A1-4174-9442-87609F5F12FE}"/>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5C8C3092-6B6C-42FD-947D-071C4667356D}"/>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E46EA759-C872-4AA6-A5C9-25F1484EC28F}"/>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5F861DA5-12BA-4DBA-A24B-523E499AFADA}"/>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8949105D-3F42-485E-A5AA-BAB3232D8EFD}"/>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346676E-6FE5-45F0-8ABD-5178B3896F4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1D6F13B6-EA51-4F10-9EBF-F2E7FF3207F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B607304-13A4-4567-9018-D81C02D4450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84514663-90EB-4046-99A1-75AEF86EA83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E08AA4F-878B-4F91-89D5-6763A4BF00B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30843</xdr:rowOff>
    </xdr:from>
    <xdr:to>
      <xdr:col>116</xdr:col>
      <xdr:colOff>114300</xdr:colOff>
      <xdr:row>86</xdr:row>
      <xdr:rowOff>132443</xdr:rowOff>
    </xdr:to>
    <xdr:sp macro="" textlink="">
      <xdr:nvSpPr>
        <xdr:cNvPr id="721" name="楕円 720">
          <a:extLst>
            <a:ext uri="{FF2B5EF4-FFF2-40B4-BE49-F238E27FC236}">
              <a16:creationId xmlns:a16="http://schemas.microsoft.com/office/drawing/2014/main" id="{5250B5FA-7ED1-4F86-BB4A-5063F152411B}"/>
            </a:ext>
          </a:extLst>
        </xdr:cNvPr>
        <xdr:cNvSpPr/>
      </xdr:nvSpPr>
      <xdr:spPr>
        <a:xfrm>
          <a:off x="22110700" y="147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117220</xdr:rowOff>
    </xdr:from>
    <xdr:ext cx="469744" cy="259045"/>
    <xdr:sp macro="" textlink="">
      <xdr:nvSpPr>
        <xdr:cNvPr id="722" name="【児童館】&#10;一人当たり面積該当値テキスト">
          <a:extLst>
            <a:ext uri="{FF2B5EF4-FFF2-40B4-BE49-F238E27FC236}">
              <a16:creationId xmlns:a16="http://schemas.microsoft.com/office/drawing/2014/main" id="{430FCE7D-D8D0-4D67-8275-F35258903275}"/>
            </a:ext>
          </a:extLst>
        </xdr:cNvPr>
        <xdr:cNvSpPr txBox="1"/>
      </xdr:nvSpPr>
      <xdr:spPr>
        <a:xfrm>
          <a:off x="22199600" y="14690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30843</xdr:rowOff>
    </xdr:from>
    <xdr:to>
      <xdr:col>112</xdr:col>
      <xdr:colOff>38100</xdr:colOff>
      <xdr:row>86</xdr:row>
      <xdr:rowOff>132443</xdr:rowOff>
    </xdr:to>
    <xdr:sp macro="" textlink="">
      <xdr:nvSpPr>
        <xdr:cNvPr id="723" name="楕円 722">
          <a:extLst>
            <a:ext uri="{FF2B5EF4-FFF2-40B4-BE49-F238E27FC236}">
              <a16:creationId xmlns:a16="http://schemas.microsoft.com/office/drawing/2014/main" id="{8FC21AF3-2446-4E0B-8DA3-3E1FED20E44E}"/>
            </a:ext>
          </a:extLst>
        </xdr:cNvPr>
        <xdr:cNvSpPr/>
      </xdr:nvSpPr>
      <xdr:spPr>
        <a:xfrm>
          <a:off x="21272500" y="147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81643</xdr:rowOff>
    </xdr:from>
    <xdr:to>
      <xdr:col>116</xdr:col>
      <xdr:colOff>63500</xdr:colOff>
      <xdr:row>86</xdr:row>
      <xdr:rowOff>81643</xdr:rowOff>
    </xdr:to>
    <xdr:cxnSp macro="">
      <xdr:nvCxnSpPr>
        <xdr:cNvPr id="724" name="直線コネクタ 723">
          <a:extLst>
            <a:ext uri="{FF2B5EF4-FFF2-40B4-BE49-F238E27FC236}">
              <a16:creationId xmlns:a16="http://schemas.microsoft.com/office/drawing/2014/main" id="{A13713B9-3A28-423A-AB69-B179CEBD903B}"/>
            </a:ext>
          </a:extLst>
        </xdr:cNvPr>
        <xdr:cNvCxnSpPr/>
      </xdr:nvCxnSpPr>
      <xdr:spPr>
        <a:xfrm>
          <a:off x="21323300" y="148263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30843</xdr:rowOff>
    </xdr:from>
    <xdr:to>
      <xdr:col>107</xdr:col>
      <xdr:colOff>101600</xdr:colOff>
      <xdr:row>86</xdr:row>
      <xdr:rowOff>132443</xdr:rowOff>
    </xdr:to>
    <xdr:sp macro="" textlink="">
      <xdr:nvSpPr>
        <xdr:cNvPr id="725" name="楕円 724">
          <a:extLst>
            <a:ext uri="{FF2B5EF4-FFF2-40B4-BE49-F238E27FC236}">
              <a16:creationId xmlns:a16="http://schemas.microsoft.com/office/drawing/2014/main" id="{9ED4F608-3AB6-41CA-8491-8F13D1DA1FD5}"/>
            </a:ext>
          </a:extLst>
        </xdr:cNvPr>
        <xdr:cNvSpPr/>
      </xdr:nvSpPr>
      <xdr:spPr>
        <a:xfrm>
          <a:off x="20383500" y="147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81643</xdr:rowOff>
    </xdr:from>
    <xdr:to>
      <xdr:col>111</xdr:col>
      <xdr:colOff>177800</xdr:colOff>
      <xdr:row>86</xdr:row>
      <xdr:rowOff>81643</xdr:rowOff>
    </xdr:to>
    <xdr:cxnSp macro="">
      <xdr:nvCxnSpPr>
        <xdr:cNvPr id="726" name="直線コネクタ 725">
          <a:extLst>
            <a:ext uri="{FF2B5EF4-FFF2-40B4-BE49-F238E27FC236}">
              <a16:creationId xmlns:a16="http://schemas.microsoft.com/office/drawing/2014/main" id="{3DC2F9C7-0E8E-4756-8993-13E77E34415E}"/>
            </a:ext>
          </a:extLst>
        </xdr:cNvPr>
        <xdr:cNvCxnSpPr/>
      </xdr:nvCxnSpPr>
      <xdr:spPr>
        <a:xfrm>
          <a:off x="20434300" y="14826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30843</xdr:rowOff>
    </xdr:from>
    <xdr:to>
      <xdr:col>102</xdr:col>
      <xdr:colOff>165100</xdr:colOff>
      <xdr:row>86</xdr:row>
      <xdr:rowOff>132443</xdr:rowOff>
    </xdr:to>
    <xdr:sp macro="" textlink="">
      <xdr:nvSpPr>
        <xdr:cNvPr id="727" name="楕円 726">
          <a:extLst>
            <a:ext uri="{FF2B5EF4-FFF2-40B4-BE49-F238E27FC236}">
              <a16:creationId xmlns:a16="http://schemas.microsoft.com/office/drawing/2014/main" id="{FB9ACFCC-95F6-45C2-B855-2CB110435699}"/>
            </a:ext>
          </a:extLst>
        </xdr:cNvPr>
        <xdr:cNvSpPr/>
      </xdr:nvSpPr>
      <xdr:spPr>
        <a:xfrm>
          <a:off x="19494500" y="147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81643</xdr:rowOff>
    </xdr:from>
    <xdr:to>
      <xdr:col>107</xdr:col>
      <xdr:colOff>50800</xdr:colOff>
      <xdr:row>86</xdr:row>
      <xdr:rowOff>81643</xdr:rowOff>
    </xdr:to>
    <xdr:cxnSp macro="">
      <xdr:nvCxnSpPr>
        <xdr:cNvPr id="728" name="直線コネクタ 727">
          <a:extLst>
            <a:ext uri="{FF2B5EF4-FFF2-40B4-BE49-F238E27FC236}">
              <a16:creationId xmlns:a16="http://schemas.microsoft.com/office/drawing/2014/main" id="{A2980676-A889-40A4-B63A-5CB4E33EDE0A}"/>
            </a:ext>
          </a:extLst>
        </xdr:cNvPr>
        <xdr:cNvCxnSpPr/>
      </xdr:nvCxnSpPr>
      <xdr:spPr>
        <a:xfrm>
          <a:off x="19545300" y="14826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30843</xdr:rowOff>
    </xdr:from>
    <xdr:to>
      <xdr:col>98</xdr:col>
      <xdr:colOff>38100</xdr:colOff>
      <xdr:row>86</xdr:row>
      <xdr:rowOff>132443</xdr:rowOff>
    </xdr:to>
    <xdr:sp macro="" textlink="">
      <xdr:nvSpPr>
        <xdr:cNvPr id="729" name="楕円 728">
          <a:extLst>
            <a:ext uri="{FF2B5EF4-FFF2-40B4-BE49-F238E27FC236}">
              <a16:creationId xmlns:a16="http://schemas.microsoft.com/office/drawing/2014/main" id="{637CB735-9765-430E-80C7-9C5B7AC936FB}"/>
            </a:ext>
          </a:extLst>
        </xdr:cNvPr>
        <xdr:cNvSpPr/>
      </xdr:nvSpPr>
      <xdr:spPr>
        <a:xfrm>
          <a:off x="18605500" y="147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81643</xdr:rowOff>
    </xdr:from>
    <xdr:to>
      <xdr:col>102</xdr:col>
      <xdr:colOff>114300</xdr:colOff>
      <xdr:row>86</xdr:row>
      <xdr:rowOff>81643</xdr:rowOff>
    </xdr:to>
    <xdr:cxnSp macro="">
      <xdr:nvCxnSpPr>
        <xdr:cNvPr id="730" name="直線コネクタ 729">
          <a:extLst>
            <a:ext uri="{FF2B5EF4-FFF2-40B4-BE49-F238E27FC236}">
              <a16:creationId xmlns:a16="http://schemas.microsoft.com/office/drawing/2014/main" id="{E518B00E-88C7-49E8-9E1B-ADE7BA24281C}"/>
            </a:ext>
          </a:extLst>
        </xdr:cNvPr>
        <xdr:cNvCxnSpPr/>
      </xdr:nvCxnSpPr>
      <xdr:spPr>
        <a:xfrm>
          <a:off x="18656300" y="14826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EC56D4C2-338E-4CEC-8A1F-FABB56F131FB}"/>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a:extLst>
            <a:ext uri="{FF2B5EF4-FFF2-40B4-BE49-F238E27FC236}">
              <a16:creationId xmlns:a16="http://schemas.microsoft.com/office/drawing/2014/main" id="{31FE7810-110F-4E70-836C-29B68FDC2683}"/>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33" name="n_3aveValue【児童館】&#10;一人当たり面積">
          <a:extLst>
            <a:ext uri="{FF2B5EF4-FFF2-40B4-BE49-F238E27FC236}">
              <a16:creationId xmlns:a16="http://schemas.microsoft.com/office/drawing/2014/main" id="{8A42C130-6063-45AB-92BF-3B000807FC24}"/>
            </a:ext>
          </a:extLst>
        </xdr:cNvPr>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a:extLst>
            <a:ext uri="{FF2B5EF4-FFF2-40B4-BE49-F238E27FC236}">
              <a16:creationId xmlns:a16="http://schemas.microsoft.com/office/drawing/2014/main" id="{4ED51208-6C6F-4CB2-84F5-1D955085D681}"/>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123570</xdr:rowOff>
    </xdr:from>
    <xdr:ext cx="469744" cy="259045"/>
    <xdr:sp macro="" textlink="">
      <xdr:nvSpPr>
        <xdr:cNvPr id="735" name="n_1mainValue【児童館】&#10;一人当たり面積">
          <a:extLst>
            <a:ext uri="{FF2B5EF4-FFF2-40B4-BE49-F238E27FC236}">
              <a16:creationId xmlns:a16="http://schemas.microsoft.com/office/drawing/2014/main" id="{B30370E0-A809-4AB8-9079-203AF7AB1FF6}"/>
            </a:ext>
          </a:extLst>
        </xdr:cNvPr>
        <xdr:cNvSpPr txBox="1"/>
      </xdr:nvSpPr>
      <xdr:spPr>
        <a:xfrm>
          <a:off x="21075727" y="1486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123570</xdr:rowOff>
    </xdr:from>
    <xdr:ext cx="469744" cy="259045"/>
    <xdr:sp macro="" textlink="">
      <xdr:nvSpPr>
        <xdr:cNvPr id="736" name="n_2mainValue【児童館】&#10;一人当たり面積">
          <a:extLst>
            <a:ext uri="{FF2B5EF4-FFF2-40B4-BE49-F238E27FC236}">
              <a16:creationId xmlns:a16="http://schemas.microsoft.com/office/drawing/2014/main" id="{F9922245-7632-4B44-853D-D95728373FD3}"/>
            </a:ext>
          </a:extLst>
        </xdr:cNvPr>
        <xdr:cNvSpPr txBox="1"/>
      </xdr:nvSpPr>
      <xdr:spPr>
        <a:xfrm>
          <a:off x="20199427" y="1486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123570</xdr:rowOff>
    </xdr:from>
    <xdr:ext cx="469744" cy="259045"/>
    <xdr:sp macro="" textlink="">
      <xdr:nvSpPr>
        <xdr:cNvPr id="737" name="n_3mainValue【児童館】&#10;一人当たり面積">
          <a:extLst>
            <a:ext uri="{FF2B5EF4-FFF2-40B4-BE49-F238E27FC236}">
              <a16:creationId xmlns:a16="http://schemas.microsoft.com/office/drawing/2014/main" id="{5ABD4F1B-D619-4E05-B6A5-2EC75E6A7CB4}"/>
            </a:ext>
          </a:extLst>
        </xdr:cNvPr>
        <xdr:cNvSpPr txBox="1"/>
      </xdr:nvSpPr>
      <xdr:spPr>
        <a:xfrm>
          <a:off x="19310427" y="1486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123570</xdr:rowOff>
    </xdr:from>
    <xdr:ext cx="469744" cy="259045"/>
    <xdr:sp macro="" textlink="">
      <xdr:nvSpPr>
        <xdr:cNvPr id="738" name="n_4mainValue【児童館】&#10;一人当たり面積">
          <a:extLst>
            <a:ext uri="{FF2B5EF4-FFF2-40B4-BE49-F238E27FC236}">
              <a16:creationId xmlns:a16="http://schemas.microsoft.com/office/drawing/2014/main" id="{740CD952-EC1C-4CA2-9EF5-CE5C3B89D003}"/>
            </a:ext>
          </a:extLst>
        </xdr:cNvPr>
        <xdr:cNvSpPr txBox="1"/>
      </xdr:nvSpPr>
      <xdr:spPr>
        <a:xfrm>
          <a:off x="18421427" y="1486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3B9D06C8-6A90-4B44-8676-FCF23AF73D6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AB049FB2-AE7F-46DC-89EF-E71E2AA227D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9DC2C829-F22C-4622-994C-33896459EEF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EA5D9B2F-9B23-4505-8BD1-4179AC3B645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46E022A6-531B-4102-B889-19674A27AC6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32025B35-DB27-4BD3-B7EC-398641B65A2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4EAB71B7-8FDC-4D55-B2E1-CFF3662E79E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25DB4988-7BA4-404E-8989-CF5FF613EBA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199D4D16-3FF5-4C80-BFFA-C5156BDD05B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8A403AD5-D408-4AD8-9B59-3B29706BE75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869FE856-C506-4851-BCAD-741DC773465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6080EB08-FC60-449B-97C5-8A321C3D422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7DFDD21D-0A8C-43B5-81E4-A4AF753D598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B2A2000F-3104-4BE5-B938-F2ABB347390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F78E33A0-3859-4ADE-9311-188F5FAE3AED}"/>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3916B40E-268C-4906-AA90-3E45CE429A2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C30816A4-F0DF-4634-8F43-5570802D470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4CC4B498-BFB6-4DEC-8CCF-152F10ECB70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FEF4289C-555C-45F2-BC77-3CFA5CCB625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5AC682DF-9F3B-489E-B363-AB17DE882414}"/>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5F486ABB-54B2-44F2-AD9F-51F62BD12B6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03DFE4EA-B257-40D1-AA3B-0B23A2E5BB5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98A8DA42-FA25-43AF-BA6D-D746C62E4B3F}"/>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3CD354F7-F850-413E-8E67-7FC290EC368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2A791B93-6B3F-4E6E-8503-12C8DA4A728B}"/>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BD268A1D-267F-4770-B671-28490FBB6447}"/>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6B7DA52E-27FD-4C14-88D4-C62C63727D2D}"/>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6A94C2EF-46FA-4FA8-937F-878DA7956BCE}"/>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F3049146-47DB-4DD7-9D33-4A343E4D6D66}"/>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8" name="【公民館】&#10;有形固定資産減価償却率平均値テキスト">
          <a:extLst>
            <a:ext uri="{FF2B5EF4-FFF2-40B4-BE49-F238E27FC236}">
              <a16:creationId xmlns:a16="http://schemas.microsoft.com/office/drawing/2014/main" id="{2C362BC8-4035-41C4-95D8-B8C5023923CC}"/>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FB325CEC-8118-4356-AA50-CEF1A19BE9DB}"/>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F4FC01F5-A8C8-4B2E-B7C0-FA8AA76793C5}"/>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6B8633C0-2C2A-4EC8-972E-4ED8FFEC81A9}"/>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18ADBBE2-A451-475A-B647-7148462D26A0}"/>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A7258C35-874C-4E09-A02A-6DD350EA53C2}"/>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13EE0BCB-047B-440E-90F5-6B02F9CD305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1B4B533D-8648-4E18-9ADD-B909021D816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1BA265C0-37D9-47BC-8E2C-EF2816E391F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9F809A9-7617-432C-968F-1FC47680A8B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C4B4564E-0644-4378-805B-73E36791D27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779" name="楕円 778">
          <a:extLst>
            <a:ext uri="{FF2B5EF4-FFF2-40B4-BE49-F238E27FC236}">
              <a16:creationId xmlns:a16="http://schemas.microsoft.com/office/drawing/2014/main" id="{6C35375B-13DC-4CD9-BD63-D6DE8DF43911}"/>
            </a:ext>
          </a:extLst>
        </xdr:cNvPr>
        <xdr:cNvSpPr/>
      </xdr:nvSpPr>
      <xdr:spPr>
        <a:xfrm>
          <a:off x="162687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102888</xdr:rowOff>
    </xdr:from>
    <xdr:ext cx="405111" cy="259045"/>
    <xdr:sp macro="" textlink="">
      <xdr:nvSpPr>
        <xdr:cNvPr id="780" name="【公民館】&#10;有形固定資産減価償却率該当値テキスト">
          <a:extLst>
            <a:ext uri="{FF2B5EF4-FFF2-40B4-BE49-F238E27FC236}">
              <a16:creationId xmlns:a16="http://schemas.microsoft.com/office/drawing/2014/main" id="{4DDB9041-4BE7-4884-8CC4-BEF1DB63BE0D}"/>
            </a:ext>
          </a:extLst>
        </xdr:cNvPr>
        <xdr:cNvSpPr txBox="1"/>
      </xdr:nvSpPr>
      <xdr:spPr>
        <a:xfrm>
          <a:off x="16357600" y="179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50164</xdr:rowOff>
    </xdr:from>
    <xdr:to>
      <xdr:col>81</xdr:col>
      <xdr:colOff>101600</xdr:colOff>
      <xdr:row>104</xdr:row>
      <xdr:rowOff>151764</xdr:rowOff>
    </xdr:to>
    <xdr:sp macro="" textlink="">
      <xdr:nvSpPr>
        <xdr:cNvPr id="781" name="楕円 780">
          <a:extLst>
            <a:ext uri="{FF2B5EF4-FFF2-40B4-BE49-F238E27FC236}">
              <a16:creationId xmlns:a16="http://schemas.microsoft.com/office/drawing/2014/main" id="{CC605B9C-1816-4BD7-8941-7695B5F84C6E}"/>
            </a:ext>
          </a:extLst>
        </xdr:cNvPr>
        <xdr:cNvSpPr/>
      </xdr:nvSpPr>
      <xdr:spPr>
        <a:xfrm>
          <a:off x="15430500" y="1788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100964</xdr:rowOff>
    </xdr:from>
    <xdr:to>
      <xdr:col>85</xdr:col>
      <xdr:colOff>127000</xdr:colOff>
      <xdr:row>105</xdr:row>
      <xdr:rowOff>3811</xdr:rowOff>
    </xdr:to>
    <xdr:cxnSp macro="">
      <xdr:nvCxnSpPr>
        <xdr:cNvPr id="782" name="直線コネクタ 781">
          <a:extLst>
            <a:ext uri="{FF2B5EF4-FFF2-40B4-BE49-F238E27FC236}">
              <a16:creationId xmlns:a16="http://schemas.microsoft.com/office/drawing/2014/main" id="{32619A01-EBD8-4E4D-93B8-5E1C8ABC5857}"/>
            </a:ext>
          </a:extLst>
        </xdr:cNvPr>
        <xdr:cNvCxnSpPr/>
      </xdr:nvCxnSpPr>
      <xdr:spPr>
        <a:xfrm>
          <a:off x="15481300" y="17931764"/>
          <a:ext cx="838200" cy="7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151130</xdr:rowOff>
    </xdr:from>
    <xdr:to>
      <xdr:col>76</xdr:col>
      <xdr:colOff>165100</xdr:colOff>
      <xdr:row>105</xdr:row>
      <xdr:rowOff>81280</xdr:rowOff>
    </xdr:to>
    <xdr:sp macro="" textlink="">
      <xdr:nvSpPr>
        <xdr:cNvPr id="783" name="楕円 782">
          <a:extLst>
            <a:ext uri="{FF2B5EF4-FFF2-40B4-BE49-F238E27FC236}">
              <a16:creationId xmlns:a16="http://schemas.microsoft.com/office/drawing/2014/main" id="{A6C39ED0-4338-492E-9D38-FCD486FC0FBB}"/>
            </a:ext>
          </a:extLst>
        </xdr:cNvPr>
        <xdr:cNvSpPr/>
      </xdr:nvSpPr>
      <xdr:spPr>
        <a:xfrm>
          <a:off x="14541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100964</xdr:rowOff>
    </xdr:from>
    <xdr:to>
      <xdr:col>81</xdr:col>
      <xdr:colOff>50800</xdr:colOff>
      <xdr:row>105</xdr:row>
      <xdr:rowOff>30480</xdr:rowOff>
    </xdr:to>
    <xdr:cxnSp macro="">
      <xdr:nvCxnSpPr>
        <xdr:cNvPr id="784" name="直線コネクタ 783">
          <a:extLst>
            <a:ext uri="{FF2B5EF4-FFF2-40B4-BE49-F238E27FC236}">
              <a16:creationId xmlns:a16="http://schemas.microsoft.com/office/drawing/2014/main" id="{AC012E46-56F2-4590-97B8-5B255B0E9F32}"/>
            </a:ext>
          </a:extLst>
        </xdr:cNvPr>
        <xdr:cNvCxnSpPr/>
      </xdr:nvCxnSpPr>
      <xdr:spPr>
        <a:xfrm flipV="1">
          <a:off x="14592300" y="17931764"/>
          <a:ext cx="889000" cy="10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23495</xdr:rowOff>
    </xdr:from>
    <xdr:to>
      <xdr:col>72</xdr:col>
      <xdr:colOff>38100</xdr:colOff>
      <xdr:row>106</xdr:row>
      <xdr:rowOff>125095</xdr:rowOff>
    </xdr:to>
    <xdr:sp macro="" textlink="">
      <xdr:nvSpPr>
        <xdr:cNvPr id="785" name="楕円 784">
          <a:extLst>
            <a:ext uri="{FF2B5EF4-FFF2-40B4-BE49-F238E27FC236}">
              <a16:creationId xmlns:a16="http://schemas.microsoft.com/office/drawing/2014/main" id="{21F09C84-D19E-4450-B905-5C442838651B}"/>
            </a:ext>
          </a:extLst>
        </xdr:cNvPr>
        <xdr:cNvSpPr/>
      </xdr:nvSpPr>
      <xdr:spPr>
        <a:xfrm>
          <a:off x="13652500" y="181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30480</xdr:rowOff>
    </xdr:from>
    <xdr:to>
      <xdr:col>76</xdr:col>
      <xdr:colOff>114300</xdr:colOff>
      <xdr:row>106</xdr:row>
      <xdr:rowOff>74295</xdr:rowOff>
    </xdr:to>
    <xdr:cxnSp macro="">
      <xdr:nvCxnSpPr>
        <xdr:cNvPr id="786" name="直線コネクタ 785">
          <a:extLst>
            <a:ext uri="{FF2B5EF4-FFF2-40B4-BE49-F238E27FC236}">
              <a16:creationId xmlns:a16="http://schemas.microsoft.com/office/drawing/2014/main" id="{C289E91E-18BD-4033-9F76-658B28901D6A}"/>
            </a:ext>
          </a:extLst>
        </xdr:cNvPr>
        <xdr:cNvCxnSpPr/>
      </xdr:nvCxnSpPr>
      <xdr:spPr>
        <a:xfrm flipV="1">
          <a:off x="13703300" y="18032730"/>
          <a:ext cx="889000" cy="21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48261</xdr:rowOff>
    </xdr:from>
    <xdr:to>
      <xdr:col>67</xdr:col>
      <xdr:colOff>101600</xdr:colOff>
      <xdr:row>106</xdr:row>
      <xdr:rowOff>149861</xdr:rowOff>
    </xdr:to>
    <xdr:sp macro="" textlink="">
      <xdr:nvSpPr>
        <xdr:cNvPr id="787" name="楕円 786">
          <a:extLst>
            <a:ext uri="{FF2B5EF4-FFF2-40B4-BE49-F238E27FC236}">
              <a16:creationId xmlns:a16="http://schemas.microsoft.com/office/drawing/2014/main" id="{D38427FB-4D8D-4CED-8B33-D72DF89C23EF}"/>
            </a:ext>
          </a:extLst>
        </xdr:cNvPr>
        <xdr:cNvSpPr/>
      </xdr:nvSpPr>
      <xdr:spPr>
        <a:xfrm>
          <a:off x="12763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74295</xdr:rowOff>
    </xdr:from>
    <xdr:to>
      <xdr:col>71</xdr:col>
      <xdr:colOff>177800</xdr:colOff>
      <xdr:row>106</xdr:row>
      <xdr:rowOff>99061</xdr:rowOff>
    </xdr:to>
    <xdr:cxnSp macro="">
      <xdr:nvCxnSpPr>
        <xdr:cNvPr id="788" name="直線コネクタ 787">
          <a:extLst>
            <a:ext uri="{FF2B5EF4-FFF2-40B4-BE49-F238E27FC236}">
              <a16:creationId xmlns:a16="http://schemas.microsoft.com/office/drawing/2014/main" id="{1E7BD072-E8AE-4FB6-85C8-0E18594E69A6}"/>
            </a:ext>
          </a:extLst>
        </xdr:cNvPr>
        <xdr:cNvCxnSpPr/>
      </xdr:nvCxnSpPr>
      <xdr:spPr>
        <a:xfrm flipV="1">
          <a:off x="12814300" y="1824799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789" name="n_1aveValue【公民館】&#10;有形固定資産減価償却率">
          <a:extLst>
            <a:ext uri="{FF2B5EF4-FFF2-40B4-BE49-F238E27FC236}">
              <a16:creationId xmlns:a16="http://schemas.microsoft.com/office/drawing/2014/main" id="{34CD2382-C8C0-454D-8AB4-A596538A3EC8}"/>
            </a:ext>
          </a:extLst>
        </xdr:cNvPr>
        <xdr:cNvSpPr txBox="1"/>
      </xdr:nvSpPr>
      <xdr:spPr>
        <a:xfrm>
          <a:off x="15266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90" name="n_2aveValue【公民館】&#10;有形固定資産減価償却率">
          <a:extLst>
            <a:ext uri="{FF2B5EF4-FFF2-40B4-BE49-F238E27FC236}">
              <a16:creationId xmlns:a16="http://schemas.microsoft.com/office/drawing/2014/main" id="{1927E42D-4645-4AD5-9961-81D450411E39}"/>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91" name="n_3aveValue【公民館】&#10;有形固定資産減価償却率">
          <a:extLst>
            <a:ext uri="{FF2B5EF4-FFF2-40B4-BE49-F238E27FC236}">
              <a16:creationId xmlns:a16="http://schemas.microsoft.com/office/drawing/2014/main" id="{D5F76690-FBC1-419F-BDE9-1CABE1A6ADF4}"/>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2" name="n_4aveValue【公民館】&#10;有形固定資産減価償却率">
          <a:extLst>
            <a:ext uri="{FF2B5EF4-FFF2-40B4-BE49-F238E27FC236}">
              <a16:creationId xmlns:a16="http://schemas.microsoft.com/office/drawing/2014/main" id="{E6238635-DFF9-4F7D-8D82-7246B148BE39}"/>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168291</xdr:rowOff>
    </xdr:from>
    <xdr:ext cx="405111" cy="259045"/>
    <xdr:sp macro="" textlink="">
      <xdr:nvSpPr>
        <xdr:cNvPr id="793" name="n_1mainValue【公民館】&#10;有形固定資産減価償却率">
          <a:extLst>
            <a:ext uri="{FF2B5EF4-FFF2-40B4-BE49-F238E27FC236}">
              <a16:creationId xmlns:a16="http://schemas.microsoft.com/office/drawing/2014/main" id="{FAB3C87B-6677-4549-9D61-5AF0263C82D9}"/>
            </a:ext>
          </a:extLst>
        </xdr:cNvPr>
        <xdr:cNvSpPr txBox="1"/>
      </xdr:nvSpPr>
      <xdr:spPr>
        <a:xfrm>
          <a:off x="15266044" y="1765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72407</xdr:rowOff>
    </xdr:from>
    <xdr:ext cx="405111" cy="259045"/>
    <xdr:sp macro="" textlink="">
      <xdr:nvSpPr>
        <xdr:cNvPr id="794" name="n_2mainValue【公民館】&#10;有形固定資産減価償却率">
          <a:extLst>
            <a:ext uri="{FF2B5EF4-FFF2-40B4-BE49-F238E27FC236}">
              <a16:creationId xmlns:a16="http://schemas.microsoft.com/office/drawing/2014/main" id="{CEB827D9-9EA1-43F7-8D7B-29E9B46A1AAF}"/>
            </a:ext>
          </a:extLst>
        </xdr:cNvPr>
        <xdr:cNvSpPr txBox="1"/>
      </xdr:nvSpPr>
      <xdr:spPr>
        <a:xfrm>
          <a:off x="14389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116222</xdr:rowOff>
    </xdr:from>
    <xdr:ext cx="405111" cy="259045"/>
    <xdr:sp macro="" textlink="">
      <xdr:nvSpPr>
        <xdr:cNvPr id="795" name="n_3mainValue【公民館】&#10;有形固定資産減価償却率">
          <a:extLst>
            <a:ext uri="{FF2B5EF4-FFF2-40B4-BE49-F238E27FC236}">
              <a16:creationId xmlns:a16="http://schemas.microsoft.com/office/drawing/2014/main" id="{6FCCCFCF-87CB-4311-952F-256A167BADA8}"/>
            </a:ext>
          </a:extLst>
        </xdr:cNvPr>
        <xdr:cNvSpPr txBox="1"/>
      </xdr:nvSpPr>
      <xdr:spPr>
        <a:xfrm>
          <a:off x="13500744" y="182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140988</xdr:rowOff>
    </xdr:from>
    <xdr:ext cx="405111" cy="259045"/>
    <xdr:sp macro="" textlink="">
      <xdr:nvSpPr>
        <xdr:cNvPr id="796" name="n_4mainValue【公民館】&#10;有形固定資産減価償却率">
          <a:extLst>
            <a:ext uri="{FF2B5EF4-FFF2-40B4-BE49-F238E27FC236}">
              <a16:creationId xmlns:a16="http://schemas.microsoft.com/office/drawing/2014/main" id="{148D8D27-881E-4600-A2F9-08AEC40A6A74}"/>
            </a:ext>
          </a:extLst>
        </xdr:cNvPr>
        <xdr:cNvSpPr txBox="1"/>
      </xdr:nvSpPr>
      <xdr:spPr>
        <a:xfrm>
          <a:off x="126117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F9B4CA89-96BE-4EF9-8E07-9E94D534476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0B39A66B-91AE-4FE6-A4B8-6D6B4D7398A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F342E450-F803-420C-AFFB-9422AC91AC7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2D2585D6-F40B-40D3-A90A-467005A24A7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4A849978-3BF4-4B9B-AE99-F99A9C79077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534D3B02-D4B3-469D-B57C-B7BA53F65EF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7F9B0A71-62B3-4FD5-8338-E3ECA6D84D2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B1119E5E-662C-4D8B-AAF7-3C18B5D54C6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CD0F090F-DB36-4A37-BF74-FF5EF63A4D8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D3409C12-A370-4804-9F94-29E488F1743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24F70709-2A25-4289-9266-3B5E30D532B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64B13837-DA61-41AE-99B3-B4292EA8647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D40AF6CF-8ECB-459C-8048-500E345FC92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669135C1-E36E-4078-A3C0-082A5826D839}"/>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C7811C50-71EE-4E48-8C78-D3717CDE5C0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C9C18BB8-7E5D-48B3-92F1-8FDCF1B69FE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77B2FAB3-5DBA-47E7-A960-FC223157EA6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2D9FB417-FF69-4B8C-A51D-11488EB33B1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8FBB1072-3A97-4D08-8065-A09D566449B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F197D787-997F-4AB4-86CD-AC075914F8F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8AA4EB91-5EFE-4860-88F2-EA72C07E444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5CBD6C84-A2BC-4801-880C-F621CC89DE7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2EC83F26-0467-48BB-800F-20278CC3A98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7AB11D7E-CADC-4369-8394-81391F90C41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06362DC8-32A2-4C83-A11A-87700E807FB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D9AFF955-6200-43AE-97D4-C357F351B681}"/>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41C087F7-2181-4EA8-9F9B-7FC2CB630917}"/>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017F6FC5-B5A3-4EB5-80EC-09DB96B85926}"/>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ADBDBEF1-47F0-451C-8B1D-18264F6B4520}"/>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5EE60DE0-EBDA-4C9F-85FC-04A6477E31F0}"/>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7" name="【公民館】&#10;一人当たり面積平均値テキスト">
          <a:extLst>
            <a:ext uri="{FF2B5EF4-FFF2-40B4-BE49-F238E27FC236}">
              <a16:creationId xmlns:a16="http://schemas.microsoft.com/office/drawing/2014/main" id="{B56F5D13-0712-47C9-8DD2-2B604B3BEAAB}"/>
            </a:ext>
          </a:extLst>
        </xdr:cNvPr>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A050AFEA-F523-40CF-AEAB-4BC652A0549C}"/>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45AD195C-E31D-4237-83FB-C15A4EB3ECEC}"/>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82DC7B22-3F44-42B5-A1F7-3377BA1F817E}"/>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3F5BF7E0-BE99-44B6-84D2-8E32E5FF95FE}"/>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81CD602B-2CAC-41C0-B368-27D4102BCE99}"/>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60E23B63-7F4F-45D5-B560-3E901FC9DD9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C832A665-DE78-43A1-B57B-928705399E2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C84F89C5-BA21-4474-8885-6257D673FC2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3AA12AC2-D719-4596-A7E9-4A97879C0BA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13263658-484B-46F0-B938-58B0C36B56B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136434</xdr:rowOff>
    </xdr:from>
    <xdr:to>
      <xdr:col>116</xdr:col>
      <xdr:colOff>114300</xdr:colOff>
      <xdr:row>108</xdr:row>
      <xdr:rowOff>66584</xdr:rowOff>
    </xdr:to>
    <xdr:sp macro="" textlink="">
      <xdr:nvSpPr>
        <xdr:cNvPr id="838" name="楕円 837">
          <a:extLst>
            <a:ext uri="{FF2B5EF4-FFF2-40B4-BE49-F238E27FC236}">
              <a16:creationId xmlns:a16="http://schemas.microsoft.com/office/drawing/2014/main" id="{510A8012-3D9C-48D8-B48B-EB10BD4447BF}"/>
            </a:ext>
          </a:extLst>
        </xdr:cNvPr>
        <xdr:cNvSpPr/>
      </xdr:nvSpPr>
      <xdr:spPr>
        <a:xfrm>
          <a:off x="22110700" y="1848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114861</xdr:rowOff>
    </xdr:from>
    <xdr:ext cx="469744" cy="259045"/>
    <xdr:sp macro="" textlink="">
      <xdr:nvSpPr>
        <xdr:cNvPr id="839" name="【公民館】&#10;一人当たり面積該当値テキスト">
          <a:extLst>
            <a:ext uri="{FF2B5EF4-FFF2-40B4-BE49-F238E27FC236}">
              <a16:creationId xmlns:a16="http://schemas.microsoft.com/office/drawing/2014/main" id="{5BC12B0C-7824-490F-8DEF-48D17AF02F62}"/>
            </a:ext>
          </a:extLst>
        </xdr:cNvPr>
        <xdr:cNvSpPr txBox="1"/>
      </xdr:nvSpPr>
      <xdr:spPr>
        <a:xfrm>
          <a:off x="22199600" y="18460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141332</xdr:rowOff>
    </xdr:from>
    <xdr:to>
      <xdr:col>112</xdr:col>
      <xdr:colOff>38100</xdr:colOff>
      <xdr:row>108</xdr:row>
      <xdr:rowOff>71482</xdr:rowOff>
    </xdr:to>
    <xdr:sp macro="" textlink="">
      <xdr:nvSpPr>
        <xdr:cNvPr id="840" name="楕円 839">
          <a:extLst>
            <a:ext uri="{FF2B5EF4-FFF2-40B4-BE49-F238E27FC236}">
              <a16:creationId xmlns:a16="http://schemas.microsoft.com/office/drawing/2014/main" id="{AA7F7707-4202-4BF3-AB5F-ABFD43C65A94}"/>
            </a:ext>
          </a:extLst>
        </xdr:cNvPr>
        <xdr:cNvSpPr/>
      </xdr:nvSpPr>
      <xdr:spPr>
        <a:xfrm>
          <a:off x="21272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15784</xdr:rowOff>
    </xdr:from>
    <xdr:to>
      <xdr:col>116</xdr:col>
      <xdr:colOff>63500</xdr:colOff>
      <xdr:row>108</xdr:row>
      <xdr:rowOff>20682</xdr:rowOff>
    </xdr:to>
    <xdr:cxnSp macro="">
      <xdr:nvCxnSpPr>
        <xdr:cNvPr id="841" name="直線コネクタ 840">
          <a:extLst>
            <a:ext uri="{FF2B5EF4-FFF2-40B4-BE49-F238E27FC236}">
              <a16:creationId xmlns:a16="http://schemas.microsoft.com/office/drawing/2014/main" id="{71BE90F4-3E09-42FC-A241-BA201D32C7FB}"/>
            </a:ext>
          </a:extLst>
        </xdr:cNvPr>
        <xdr:cNvCxnSpPr/>
      </xdr:nvCxnSpPr>
      <xdr:spPr>
        <a:xfrm flipV="1">
          <a:off x="21323300" y="18532384"/>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142966</xdr:rowOff>
    </xdr:from>
    <xdr:to>
      <xdr:col>107</xdr:col>
      <xdr:colOff>101600</xdr:colOff>
      <xdr:row>108</xdr:row>
      <xdr:rowOff>73116</xdr:rowOff>
    </xdr:to>
    <xdr:sp macro="" textlink="">
      <xdr:nvSpPr>
        <xdr:cNvPr id="842" name="楕円 841">
          <a:extLst>
            <a:ext uri="{FF2B5EF4-FFF2-40B4-BE49-F238E27FC236}">
              <a16:creationId xmlns:a16="http://schemas.microsoft.com/office/drawing/2014/main" id="{9695897F-E83D-4BE8-8FD8-E39C257B49DD}"/>
            </a:ext>
          </a:extLst>
        </xdr:cNvPr>
        <xdr:cNvSpPr/>
      </xdr:nvSpPr>
      <xdr:spPr>
        <a:xfrm>
          <a:off x="20383500" y="1848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20682</xdr:rowOff>
    </xdr:from>
    <xdr:to>
      <xdr:col>111</xdr:col>
      <xdr:colOff>177800</xdr:colOff>
      <xdr:row>108</xdr:row>
      <xdr:rowOff>22316</xdr:rowOff>
    </xdr:to>
    <xdr:cxnSp macro="">
      <xdr:nvCxnSpPr>
        <xdr:cNvPr id="843" name="直線コネクタ 842">
          <a:extLst>
            <a:ext uri="{FF2B5EF4-FFF2-40B4-BE49-F238E27FC236}">
              <a16:creationId xmlns:a16="http://schemas.microsoft.com/office/drawing/2014/main" id="{260850A3-0103-4306-9C0B-1B8871B38C45}"/>
            </a:ext>
          </a:extLst>
        </xdr:cNvPr>
        <xdr:cNvCxnSpPr/>
      </xdr:nvCxnSpPr>
      <xdr:spPr>
        <a:xfrm flipV="1">
          <a:off x="20434300" y="18537282"/>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74386</xdr:rowOff>
    </xdr:from>
    <xdr:to>
      <xdr:col>102</xdr:col>
      <xdr:colOff>165100</xdr:colOff>
      <xdr:row>108</xdr:row>
      <xdr:rowOff>4536</xdr:rowOff>
    </xdr:to>
    <xdr:sp macro="" textlink="">
      <xdr:nvSpPr>
        <xdr:cNvPr id="844" name="楕円 843">
          <a:extLst>
            <a:ext uri="{FF2B5EF4-FFF2-40B4-BE49-F238E27FC236}">
              <a16:creationId xmlns:a16="http://schemas.microsoft.com/office/drawing/2014/main" id="{AD07F39A-80A4-48AF-8BC3-54789A80009D}"/>
            </a:ext>
          </a:extLst>
        </xdr:cNvPr>
        <xdr:cNvSpPr/>
      </xdr:nvSpPr>
      <xdr:spPr>
        <a:xfrm>
          <a:off x="19494500" y="1841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125186</xdr:rowOff>
    </xdr:from>
    <xdr:to>
      <xdr:col>107</xdr:col>
      <xdr:colOff>50800</xdr:colOff>
      <xdr:row>108</xdr:row>
      <xdr:rowOff>22316</xdr:rowOff>
    </xdr:to>
    <xdr:cxnSp macro="">
      <xdr:nvCxnSpPr>
        <xdr:cNvPr id="845" name="直線コネクタ 844">
          <a:extLst>
            <a:ext uri="{FF2B5EF4-FFF2-40B4-BE49-F238E27FC236}">
              <a16:creationId xmlns:a16="http://schemas.microsoft.com/office/drawing/2014/main" id="{30DF2D0A-EF8A-4072-BA47-A57C24378867}"/>
            </a:ext>
          </a:extLst>
        </xdr:cNvPr>
        <xdr:cNvCxnSpPr/>
      </xdr:nvCxnSpPr>
      <xdr:spPr>
        <a:xfrm>
          <a:off x="19545300" y="1847033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80918</xdr:rowOff>
    </xdr:from>
    <xdr:to>
      <xdr:col>98</xdr:col>
      <xdr:colOff>38100</xdr:colOff>
      <xdr:row>108</xdr:row>
      <xdr:rowOff>11068</xdr:rowOff>
    </xdr:to>
    <xdr:sp macro="" textlink="">
      <xdr:nvSpPr>
        <xdr:cNvPr id="846" name="楕円 845">
          <a:extLst>
            <a:ext uri="{FF2B5EF4-FFF2-40B4-BE49-F238E27FC236}">
              <a16:creationId xmlns:a16="http://schemas.microsoft.com/office/drawing/2014/main" id="{4353C5A1-DCC8-4912-A0C2-DC8732E8683E}"/>
            </a:ext>
          </a:extLst>
        </xdr:cNvPr>
        <xdr:cNvSpPr/>
      </xdr:nvSpPr>
      <xdr:spPr>
        <a:xfrm>
          <a:off x="18605500" y="1842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125186</xdr:rowOff>
    </xdr:from>
    <xdr:to>
      <xdr:col>102</xdr:col>
      <xdr:colOff>114300</xdr:colOff>
      <xdr:row>107</xdr:row>
      <xdr:rowOff>131718</xdr:rowOff>
    </xdr:to>
    <xdr:cxnSp macro="">
      <xdr:nvCxnSpPr>
        <xdr:cNvPr id="847" name="直線コネクタ 846">
          <a:extLst>
            <a:ext uri="{FF2B5EF4-FFF2-40B4-BE49-F238E27FC236}">
              <a16:creationId xmlns:a16="http://schemas.microsoft.com/office/drawing/2014/main" id="{F2331ECC-EB49-488C-9A6D-B1F8308F5C56}"/>
            </a:ext>
          </a:extLst>
        </xdr:cNvPr>
        <xdr:cNvCxnSpPr/>
      </xdr:nvCxnSpPr>
      <xdr:spPr>
        <a:xfrm flipV="1">
          <a:off x="18656300" y="1847033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48" name="n_1aveValue【公民館】&#10;一人当たり面積">
          <a:extLst>
            <a:ext uri="{FF2B5EF4-FFF2-40B4-BE49-F238E27FC236}">
              <a16:creationId xmlns:a16="http://schemas.microsoft.com/office/drawing/2014/main" id="{EE69E481-E71A-4747-AD1D-36B30DB4EFF3}"/>
            </a:ext>
          </a:extLst>
        </xdr:cNvPr>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49" name="n_2aveValue【公民館】&#10;一人当たり面積">
          <a:extLst>
            <a:ext uri="{FF2B5EF4-FFF2-40B4-BE49-F238E27FC236}">
              <a16:creationId xmlns:a16="http://schemas.microsoft.com/office/drawing/2014/main" id="{2D2BE663-D57A-4DB0-822B-E48B5160A1ED}"/>
            </a:ext>
          </a:extLst>
        </xdr:cNvPr>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50" name="n_3aveValue【公民館】&#10;一人当たり面積">
          <a:extLst>
            <a:ext uri="{FF2B5EF4-FFF2-40B4-BE49-F238E27FC236}">
              <a16:creationId xmlns:a16="http://schemas.microsoft.com/office/drawing/2014/main" id="{590C1A22-1898-44E4-A618-32EC918797D5}"/>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51" name="n_4aveValue【公民館】&#10;一人当たり面積">
          <a:extLst>
            <a:ext uri="{FF2B5EF4-FFF2-40B4-BE49-F238E27FC236}">
              <a16:creationId xmlns:a16="http://schemas.microsoft.com/office/drawing/2014/main" id="{8F92DB61-A66B-428C-8F5E-BC227C59D0A9}"/>
            </a:ext>
          </a:extLst>
        </xdr:cNvPr>
        <xdr:cNvSpPr txBox="1"/>
      </xdr:nvSpPr>
      <xdr:spPr>
        <a:xfrm>
          <a:off x="18421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62609</xdr:rowOff>
    </xdr:from>
    <xdr:ext cx="469744" cy="259045"/>
    <xdr:sp macro="" textlink="">
      <xdr:nvSpPr>
        <xdr:cNvPr id="852" name="n_1mainValue【公民館】&#10;一人当たり面積">
          <a:extLst>
            <a:ext uri="{FF2B5EF4-FFF2-40B4-BE49-F238E27FC236}">
              <a16:creationId xmlns:a16="http://schemas.microsoft.com/office/drawing/2014/main" id="{CF9BF939-D075-4DE6-8351-3FAE9156747D}"/>
            </a:ext>
          </a:extLst>
        </xdr:cNvPr>
        <xdr:cNvSpPr txBox="1"/>
      </xdr:nvSpPr>
      <xdr:spPr>
        <a:xfrm>
          <a:off x="21075727" y="1857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64243</xdr:rowOff>
    </xdr:from>
    <xdr:ext cx="469744" cy="259045"/>
    <xdr:sp macro="" textlink="">
      <xdr:nvSpPr>
        <xdr:cNvPr id="853" name="n_2mainValue【公民館】&#10;一人当たり面積">
          <a:extLst>
            <a:ext uri="{FF2B5EF4-FFF2-40B4-BE49-F238E27FC236}">
              <a16:creationId xmlns:a16="http://schemas.microsoft.com/office/drawing/2014/main" id="{5A355B93-4FD0-4A3B-BB28-6F3F3DFC5403}"/>
            </a:ext>
          </a:extLst>
        </xdr:cNvPr>
        <xdr:cNvSpPr txBox="1"/>
      </xdr:nvSpPr>
      <xdr:spPr>
        <a:xfrm>
          <a:off x="20199427" y="1858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167113</xdr:rowOff>
    </xdr:from>
    <xdr:ext cx="469744" cy="259045"/>
    <xdr:sp macro="" textlink="">
      <xdr:nvSpPr>
        <xdr:cNvPr id="854" name="n_3mainValue【公民館】&#10;一人当たり面積">
          <a:extLst>
            <a:ext uri="{FF2B5EF4-FFF2-40B4-BE49-F238E27FC236}">
              <a16:creationId xmlns:a16="http://schemas.microsoft.com/office/drawing/2014/main" id="{8BEB9C31-3034-45C2-AA5F-84F52828A5B8}"/>
            </a:ext>
          </a:extLst>
        </xdr:cNvPr>
        <xdr:cNvSpPr txBox="1"/>
      </xdr:nvSpPr>
      <xdr:spPr>
        <a:xfrm>
          <a:off x="19310427" y="1851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2195</xdr:rowOff>
    </xdr:from>
    <xdr:ext cx="469744" cy="259045"/>
    <xdr:sp macro="" textlink="">
      <xdr:nvSpPr>
        <xdr:cNvPr id="855" name="n_4mainValue【公民館】&#10;一人当たり面積">
          <a:extLst>
            <a:ext uri="{FF2B5EF4-FFF2-40B4-BE49-F238E27FC236}">
              <a16:creationId xmlns:a16="http://schemas.microsoft.com/office/drawing/2014/main" id="{DFA769A5-EB42-4725-AFF2-C9FF32FE6279}"/>
            </a:ext>
          </a:extLst>
        </xdr:cNvPr>
        <xdr:cNvSpPr txBox="1"/>
      </xdr:nvSpPr>
      <xdr:spPr>
        <a:xfrm>
          <a:off x="18421427" y="1851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3559D806-49C0-4DFC-AD25-090AC5F2F05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E1F833D3-9D02-4631-AC51-B4C8AB701B5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B40C3241-28E1-4675-81CB-2FFD3229BA2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類似団体と比較して特に有形固定資産減価償却率が高くなっている施設は、道路、公営住宅である。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道路については類似団体</a:t>
          </a:r>
          <a:r>
            <a:rPr kumimoji="1" lang="en-US" altLang="ja-JP" sz="1300">
              <a:latin typeface="ＭＳ Ｐゴシック" panose="020B0600070205080204" pitchFamily="50" charset="-128"/>
              <a:ea typeface="ＭＳ Ｐゴシック" panose="020B0600070205080204" pitchFamily="50" charset="-128"/>
            </a:rPr>
            <a:t>67.0%</a:t>
          </a:r>
          <a:r>
            <a:rPr kumimoji="1" lang="ja-JP" altLang="en-US" sz="1300">
              <a:latin typeface="ＭＳ Ｐゴシック" panose="020B0600070205080204" pitchFamily="50" charset="-128"/>
              <a:ea typeface="ＭＳ Ｐゴシック" panose="020B0600070205080204" pitchFamily="50" charset="-128"/>
            </a:rPr>
            <a:t>に比べ</a:t>
          </a:r>
          <a:r>
            <a:rPr kumimoji="1" lang="en-US" altLang="ja-JP" sz="1300">
              <a:latin typeface="ＭＳ Ｐゴシック" panose="020B0600070205080204" pitchFamily="50" charset="-128"/>
              <a:ea typeface="ＭＳ Ｐゴシック" panose="020B0600070205080204" pitchFamily="50" charset="-128"/>
            </a:rPr>
            <a:t>86.4%</a:t>
          </a:r>
          <a:r>
            <a:rPr kumimoji="1" lang="ja-JP" altLang="en-US" sz="1300">
              <a:latin typeface="ＭＳ Ｐゴシック" panose="020B0600070205080204" pitchFamily="50" charset="-128"/>
              <a:ea typeface="ＭＳ Ｐゴシック" panose="020B0600070205080204" pitchFamily="50" charset="-128"/>
            </a:rPr>
            <a:t>と依然高い償却率を示しているが、これは広大な市域で</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人当たり延長も類似団体を大きく上回っているためである。計画的に改修を進めていく必要がある。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公民館は以前は高い償却率を示していたが公共施設再編に伴い空いた行政庁舎の一部を利活用するなどの取り組みにより、改善がみられた。今年度は、やや増加したが今後の維持管理費の減少も見込まれる。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F1BEEE-DAD6-4965-A637-A0F7F3ED106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5C25C03-F37C-4FDF-87D1-78BACB510DD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E9BC009-E955-4260-B5AE-F1E29ED4670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02ED45B-BAED-4513-800A-D3BE01398E2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新潟県魚沼市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35C0690-B825-4CEF-B8CC-5DE10459B5A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2CD19CC-ED42-4FC0-8A01-4DB5CA81891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E87ACAD-9908-4E95-BFEF-AC746003B64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6D92A54-982D-4503-9EE9-4DDDCDA2700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F290A1-4B0B-4ABC-B58D-8DD29FD57EB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0C0707C-1D92-438F-AC0D-F723532194E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32,522
32,179
946.76
39,132,095
37,612,857
1,127,794
16,053,443
31,757,429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0A3D252-F464-4DDC-9017-F36D2BE3245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3536A93-C3DD-41C3-AA75-A43F2297753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5896D7D-C2B1-4716-9C80-1BD6993B034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3BCB54-9AE9-43A5-A23F-5FE504943F6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DF51149-31E3-4D08-B17A-1CAD97313B8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69EA38-73A4-4A74-949E-58E12A069A9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BF7C5D7-B094-4747-9211-E81EED6706A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1EC89EE-3EBB-4CD3-AC82-C97FD07147B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1F6CDFC-9981-4DD9-BA3D-7024DE566B0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2C84AE4-6DF4-4B3F-85DB-BFAAA52C91D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55350E6-7E1A-44B7-A376-34B8354AE2A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19CCAE4-8E65-443C-8D96-651AF065298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52D6591-0B22-40AE-8E71-FA344E0CD60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860A028-182E-4E47-A0EF-E7D4DEECA46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EBFEDDE-0C91-4DD2-9E2E-70F3EFF50D7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103A849-7EBA-454B-97E4-90592D13262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F02F71C-3131-4616-AB64-CA79AD5CE90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0BE4C29-0302-4E90-A8CB-6FF22B9A0DA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D3334E1-296B-4776-B2EB-3C3B98DD348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EC3F5F1-2418-41ED-8017-96C20751FA1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300E934-DEA4-414F-A30C-BBF971D14E7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A1505F5-4C25-46BA-8DF1-C6ED2637D70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B9D2D6C-2F95-4B71-83BA-EFDF8D4EE0A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E9D9B4D-B0CD-4A73-96ED-4D363137E55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1B7E583-0999-4CA1-BC58-CB7E30DB28D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5EC1B26-B0B3-4396-BCEA-29020F9DB6A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D604ED-9998-459E-BFA1-FA9C7F5D2F4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572793C-FCA4-421E-8777-EB7D3BD3212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DCE0AEA-C06A-4D47-BB73-2619EA2648B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EBA29AB-B68B-4E3A-90FB-E7899C7CB28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C4B54DA-5A66-4CE0-AA8E-1326BCD8BCA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752CE0D-9A8E-4415-AAE4-C5B2CC29B45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E698BCF-F828-4498-9EF2-F755A60EFCD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72B8C2C-3667-4FC2-B614-3C908CDDF58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F845C2C-BE00-4853-AC70-00E20A348DF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1477AC3-A56D-41D7-A181-36ED7F12E54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2E3762E-715A-46DA-A458-9D260C83276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34D0623-6BBA-47F1-9C5D-DD0C14F8D69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3B68B76-33CE-47C0-B7D4-8BB3D48AF0D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D62DE20-6E85-4BC9-B79D-F8816D15E01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C492F3F-A25C-4417-B5C5-2233CC84C51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4BC27461-CECE-43B1-97F6-121BC5F5FEC2}"/>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F654145-8511-4F59-BA23-A3AA3C3C92E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C13ECF0B-0387-4682-A2FF-690059143EF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D90FAEAA-29E6-4E86-9FFE-5466C45CE21E}"/>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81246C0B-2462-4F1E-86B5-7FB56DF866AA}"/>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27401BE8-CCE5-4674-B671-8566244BCF6C}"/>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4E58C989-FEDD-4211-8F19-F923E743360D}"/>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2A9683EB-D15A-443A-B27F-80DE9BB9CBE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AC796F71-A563-47E4-BD73-A391B2678C21}"/>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373C57A9-94A5-4928-8B38-ED0B9441DF28}"/>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03FFBA9F-01B4-4C4A-BB75-3185D0BBCB03}"/>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E44271F0-0BC1-44EF-8502-A68F062B3E18}"/>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CFE78B34-3C7C-491C-A579-275CE2A4EF85}"/>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31B3C1C9-B38D-492F-8969-1056B59EA4B7}"/>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DA55373-7A39-4DED-AEC9-CEFF057BDC0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A88D504-0A54-4D8B-8C55-4AA7ED08DEF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34D33D8-CF13-41F7-BEB2-C60530741A7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CA63DC1-98FC-4D9B-ADEA-AD8C83B031B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A3195EB-DB96-4CD4-B47C-1703256E9DA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10160</xdr:rowOff>
    </xdr:from>
    <xdr:to>
      <xdr:col>24</xdr:col>
      <xdr:colOff>114300</xdr:colOff>
      <xdr:row>33</xdr:row>
      <xdr:rowOff>111760</xdr:rowOff>
    </xdr:to>
    <xdr:sp macro="" textlink="">
      <xdr:nvSpPr>
        <xdr:cNvPr id="72" name="楕円 71">
          <a:extLst>
            <a:ext uri="{FF2B5EF4-FFF2-40B4-BE49-F238E27FC236}">
              <a16:creationId xmlns:a16="http://schemas.microsoft.com/office/drawing/2014/main" id="{9CFC1406-048A-4615-8EC7-612B2DEA3AB3}"/>
            </a:ext>
          </a:extLst>
        </xdr:cNvPr>
        <xdr:cNvSpPr/>
      </xdr:nvSpPr>
      <xdr:spPr>
        <a:xfrm>
          <a:off x="4584700" y="56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130827</xdr:rowOff>
    </xdr:from>
    <xdr:ext cx="340478" cy="259045"/>
    <xdr:sp macro="" textlink="">
      <xdr:nvSpPr>
        <xdr:cNvPr id="73" name="【図書館】&#10;有形固定資産減価償却率該当値テキスト">
          <a:extLst>
            <a:ext uri="{FF2B5EF4-FFF2-40B4-BE49-F238E27FC236}">
              <a16:creationId xmlns:a16="http://schemas.microsoft.com/office/drawing/2014/main" id="{36181FCA-0FCE-4CE2-AFCB-54D8A0BC0A2D}"/>
            </a:ext>
          </a:extLst>
        </xdr:cNvPr>
        <xdr:cNvSpPr txBox="1"/>
      </xdr:nvSpPr>
      <xdr:spPr>
        <a:xfrm>
          <a:off x="4673600" y="5617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90170</xdr:rowOff>
    </xdr:from>
    <xdr:to>
      <xdr:col>20</xdr:col>
      <xdr:colOff>38100</xdr:colOff>
      <xdr:row>35</xdr:row>
      <xdr:rowOff>20320</xdr:rowOff>
    </xdr:to>
    <xdr:sp macro="" textlink="">
      <xdr:nvSpPr>
        <xdr:cNvPr id="74" name="楕円 73">
          <a:extLst>
            <a:ext uri="{FF2B5EF4-FFF2-40B4-BE49-F238E27FC236}">
              <a16:creationId xmlns:a16="http://schemas.microsoft.com/office/drawing/2014/main" id="{3B6476F7-0F16-488C-A671-86B47A2EE3FF}"/>
            </a:ext>
          </a:extLst>
        </xdr:cNvPr>
        <xdr:cNvSpPr/>
      </xdr:nvSpPr>
      <xdr:spPr>
        <a:xfrm>
          <a:off x="3746500" y="591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60960</xdr:rowOff>
    </xdr:from>
    <xdr:to>
      <xdr:col>24</xdr:col>
      <xdr:colOff>63500</xdr:colOff>
      <xdr:row>34</xdr:row>
      <xdr:rowOff>140970</xdr:rowOff>
    </xdr:to>
    <xdr:cxnSp macro="">
      <xdr:nvCxnSpPr>
        <xdr:cNvPr id="75" name="直線コネクタ 74">
          <a:extLst>
            <a:ext uri="{FF2B5EF4-FFF2-40B4-BE49-F238E27FC236}">
              <a16:creationId xmlns:a16="http://schemas.microsoft.com/office/drawing/2014/main" id="{19CE0450-A07E-444F-8CC5-4E989E008CE8}"/>
            </a:ext>
          </a:extLst>
        </xdr:cNvPr>
        <xdr:cNvCxnSpPr/>
      </xdr:nvCxnSpPr>
      <xdr:spPr>
        <a:xfrm flipV="1">
          <a:off x="3797300" y="5718810"/>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33020</xdr:rowOff>
    </xdr:from>
    <xdr:to>
      <xdr:col>15</xdr:col>
      <xdr:colOff>101600</xdr:colOff>
      <xdr:row>34</xdr:row>
      <xdr:rowOff>134620</xdr:rowOff>
    </xdr:to>
    <xdr:sp macro="" textlink="">
      <xdr:nvSpPr>
        <xdr:cNvPr id="76" name="楕円 75">
          <a:extLst>
            <a:ext uri="{FF2B5EF4-FFF2-40B4-BE49-F238E27FC236}">
              <a16:creationId xmlns:a16="http://schemas.microsoft.com/office/drawing/2014/main" id="{84CB8975-AAA3-4470-B638-4D2A7BB12F89}"/>
            </a:ext>
          </a:extLst>
        </xdr:cNvPr>
        <xdr:cNvSpPr/>
      </xdr:nvSpPr>
      <xdr:spPr>
        <a:xfrm>
          <a:off x="2857500" y="586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83820</xdr:rowOff>
    </xdr:from>
    <xdr:to>
      <xdr:col>19</xdr:col>
      <xdr:colOff>177800</xdr:colOff>
      <xdr:row>34</xdr:row>
      <xdr:rowOff>140970</xdr:rowOff>
    </xdr:to>
    <xdr:cxnSp macro="">
      <xdr:nvCxnSpPr>
        <xdr:cNvPr id="77" name="直線コネクタ 76">
          <a:extLst>
            <a:ext uri="{FF2B5EF4-FFF2-40B4-BE49-F238E27FC236}">
              <a16:creationId xmlns:a16="http://schemas.microsoft.com/office/drawing/2014/main" id="{E87D4AC0-39B2-46C3-AE36-0D975BB955A3}"/>
            </a:ext>
          </a:extLst>
        </xdr:cNvPr>
        <xdr:cNvCxnSpPr/>
      </xdr:nvCxnSpPr>
      <xdr:spPr>
        <a:xfrm>
          <a:off x="2908300" y="59131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146050</xdr:rowOff>
    </xdr:from>
    <xdr:to>
      <xdr:col>10</xdr:col>
      <xdr:colOff>165100</xdr:colOff>
      <xdr:row>34</xdr:row>
      <xdr:rowOff>76200</xdr:rowOff>
    </xdr:to>
    <xdr:sp macro="" textlink="">
      <xdr:nvSpPr>
        <xdr:cNvPr id="78" name="楕円 77">
          <a:extLst>
            <a:ext uri="{FF2B5EF4-FFF2-40B4-BE49-F238E27FC236}">
              <a16:creationId xmlns:a16="http://schemas.microsoft.com/office/drawing/2014/main" id="{8BB4D449-9BE2-4243-8497-6121E09E7669}"/>
            </a:ext>
          </a:extLst>
        </xdr:cNvPr>
        <xdr:cNvSpPr/>
      </xdr:nvSpPr>
      <xdr:spPr>
        <a:xfrm>
          <a:off x="1968500" y="58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25400</xdr:rowOff>
    </xdr:from>
    <xdr:to>
      <xdr:col>15</xdr:col>
      <xdr:colOff>50800</xdr:colOff>
      <xdr:row>34</xdr:row>
      <xdr:rowOff>83820</xdr:rowOff>
    </xdr:to>
    <xdr:cxnSp macro="">
      <xdr:nvCxnSpPr>
        <xdr:cNvPr id="79" name="直線コネクタ 78">
          <a:extLst>
            <a:ext uri="{FF2B5EF4-FFF2-40B4-BE49-F238E27FC236}">
              <a16:creationId xmlns:a16="http://schemas.microsoft.com/office/drawing/2014/main" id="{DF2E8F9C-DCC2-45B7-A9FC-66A328EAF6DE}"/>
            </a:ext>
          </a:extLst>
        </xdr:cNvPr>
        <xdr:cNvCxnSpPr/>
      </xdr:nvCxnSpPr>
      <xdr:spPr>
        <a:xfrm>
          <a:off x="2019300" y="5854700"/>
          <a:ext cx="889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87630</xdr:rowOff>
    </xdr:from>
    <xdr:to>
      <xdr:col>6</xdr:col>
      <xdr:colOff>38100</xdr:colOff>
      <xdr:row>34</xdr:row>
      <xdr:rowOff>17780</xdr:rowOff>
    </xdr:to>
    <xdr:sp macro="" textlink="">
      <xdr:nvSpPr>
        <xdr:cNvPr id="80" name="楕円 79">
          <a:extLst>
            <a:ext uri="{FF2B5EF4-FFF2-40B4-BE49-F238E27FC236}">
              <a16:creationId xmlns:a16="http://schemas.microsoft.com/office/drawing/2014/main" id="{7B0E270E-5CFD-4B5C-835F-EBBEC2695051}"/>
            </a:ext>
          </a:extLst>
        </xdr:cNvPr>
        <xdr:cNvSpPr/>
      </xdr:nvSpPr>
      <xdr:spPr>
        <a:xfrm>
          <a:off x="10795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138430</xdr:rowOff>
    </xdr:from>
    <xdr:to>
      <xdr:col>10</xdr:col>
      <xdr:colOff>114300</xdr:colOff>
      <xdr:row>34</xdr:row>
      <xdr:rowOff>25400</xdr:rowOff>
    </xdr:to>
    <xdr:cxnSp macro="">
      <xdr:nvCxnSpPr>
        <xdr:cNvPr id="81" name="直線コネクタ 80">
          <a:extLst>
            <a:ext uri="{FF2B5EF4-FFF2-40B4-BE49-F238E27FC236}">
              <a16:creationId xmlns:a16="http://schemas.microsoft.com/office/drawing/2014/main" id="{E9E26E8F-45D3-40F2-A420-3F0707C13345}"/>
            </a:ext>
          </a:extLst>
        </xdr:cNvPr>
        <xdr:cNvCxnSpPr/>
      </xdr:nvCxnSpPr>
      <xdr:spPr>
        <a:xfrm>
          <a:off x="1130300" y="5796280"/>
          <a:ext cx="889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426A9E1D-56F4-4323-B7AA-33D50AF062C6}"/>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69293EDD-4D49-4198-99B6-FCD0DB4E4FA1}"/>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0CA5D85C-72E8-402F-98D0-720A014A660E}"/>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9A4A2138-7D5A-4EF2-9B46-D39546D9EB62}"/>
            </a:ext>
          </a:extLst>
        </xdr:cNvPr>
        <xdr:cNvSpPr txBox="1"/>
      </xdr:nvSpPr>
      <xdr:spPr>
        <a:xfrm>
          <a:off x="9277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36847</xdr:rowOff>
    </xdr:from>
    <xdr:ext cx="405111" cy="259045"/>
    <xdr:sp macro="" textlink="">
      <xdr:nvSpPr>
        <xdr:cNvPr id="86" name="n_1mainValue【図書館】&#10;有形固定資産減価償却率">
          <a:extLst>
            <a:ext uri="{FF2B5EF4-FFF2-40B4-BE49-F238E27FC236}">
              <a16:creationId xmlns:a16="http://schemas.microsoft.com/office/drawing/2014/main" id="{5400025F-77FD-4E58-871F-DF8985232C43}"/>
            </a:ext>
          </a:extLst>
        </xdr:cNvPr>
        <xdr:cNvSpPr txBox="1"/>
      </xdr:nvSpPr>
      <xdr:spPr>
        <a:xfrm>
          <a:off x="3582044"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151147</xdr:rowOff>
    </xdr:from>
    <xdr:ext cx="405111" cy="259045"/>
    <xdr:sp macro="" textlink="">
      <xdr:nvSpPr>
        <xdr:cNvPr id="87" name="n_2mainValue【図書館】&#10;有形固定資産減価償却率">
          <a:extLst>
            <a:ext uri="{FF2B5EF4-FFF2-40B4-BE49-F238E27FC236}">
              <a16:creationId xmlns:a16="http://schemas.microsoft.com/office/drawing/2014/main" id="{59F5DDC2-94DA-44F4-944B-4F7294E93BCC}"/>
            </a:ext>
          </a:extLst>
        </xdr:cNvPr>
        <xdr:cNvSpPr txBox="1"/>
      </xdr:nvSpPr>
      <xdr:spPr>
        <a:xfrm>
          <a:off x="2705744" y="56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92727</xdr:rowOff>
    </xdr:from>
    <xdr:ext cx="405111" cy="259045"/>
    <xdr:sp macro="" textlink="">
      <xdr:nvSpPr>
        <xdr:cNvPr id="88" name="n_3mainValue【図書館】&#10;有形固定資産減価償却率">
          <a:extLst>
            <a:ext uri="{FF2B5EF4-FFF2-40B4-BE49-F238E27FC236}">
              <a16:creationId xmlns:a16="http://schemas.microsoft.com/office/drawing/2014/main" id="{269F7F2F-2FDE-4A28-8155-92A537FB3851}"/>
            </a:ext>
          </a:extLst>
        </xdr:cNvPr>
        <xdr:cNvSpPr txBox="1"/>
      </xdr:nvSpPr>
      <xdr:spPr>
        <a:xfrm>
          <a:off x="1816744" y="557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34307</xdr:rowOff>
    </xdr:from>
    <xdr:ext cx="340478" cy="259045"/>
    <xdr:sp macro="" textlink="">
      <xdr:nvSpPr>
        <xdr:cNvPr id="89" name="n_4mainValue【図書館】&#10;有形固定資産減価償却率">
          <a:extLst>
            <a:ext uri="{FF2B5EF4-FFF2-40B4-BE49-F238E27FC236}">
              <a16:creationId xmlns:a16="http://schemas.microsoft.com/office/drawing/2014/main" id="{1F6727D3-DAFE-4EE8-A471-43C04867B6A3}"/>
            </a:ext>
          </a:extLst>
        </xdr:cNvPr>
        <xdr:cNvSpPr txBox="1"/>
      </xdr:nvSpPr>
      <xdr:spPr>
        <a:xfrm>
          <a:off x="960061" y="552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8566872C-5741-4521-8791-726CB8E0CEA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6B4074F9-3773-4D36-8725-504303BFA24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E7ED8EDE-CE82-4008-A0FA-DFAFE297E18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97A537C2-1073-4432-94AB-66C23F0D9D0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5C9EA50D-E786-4378-A3AA-C0A8F6E7A54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D9796EF7-6117-4B7E-A60A-16623A8E1BF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9EA6EBE9-B6D8-4EF1-BFEB-1ECEC968761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938F6A07-9A5E-4575-9F59-C8397435D32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67A06D3B-02C1-43A5-B790-214EF8164BF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21774DD5-C39E-4D3D-A766-B000AA29616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4749E464-6467-4F55-BBD7-E50CFB82C04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6940BA4-48BB-4F7A-8AD7-0377D2D70BB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1D7800FE-3465-4827-A95A-7592D55A9FB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2183561F-C97B-4913-A312-038FB3B302D4}"/>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B3678E00-2AD3-43B3-B81E-3588D80D553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7CC7F371-3DBA-4292-9165-18CBF76C768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DC32A3F2-B272-4AFC-8A98-7D9C4A13E1A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B749AB89-2C42-4EC0-B78C-AA0B3F42920E}"/>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572412C1-065B-40CD-AB26-E5A78D17D30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723A7DD9-3B4C-4FA5-9E09-12F5110E243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47805D76-1C7F-4985-A807-60B93F76624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1AEFFBC-3AF7-4107-8528-768E10A7D9F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2F26184-6DF7-4981-A100-9303C891240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2BA1D481-7A04-4C1B-8BC4-C9390117381D}"/>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B9DEBD50-41EE-4103-B9B5-F8DA262ACBC4}"/>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955D1AC4-2842-47B1-9B9B-F84672C3159E}"/>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F5E38CA2-775B-4E33-87B6-D02C54CA938F}"/>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172D5013-5817-4373-B9B2-8183EB221846}"/>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2C36C3DA-85B4-4701-96F8-0CD302A7DE30}"/>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43FEF149-BA7A-48F2-9C54-743FCC78CD2F}"/>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5F3203FE-FC26-43B3-A7DE-3F2C280CF948}"/>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541477FD-0016-4C25-BE69-C9B6C7FBC21F}"/>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E64F0522-D546-4C89-A39E-7DFFF0564D14}"/>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DB655564-43EF-4FD6-88F3-09332304947F}"/>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EAF3D37-66EE-4BC4-A340-24F560B14B2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0D30C3D-56B5-4E3D-AF93-82C0BF24A6A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FEFAA30-24FE-4CC6-BF2E-2B53B4554C1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6E7EB85-AF4A-4B17-B975-DC096A4EC35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8E22915-1E8E-4E6A-AF65-DCB645FFF83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55880</xdr:rowOff>
    </xdr:from>
    <xdr:to>
      <xdr:col>55</xdr:col>
      <xdr:colOff>50800</xdr:colOff>
      <xdr:row>38</xdr:row>
      <xdr:rowOff>157480</xdr:rowOff>
    </xdr:to>
    <xdr:sp macro="" textlink="">
      <xdr:nvSpPr>
        <xdr:cNvPr id="129" name="楕円 128">
          <a:extLst>
            <a:ext uri="{FF2B5EF4-FFF2-40B4-BE49-F238E27FC236}">
              <a16:creationId xmlns:a16="http://schemas.microsoft.com/office/drawing/2014/main" id="{03CC8E70-08AB-4EED-9FD2-946E8AF7BD93}"/>
            </a:ext>
          </a:extLst>
        </xdr:cNvPr>
        <xdr:cNvSpPr/>
      </xdr:nvSpPr>
      <xdr:spPr>
        <a:xfrm>
          <a:off x="104267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78757</xdr:rowOff>
    </xdr:from>
    <xdr:ext cx="469744" cy="259045"/>
    <xdr:sp macro="" textlink="">
      <xdr:nvSpPr>
        <xdr:cNvPr id="130" name="【図書館】&#10;一人当たり面積該当値テキスト">
          <a:extLst>
            <a:ext uri="{FF2B5EF4-FFF2-40B4-BE49-F238E27FC236}">
              <a16:creationId xmlns:a16="http://schemas.microsoft.com/office/drawing/2014/main" id="{133DA8C0-B899-4D96-8ADF-E0412712A431}"/>
            </a:ext>
          </a:extLst>
        </xdr:cNvPr>
        <xdr:cNvSpPr txBox="1"/>
      </xdr:nvSpPr>
      <xdr:spPr>
        <a:xfrm>
          <a:off x="10515600"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139700</xdr:rowOff>
    </xdr:from>
    <xdr:to>
      <xdr:col>50</xdr:col>
      <xdr:colOff>165100</xdr:colOff>
      <xdr:row>41</xdr:row>
      <xdr:rowOff>69850</xdr:rowOff>
    </xdr:to>
    <xdr:sp macro="" textlink="">
      <xdr:nvSpPr>
        <xdr:cNvPr id="131" name="楕円 130">
          <a:extLst>
            <a:ext uri="{FF2B5EF4-FFF2-40B4-BE49-F238E27FC236}">
              <a16:creationId xmlns:a16="http://schemas.microsoft.com/office/drawing/2014/main" id="{A4F439D2-2457-479E-931F-803001528623}"/>
            </a:ext>
          </a:extLst>
        </xdr:cNvPr>
        <xdr:cNvSpPr/>
      </xdr:nvSpPr>
      <xdr:spPr>
        <a:xfrm>
          <a:off x="9588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106680</xdr:rowOff>
    </xdr:from>
    <xdr:to>
      <xdr:col>55</xdr:col>
      <xdr:colOff>0</xdr:colOff>
      <xdr:row>41</xdr:row>
      <xdr:rowOff>19050</xdr:rowOff>
    </xdr:to>
    <xdr:cxnSp macro="">
      <xdr:nvCxnSpPr>
        <xdr:cNvPr id="132" name="直線コネクタ 131">
          <a:extLst>
            <a:ext uri="{FF2B5EF4-FFF2-40B4-BE49-F238E27FC236}">
              <a16:creationId xmlns:a16="http://schemas.microsoft.com/office/drawing/2014/main" id="{0B9EC7CC-C580-4323-9290-6F754FF4E274}"/>
            </a:ext>
          </a:extLst>
        </xdr:cNvPr>
        <xdr:cNvCxnSpPr/>
      </xdr:nvCxnSpPr>
      <xdr:spPr>
        <a:xfrm flipV="1">
          <a:off x="9639300" y="6621780"/>
          <a:ext cx="838200" cy="42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143510</xdr:rowOff>
    </xdr:from>
    <xdr:to>
      <xdr:col>46</xdr:col>
      <xdr:colOff>38100</xdr:colOff>
      <xdr:row>41</xdr:row>
      <xdr:rowOff>73660</xdr:rowOff>
    </xdr:to>
    <xdr:sp macro="" textlink="">
      <xdr:nvSpPr>
        <xdr:cNvPr id="133" name="楕円 132">
          <a:extLst>
            <a:ext uri="{FF2B5EF4-FFF2-40B4-BE49-F238E27FC236}">
              <a16:creationId xmlns:a16="http://schemas.microsoft.com/office/drawing/2014/main" id="{FDCE8B07-E4E1-49B6-977B-E875F4178111}"/>
            </a:ext>
          </a:extLst>
        </xdr:cNvPr>
        <xdr:cNvSpPr/>
      </xdr:nvSpPr>
      <xdr:spPr>
        <a:xfrm>
          <a:off x="8699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19050</xdr:rowOff>
    </xdr:from>
    <xdr:to>
      <xdr:col>50</xdr:col>
      <xdr:colOff>114300</xdr:colOff>
      <xdr:row>41</xdr:row>
      <xdr:rowOff>22860</xdr:rowOff>
    </xdr:to>
    <xdr:cxnSp macro="">
      <xdr:nvCxnSpPr>
        <xdr:cNvPr id="134" name="直線コネクタ 133">
          <a:extLst>
            <a:ext uri="{FF2B5EF4-FFF2-40B4-BE49-F238E27FC236}">
              <a16:creationId xmlns:a16="http://schemas.microsoft.com/office/drawing/2014/main" id="{D4223A45-7461-4D0C-93A8-CF878C71D184}"/>
            </a:ext>
          </a:extLst>
        </xdr:cNvPr>
        <xdr:cNvCxnSpPr/>
      </xdr:nvCxnSpPr>
      <xdr:spPr>
        <a:xfrm flipV="1">
          <a:off x="8750300" y="70485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147320</xdr:rowOff>
    </xdr:from>
    <xdr:to>
      <xdr:col>41</xdr:col>
      <xdr:colOff>101600</xdr:colOff>
      <xdr:row>41</xdr:row>
      <xdr:rowOff>77470</xdr:rowOff>
    </xdr:to>
    <xdr:sp macro="" textlink="">
      <xdr:nvSpPr>
        <xdr:cNvPr id="135" name="楕円 134">
          <a:extLst>
            <a:ext uri="{FF2B5EF4-FFF2-40B4-BE49-F238E27FC236}">
              <a16:creationId xmlns:a16="http://schemas.microsoft.com/office/drawing/2014/main" id="{940DFB49-327E-4B89-9B71-3BF7B8BB443D}"/>
            </a:ext>
          </a:extLst>
        </xdr:cNvPr>
        <xdr:cNvSpPr/>
      </xdr:nvSpPr>
      <xdr:spPr>
        <a:xfrm>
          <a:off x="7810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22860</xdr:rowOff>
    </xdr:from>
    <xdr:to>
      <xdr:col>45</xdr:col>
      <xdr:colOff>177800</xdr:colOff>
      <xdr:row>41</xdr:row>
      <xdr:rowOff>26670</xdr:rowOff>
    </xdr:to>
    <xdr:cxnSp macro="">
      <xdr:nvCxnSpPr>
        <xdr:cNvPr id="136" name="直線コネクタ 135">
          <a:extLst>
            <a:ext uri="{FF2B5EF4-FFF2-40B4-BE49-F238E27FC236}">
              <a16:creationId xmlns:a16="http://schemas.microsoft.com/office/drawing/2014/main" id="{A857CDBB-5133-4D43-9708-F9405AFB21A0}"/>
            </a:ext>
          </a:extLst>
        </xdr:cNvPr>
        <xdr:cNvCxnSpPr/>
      </xdr:nvCxnSpPr>
      <xdr:spPr>
        <a:xfrm flipV="1">
          <a:off x="7861300" y="70523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151130</xdr:rowOff>
    </xdr:from>
    <xdr:to>
      <xdr:col>36</xdr:col>
      <xdr:colOff>165100</xdr:colOff>
      <xdr:row>41</xdr:row>
      <xdr:rowOff>81280</xdr:rowOff>
    </xdr:to>
    <xdr:sp macro="" textlink="">
      <xdr:nvSpPr>
        <xdr:cNvPr id="137" name="楕円 136">
          <a:extLst>
            <a:ext uri="{FF2B5EF4-FFF2-40B4-BE49-F238E27FC236}">
              <a16:creationId xmlns:a16="http://schemas.microsoft.com/office/drawing/2014/main" id="{4771DC25-8FB1-44C7-8B0B-FC8EC3CBAABF}"/>
            </a:ext>
          </a:extLst>
        </xdr:cNvPr>
        <xdr:cNvSpPr/>
      </xdr:nvSpPr>
      <xdr:spPr>
        <a:xfrm>
          <a:off x="6921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26670</xdr:rowOff>
    </xdr:from>
    <xdr:to>
      <xdr:col>41</xdr:col>
      <xdr:colOff>50800</xdr:colOff>
      <xdr:row>41</xdr:row>
      <xdr:rowOff>30480</xdr:rowOff>
    </xdr:to>
    <xdr:cxnSp macro="">
      <xdr:nvCxnSpPr>
        <xdr:cNvPr id="138" name="直線コネクタ 137">
          <a:extLst>
            <a:ext uri="{FF2B5EF4-FFF2-40B4-BE49-F238E27FC236}">
              <a16:creationId xmlns:a16="http://schemas.microsoft.com/office/drawing/2014/main" id="{2A1F728A-B223-4E60-9253-E6936A28D211}"/>
            </a:ext>
          </a:extLst>
        </xdr:cNvPr>
        <xdr:cNvCxnSpPr/>
      </xdr:nvCxnSpPr>
      <xdr:spPr>
        <a:xfrm flipV="1">
          <a:off x="6972300" y="7056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AF3753DE-7384-464F-8A6D-59B4A3B9C8AA}"/>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114EBE7F-F715-4A51-81ED-5F39CCAA8AFA}"/>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AF79E012-83A7-4C26-B019-791E88D6FB3E}"/>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3E75FBAB-2885-4FA2-B661-C9EE6E8A4074}"/>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60977</xdr:rowOff>
    </xdr:from>
    <xdr:ext cx="469744" cy="259045"/>
    <xdr:sp macro="" textlink="">
      <xdr:nvSpPr>
        <xdr:cNvPr id="143" name="n_1mainValue【図書館】&#10;一人当たり面積">
          <a:extLst>
            <a:ext uri="{FF2B5EF4-FFF2-40B4-BE49-F238E27FC236}">
              <a16:creationId xmlns:a16="http://schemas.microsoft.com/office/drawing/2014/main" id="{90D307ED-0D45-46E4-8573-152E8AE2A241}"/>
            </a:ext>
          </a:extLst>
        </xdr:cNvPr>
        <xdr:cNvSpPr txBox="1"/>
      </xdr:nvSpPr>
      <xdr:spPr>
        <a:xfrm>
          <a:off x="93917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64787</xdr:rowOff>
    </xdr:from>
    <xdr:ext cx="469744" cy="259045"/>
    <xdr:sp macro="" textlink="">
      <xdr:nvSpPr>
        <xdr:cNvPr id="144" name="n_2mainValue【図書館】&#10;一人当たり面積">
          <a:extLst>
            <a:ext uri="{FF2B5EF4-FFF2-40B4-BE49-F238E27FC236}">
              <a16:creationId xmlns:a16="http://schemas.microsoft.com/office/drawing/2014/main" id="{3FDEC296-12A0-485E-88A8-5CDE8252EAD7}"/>
            </a:ext>
          </a:extLst>
        </xdr:cNvPr>
        <xdr:cNvSpPr txBox="1"/>
      </xdr:nvSpPr>
      <xdr:spPr>
        <a:xfrm>
          <a:off x="85154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68597</xdr:rowOff>
    </xdr:from>
    <xdr:ext cx="469744" cy="259045"/>
    <xdr:sp macro="" textlink="">
      <xdr:nvSpPr>
        <xdr:cNvPr id="145" name="n_3mainValue【図書館】&#10;一人当たり面積">
          <a:extLst>
            <a:ext uri="{FF2B5EF4-FFF2-40B4-BE49-F238E27FC236}">
              <a16:creationId xmlns:a16="http://schemas.microsoft.com/office/drawing/2014/main" id="{F6EB02A4-747F-4482-8E89-E93B95CD3326}"/>
            </a:ext>
          </a:extLst>
        </xdr:cNvPr>
        <xdr:cNvSpPr txBox="1"/>
      </xdr:nvSpPr>
      <xdr:spPr>
        <a:xfrm>
          <a:off x="7626427"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72407</xdr:rowOff>
    </xdr:from>
    <xdr:ext cx="469744" cy="259045"/>
    <xdr:sp macro="" textlink="">
      <xdr:nvSpPr>
        <xdr:cNvPr id="146" name="n_4mainValue【図書館】&#10;一人当たり面積">
          <a:extLst>
            <a:ext uri="{FF2B5EF4-FFF2-40B4-BE49-F238E27FC236}">
              <a16:creationId xmlns:a16="http://schemas.microsoft.com/office/drawing/2014/main" id="{8B29E4C7-5FF4-4864-AA06-30A78BA376DF}"/>
            </a:ext>
          </a:extLst>
        </xdr:cNvPr>
        <xdr:cNvSpPr txBox="1"/>
      </xdr:nvSpPr>
      <xdr:spPr>
        <a:xfrm>
          <a:off x="6737427" y="710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6EBDB4E3-FAAC-4E5C-A54F-B8D07F1A53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4C38641-2234-46AC-8891-81C205273E6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9C72338-035F-4D74-960F-AACB521775B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B14EDEF-A49A-479A-819F-7230A998ADF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6BE557E-6DE1-43D3-BFB1-2718D226E11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C6DC042B-8B9F-414E-838F-5DA51EBF60D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93B2E91-21B6-42CA-AD98-7818E11E4A1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E63B340-3BDE-404B-B3AB-8451E77FE4E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49FFD2B0-1D89-48EB-BE1B-89054777F60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3B61D84-2548-4B8B-A2EB-6CF9B9B7B72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DC7B1C4-E2AA-4815-B8EE-D7493B6E73B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B30C93C8-4AB2-4D3A-AD35-CCB483A03F6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DA9AC03-6282-4CD4-BC81-96159A65144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7949F59F-D01B-4DB9-99C5-DD58CDE66A9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AB561535-FBD7-4882-BAC4-CFFBA26914A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5A9B2E9-8F0B-43AA-8513-D3C9E9DC6FA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4A0BE2EE-1D41-4BCA-9731-6973D011499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C6A43C02-592A-4F45-9887-D8CC7A95110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6490822-63AF-416E-A8DD-77DD5E3906B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FB7C5342-8AEA-4977-A4F5-CF360C8DE89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586986A9-19DD-4718-AD95-47C80952C14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7FBE4F68-A1C1-4A19-BC08-B9164A3FF24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BFDFBCE-0F94-43AD-BBEC-C8A9799866C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63001DF9-91BB-4F02-85AC-A1F47F56A4C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74D4E2CD-A1FB-42D2-914A-8ACB5ADFCBAB}"/>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A714BAE3-35FD-4BE3-A350-2154701AAE7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AE9D74B-375B-4196-9967-86D5D14C068C}"/>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7A9A30CE-766D-4B54-AD48-F33C5EDB649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0EFD733E-E1BB-4D09-B136-1D78BDCE3812}"/>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C1D3133-8494-47FA-BC99-E6F502739665}"/>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6F59339D-9EBE-47FD-BFAF-1893EE396523}"/>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D695D378-F551-43B9-9D76-BB12D0CD4A45}"/>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45BAF5C-0DF7-4802-B409-337ED1065C8C}"/>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4226A8BA-CDFE-456D-A420-6EAE03AB1AAB}"/>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83ACD628-EE4E-478D-B71A-A7F39283F7A5}"/>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BAC6C81-8C8B-495A-84F6-EC155B33010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601F81C-6E40-4392-A81F-D2779CED432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C94786A-CEDA-4F76-A1E3-DEEEDF12D0E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36016A4-7315-4C1C-A313-FE8F407D777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C7AC41B-BFE6-46D5-A4EE-1B4D2ED4656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71120</xdr:rowOff>
    </xdr:from>
    <xdr:to>
      <xdr:col>24</xdr:col>
      <xdr:colOff>114300</xdr:colOff>
      <xdr:row>62</xdr:row>
      <xdr:rowOff>1270</xdr:rowOff>
    </xdr:to>
    <xdr:sp macro="" textlink="">
      <xdr:nvSpPr>
        <xdr:cNvPr id="187" name="楕円 186">
          <a:extLst>
            <a:ext uri="{FF2B5EF4-FFF2-40B4-BE49-F238E27FC236}">
              <a16:creationId xmlns:a16="http://schemas.microsoft.com/office/drawing/2014/main" id="{FF69880D-7DED-4F9F-8270-6CF349235B38}"/>
            </a:ext>
          </a:extLst>
        </xdr:cNvPr>
        <xdr:cNvSpPr/>
      </xdr:nvSpPr>
      <xdr:spPr>
        <a:xfrm>
          <a:off x="45847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49547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17C9C384-0DBB-4BE6-828F-3D6507C714D5}"/>
            </a:ext>
          </a:extLst>
        </xdr:cNvPr>
        <xdr:cNvSpPr txBox="1"/>
      </xdr:nvSpPr>
      <xdr:spPr>
        <a:xfrm>
          <a:off x="4673600"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46355</xdr:rowOff>
    </xdr:from>
    <xdr:to>
      <xdr:col>20</xdr:col>
      <xdr:colOff>38100</xdr:colOff>
      <xdr:row>61</xdr:row>
      <xdr:rowOff>147955</xdr:rowOff>
    </xdr:to>
    <xdr:sp macro="" textlink="">
      <xdr:nvSpPr>
        <xdr:cNvPr id="189" name="楕円 188">
          <a:extLst>
            <a:ext uri="{FF2B5EF4-FFF2-40B4-BE49-F238E27FC236}">
              <a16:creationId xmlns:a16="http://schemas.microsoft.com/office/drawing/2014/main" id="{1213E9B4-0EA6-433B-B47B-56EA7D349A19}"/>
            </a:ext>
          </a:extLst>
        </xdr:cNvPr>
        <xdr:cNvSpPr/>
      </xdr:nvSpPr>
      <xdr:spPr>
        <a:xfrm>
          <a:off x="3746500" y="105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97155</xdr:rowOff>
    </xdr:from>
    <xdr:to>
      <xdr:col>24</xdr:col>
      <xdr:colOff>63500</xdr:colOff>
      <xdr:row>61</xdr:row>
      <xdr:rowOff>121920</xdr:rowOff>
    </xdr:to>
    <xdr:cxnSp macro="">
      <xdr:nvCxnSpPr>
        <xdr:cNvPr id="190" name="直線コネクタ 189">
          <a:extLst>
            <a:ext uri="{FF2B5EF4-FFF2-40B4-BE49-F238E27FC236}">
              <a16:creationId xmlns:a16="http://schemas.microsoft.com/office/drawing/2014/main" id="{5C884396-5529-4862-8642-7600B895D98C}"/>
            </a:ext>
          </a:extLst>
        </xdr:cNvPr>
        <xdr:cNvCxnSpPr/>
      </xdr:nvCxnSpPr>
      <xdr:spPr>
        <a:xfrm>
          <a:off x="3797300" y="1055560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153035</xdr:rowOff>
    </xdr:from>
    <xdr:to>
      <xdr:col>15</xdr:col>
      <xdr:colOff>101600</xdr:colOff>
      <xdr:row>62</xdr:row>
      <xdr:rowOff>83185</xdr:rowOff>
    </xdr:to>
    <xdr:sp macro="" textlink="">
      <xdr:nvSpPr>
        <xdr:cNvPr id="191" name="楕円 190">
          <a:extLst>
            <a:ext uri="{FF2B5EF4-FFF2-40B4-BE49-F238E27FC236}">
              <a16:creationId xmlns:a16="http://schemas.microsoft.com/office/drawing/2014/main" id="{345CCCA3-1239-49E5-BBFE-5A58C44C4B30}"/>
            </a:ext>
          </a:extLst>
        </xdr:cNvPr>
        <xdr:cNvSpPr/>
      </xdr:nvSpPr>
      <xdr:spPr>
        <a:xfrm>
          <a:off x="28575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97155</xdr:rowOff>
    </xdr:from>
    <xdr:to>
      <xdr:col>19</xdr:col>
      <xdr:colOff>177800</xdr:colOff>
      <xdr:row>62</xdr:row>
      <xdr:rowOff>32385</xdr:rowOff>
    </xdr:to>
    <xdr:cxnSp macro="">
      <xdr:nvCxnSpPr>
        <xdr:cNvPr id="192" name="直線コネクタ 191">
          <a:extLst>
            <a:ext uri="{FF2B5EF4-FFF2-40B4-BE49-F238E27FC236}">
              <a16:creationId xmlns:a16="http://schemas.microsoft.com/office/drawing/2014/main" id="{08EB9D59-BC72-4CA4-A90A-2640D3A6E7B8}"/>
            </a:ext>
          </a:extLst>
        </xdr:cNvPr>
        <xdr:cNvCxnSpPr/>
      </xdr:nvCxnSpPr>
      <xdr:spPr>
        <a:xfrm flipV="1">
          <a:off x="2908300" y="10555605"/>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122555</xdr:rowOff>
    </xdr:from>
    <xdr:to>
      <xdr:col>10</xdr:col>
      <xdr:colOff>165100</xdr:colOff>
      <xdr:row>62</xdr:row>
      <xdr:rowOff>52705</xdr:rowOff>
    </xdr:to>
    <xdr:sp macro="" textlink="">
      <xdr:nvSpPr>
        <xdr:cNvPr id="193" name="楕円 192">
          <a:extLst>
            <a:ext uri="{FF2B5EF4-FFF2-40B4-BE49-F238E27FC236}">
              <a16:creationId xmlns:a16="http://schemas.microsoft.com/office/drawing/2014/main" id="{479665BD-4A05-4419-BE12-D3BE7E957ACA}"/>
            </a:ext>
          </a:extLst>
        </xdr:cNvPr>
        <xdr:cNvSpPr/>
      </xdr:nvSpPr>
      <xdr:spPr>
        <a:xfrm>
          <a:off x="1968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1905</xdr:rowOff>
    </xdr:from>
    <xdr:to>
      <xdr:col>15</xdr:col>
      <xdr:colOff>50800</xdr:colOff>
      <xdr:row>62</xdr:row>
      <xdr:rowOff>32385</xdr:rowOff>
    </xdr:to>
    <xdr:cxnSp macro="">
      <xdr:nvCxnSpPr>
        <xdr:cNvPr id="194" name="直線コネクタ 193">
          <a:extLst>
            <a:ext uri="{FF2B5EF4-FFF2-40B4-BE49-F238E27FC236}">
              <a16:creationId xmlns:a16="http://schemas.microsoft.com/office/drawing/2014/main" id="{DB7C279F-1FFB-4753-921E-7A6C95BC78B2}"/>
            </a:ext>
          </a:extLst>
        </xdr:cNvPr>
        <xdr:cNvCxnSpPr/>
      </xdr:nvCxnSpPr>
      <xdr:spPr>
        <a:xfrm>
          <a:off x="2019300" y="1063180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101600</xdr:rowOff>
    </xdr:from>
    <xdr:to>
      <xdr:col>6</xdr:col>
      <xdr:colOff>38100</xdr:colOff>
      <xdr:row>62</xdr:row>
      <xdr:rowOff>31750</xdr:rowOff>
    </xdr:to>
    <xdr:sp macro="" textlink="">
      <xdr:nvSpPr>
        <xdr:cNvPr id="195" name="楕円 194">
          <a:extLst>
            <a:ext uri="{FF2B5EF4-FFF2-40B4-BE49-F238E27FC236}">
              <a16:creationId xmlns:a16="http://schemas.microsoft.com/office/drawing/2014/main" id="{F55CB436-D163-4588-B282-4D5B62F4EBBA}"/>
            </a:ext>
          </a:extLst>
        </xdr:cNvPr>
        <xdr:cNvSpPr/>
      </xdr:nvSpPr>
      <xdr:spPr>
        <a:xfrm>
          <a:off x="1079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152400</xdr:rowOff>
    </xdr:from>
    <xdr:to>
      <xdr:col>10</xdr:col>
      <xdr:colOff>114300</xdr:colOff>
      <xdr:row>62</xdr:row>
      <xdr:rowOff>1905</xdr:rowOff>
    </xdr:to>
    <xdr:cxnSp macro="">
      <xdr:nvCxnSpPr>
        <xdr:cNvPr id="196" name="直線コネクタ 195">
          <a:extLst>
            <a:ext uri="{FF2B5EF4-FFF2-40B4-BE49-F238E27FC236}">
              <a16:creationId xmlns:a16="http://schemas.microsoft.com/office/drawing/2014/main" id="{90005AF8-B75D-4034-B038-6A608FD57299}"/>
            </a:ext>
          </a:extLst>
        </xdr:cNvPr>
        <xdr:cNvCxnSpPr/>
      </xdr:nvCxnSpPr>
      <xdr:spPr>
        <a:xfrm>
          <a:off x="1130300" y="106108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2859B6D2-D6CD-4803-834A-7D57593EB6FD}"/>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F49D2FD9-55ED-48A1-9D6F-812C56E4B49B}"/>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DB771905-B737-47B1-828E-45B45D705913}"/>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DB016656-7AC8-41CE-8C13-3877B96EE5AD}"/>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139082</xdr:rowOff>
    </xdr:from>
    <xdr:ext cx="405111" cy="259045"/>
    <xdr:sp macro="" textlink="">
      <xdr:nvSpPr>
        <xdr:cNvPr id="201" name="n_1mainValue【体育館・プール】&#10;有形固定資産減価償却率">
          <a:extLst>
            <a:ext uri="{FF2B5EF4-FFF2-40B4-BE49-F238E27FC236}">
              <a16:creationId xmlns:a16="http://schemas.microsoft.com/office/drawing/2014/main" id="{6817602D-7B11-4C56-8DEE-1E915E670993}"/>
            </a:ext>
          </a:extLst>
        </xdr:cNvPr>
        <xdr:cNvSpPr txBox="1"/>
      </xdr:nvSpPr>
      <xdr:spPr>
        <a:xfrm>
          <a:off x="3582044"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74312</xdr:rowOff>
    </xdr:from>
    <xdr:ext cx="405111" cy="259045"/>
    <xdr:sp macro="" textlink="">
      <xdr:nvSpPr>
        <xdr:cNvPr id="202" name="n_2mainValue【体育館・プール】&#10;有形固定資産減価償却率">
          <a:extLst>
            <a:ext uri="{FF2B5EF4-FFF2-40B4-BE49-F238E27FC236}">
              <a16:creationId xmlns:a16="http://schemas.microsoft.com/office/drawing/2014/main" id="{29555719-0711-423F-8A32-5505308D67E9}"/>
            </a:ext>
          </a:extLst>
        </xdr:cNvPr>
        <xdr:cNvSpPr txBox="1"/>
      </xdr:nvSpPr>
      <xdr:spPr>
        <a:xfrm>
          <a:off x="2705744" y="1070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43832</xdr:rowOff>
    </xdr:from>
    <xdr:ext cx="405111" cy="259045"/>
    <xdr:sp macro="" textlink="">
      <xdr:nvSpPr>
        <xdr:cNvPr id="203" name="n_3mainValue【体育館・プール】&#10;有形固定資産減価償却率">
          <a:extLst>
            <a:ext uri="{FF2B5EF4-FFF2-40B4-BE49-F238E27FC236}">
              <a16:creationId xmlns:a16="http://schemas.microsoft.com/office/drawing/2014/main" id="{3E1BD332-34B9-4EA2-BD68-9B071815AAD3}"/>
            </a:ext>
          </a:extLst>
        </xdr:cNvPr>
        <xdr:cNvSpPr txBox="1"/>
      </xdr:nvSpPr>
      <xdr:spPr>
        <a:xfrm>
          <a:off x="181674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22877</xdr:rowOff>
    </xdr:from>
    <xdr:ext cx="405111" cy="259045"/>
    <xdr:sp macro="" textlink="">
      <xdr:nvSpPr>
        <xdr:cNvPr id="204" name="n_4mainValue【体育館・プール】&#10;有形固定資産減価償却率">
          <a:extLst>
            <a:ext uri="{FF2B5EF4-FFF2-40B4-BE49-F238E27FC236}">
              <a16:creationId xmlns:a16="http://schemas.microsoft.com/office/drawing/2014/main" id="{A5EAEFF5-A1AD-40DF-83CA-2511B6C6118B}"/>
            </a:ext>
          </a:extLst>
        </xdr:cNvPr>
        <xdr:cNvSpPr txBox="1"/>
      </xdr:nvSpPr>
      <xdr:spPr>
        <a:xfrm>
          <a:off x="927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EACFADF-1232-42F8-9C05-8748D067D8D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A42FC9D-EE3F-4581-8987-F35CC0272A4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C302A8C-0CC7-427F-B592-2B4A3DCF12E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32F9AA1-17F3-4D40-A4C5-AC38832278A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55B04FC-BD48-4B17-B8FA-47023AFB1AE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CE8C6E0-BFC2-4479-975B-03386348B4E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9BCC691-184C-4B52-A31D-D18A53777DF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839C693-6BD1-4040-A1C6-DAA3BAACE09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829418E-6C97-4A31-B951-759C4B3BC04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3AB5395-4CA3-41C9-86AB-4CE3FC16072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121DD82-91E1-4FAA-849F-1F988CECE4B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64A20362-CCDE-42DE-8573-1015ACAEF19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1ECDBD-4FF6-4EC0-B62E-21B7A621A1C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110887D7-A4F8-450A-B3EC-CEA17601C01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CAE7432-CFE9-4A98-B16C-11191932C3F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4FC94BEB-6070-4412-BA64-D6319164E4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877949D4-4D98-4D65-9F93-7ABE596961D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4C566B0E-2F53-44DD-A9E2-CA8ECB676CA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9C11D2A3-ADAC-4C44-88A2-54C31475530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B1BE56D0-2799-4A19-8B45-C30867F0C94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51F6D61-DE53-4301-BD66-305D1A28A23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7F5060C7-A194-47E7-B9B3-0C721C78DBE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44F0367C-FF15-4B4D-B085-AB1D2213C69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42B16D35-7A32-421E-9013-BAA58A85D186}"/>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13D4C232-C4FF-4E52-84CA-3C3A03F51932}"/>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953103F3-0700-4930-BF3F-2D6B1C8416F4}"/>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BAC341BA-1983-417D-BA2A-879459909CBF}"/>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C546465E-98E0-4C32-9FD1-AB7B6CCC7991}"/>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0109D3A7-AE52-43F1-A4F1-BB25D23F4041}"/>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C4B8545A-84A6-47CE-B415-B056DED57259}"/>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84D276BF-1AFD-4C86-AB34-921EBA95D2BC}"/>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9E9A690F-D5A6-437E-BEA6-EF7E8CADABAC}"/>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5E912BB9-B9C2-4006-8662-71CA2758AFB6}"/>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F5F700FB-9C9B-43A6-8DB3-EE7815175C00}"/>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B8D7320-2DB3-41BD-B59E-8D1D54358D6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6267757-B7CB-43B7-85F4-4ED3CD41904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CF6E748-85D1-4140-BA14-4DC00B1DC11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7A6AB34-473A-427E-84B1-219D268B605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A1110F2-3EFC-4BA7-9FDF-8F137A09497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90170</xdr:rowOff>
    </xdr:from>
    <xdr:to>
      <xdr:col>55</xdr:col>
      <xdr:colOff>50800</xdr:colOff>
      <xdr:row>63</xdr:row>
      <xdr:rowOff>20320</xdr:rowOff>
    </xdr:to>
    <xdr:sp macro="" textlink="">
      <xdr:nvSpPr>
        <xdr:cNvPr id="244" name="楕円 243">
          <a:extLst>
            <a:ext uri="{FF2B5EF4-FFF2-40B4-BE49-F238E27FC236}">
              <a16:creationId xmlns:a16="http://schemas.microsoft.com/office/drawing/2014/main" id="{22A62C32-99C3-4CC4-A02F-5EDC5EF3BEF4}"/>
            </a:ext>
          </a:extLst>
        </xdr:cNvPr>
        <xdr:cNvSpPr/>
      </xdr:nvSpPr>
      <xdr:spPr>
        <a:xfrm>
          <a:off x="104267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113047</xdr:rowOff>
    </xdr:from>
    <xdr:ext cx="469744" cy="259045"/>
    <xdr:sp macro="" textlink="">
      <xdr:nvSpPr>
        <xdr:cNvPr id="245" name="【体育館・プール】&#10;一人当たり面積該当値テキスト">
          <a:extLst>
            <a:ext uri="{FF2B5EF4-FFF2-40B4-BE49-F238E27FC236}">
              <a16:creationId xmlns:a16="http://schemas.microsoft.com/office/drawing/2014/main" id="{DAB8895A-E6A1-4875-BA2C-27659C1DF88B}"/>
            </a:ext>
          </a:extLst>
        </xdr:cNvPr>
        <xdr:cNvSpPr txBox="1"/>
      </xdr:nvSpPr>
      <xdr:spPr>
        <a:xfrm>
          <a:off x="10515600" y="1057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95504</xdr:rowOff>
    </xdr:from>
    <xdr:to>
      <xdr:col>50</xdr:col>
      <xdr:colOff>165100</xdr:colOff>
      <xdr:row>63</xdr:row>
      <xdr:rowOff>25654</xdr:rowOff>
    </xdr:to>
    <xdr:sp macro="" textlink="">
      <xdr:nvSpPr>
        <xdr:cNvPr id="246" name="楕円 245">
          <a:extLst>
            <a:ext uri="{FF2B5EF4-FFF2-40B4-BE49-F238E27FC236}">
              <a16:creationId xmlns:a16="http://schemas.microsoft.com/office/drawing/2014/main" id="{FBE0CC24-F0CB-470F-BFA1-EDB25572B61D}"/>
            </a:ext>
          </a:extLst>
        </xdr:cNvPr>
        <xdr:cNvSpPr/>
      </xdr:nvSpPr>
      <xdr:spPr>
        <a:xfrm>
          <a:off x="95885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140970</xdr:rowOff>
    </xdr:from>
    <xdr:to>
      <xdr:col>55</xdr:col>
      <xdr:colOff>0</xdr:colOff>
      <xdr:row>62</xdr:row>
      <xdr:rowOff>146304</xdr:rowOff>
    </xdr:to>
    <xdr:cxnSp macro="">
      <xdr:nvCxnSpPr>
        <xdr:cNvPr id="247" name="直線コネクタ 246">
          <a:extLst>
            <a:ext uri="{FF2B5EF4-FFF2-40B4-BE49-F238E27FC236}">
              <a16:creationId xmlns:a16="http://schemas.microsoft.com/office/drawing/2014/main" id="{3A44650D-7B69-43CA-8281-289FA524E980}"/>
            </a:ext>
          </a:extLst>
        </xdr:cNvPr>
        <xdr:cNvCxnSpPr/>
      </xdr:nvCxnSpPr>
      <xdr:spPr>
        <a:xfrm flipV="1">
          <a:off x="9639300" y="10770870"/>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100076</xdr:rowOff>
    </xdr:from>
    <xdr:to>
      <xdr:col>46</xdr:col>
      <xdr:colOff>38100</xdr:colOff>
      <xdr:row>63</xdr:row>
      <xdr:rowOff>30226</xdr:rowOff>
    </xdr:to>
    <xdr:sp macro="" textlink="">
      <xdr:nvSpPr>
        <xdr:cNvPr id="248" name="楕円 247">
          <a:extLst>
            <a:ext uri="{FF2B5EF4-FFF2-40B4-BE49-F238E27FC236}">
              <a16:creationId xmlns:a16="http://schemas.microsoft.com/office/drawing/2014/main" id="{CEDE0F84-872C-4C3D-B61B-D7DDDC8BC4C0}"/>
            </a:ext>
          </a:extLst>
        </xdr:cNvPr>
        <xdr:cNvSpPr/>
      </xdr:nvSpPr>
      <xdr:spPr>
        <a:xfrm>
          <a:off x="8699500" y="1072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146304</xdr:rowOff>
    </xdr:from>
    <xdr:to>
      <xdr:col>50</xdr:col>
      <xdr:colOff>114300</xdr:colOff>
      <xdr:row>62</xdr:row>
      <xdr:rowOff>150876</xdr:rowOff>
    </xdr:to>
    <xdr:cxnSp macro="">
      <xdr:nvCxnSpPr>
        <xdr:cNvPr id="249" name="直線コネクタ 248">
          <a:extLst>
            <a:ext uri="{FF2B5EF4-FFF2-40B4-BE49-F238E27FC236}">
              <a16:creationId xmlns:a16="http://schemas.microsoft.com/office/drawing/2014/main" id="{F387370E-8127-49AE-8F53-B20BFA21384F}"/>
            </a:ext>
          </a:extLst>
        </xdr:cNvPr>
        <xdr:cNvCxnSpPr/>
      </xdr:nvCxnSpPr>
      <xdr:spPr>
        <a:xfrm flipV="1">
          <a:off x="8750300" y="107762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105029</xdr:rowOff>
    </xdr:from>
    <xdr:to>
      <xdr:col>41</xdr:col>
      <xdr:colOff>101600</xdr:colOff>
      <xdr:row>63</xdr:row>
      <xdr:rowOff>35179</xdr:rowOff>
    </xdr:to>
    <xdr:sp macro="" textlink="">
      <xdr:nvSpPr>
        <xdr:cNvPr id="250" name="楕円 249">
          <a:extLst>
            <a:ext uri="{FF2B5EF4-FFF2-40B4-BE49-F238E27FC236}">
              <a16:creationId xmlns:a16="http://schemas.microsoft.com/office/drawing/2014/main" id="{17BD74E7-7EDB-4483-90E1-1D0E821F293A}"/>
            </a:ext>
          </a:extLst>
        </xdr:cNvPr>
        <xdr:cNvSpPr/>
      </xdr:nvSpPr>
      <xdr:spPr>
        <a:xfrm>
          <a:off x="7810500" y="1073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150876</xdr:rowOff>
    </xdr:from>
    <xdr:to>
      <xdr:col>45</xdr:col>
      <xdr:colOff>177800</xdr:colOff>
      <xdr:row>62</xdr:row>
      <xdr:rowOff>155829</xdr:rowOff>
    </xdr:to>
    <xdr:cxnSp macro="">
      <xdr:nvCxnSpPr>
        <xdr:cNvPr id="251" name="直線コネクタ 250">
          <a:extLst>
            <a:ext uri="{FF2B5EF4-FFF2-40B4-BE49-F238E27FC236}">
              <a16:creationId xmlns:a16="http://schemas.microsoft.com/office/drawing/2014/main" id="{BD791F24-75FB-42F0-A4C2-4B429D10D0C0}"/>
            </a:ext>
          </a:extLst>
        </xdr:cNvPr>
        <xdr:cNvCxnSpPr/>
      </xdr:nvCxnSpPr>
      <xdr:spPr>
        <a:xfrm flipV="1">
          <a:off x="7861300" y="10780776"/>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111125</xdr:rowOff>
    </xdr:from>
    <xdr:to>
      <xdr:col>36</xdr:col>
      <xdr:colOff>165100</xdr:colOff>
      <xdr:row>63</xdr:row>
      <xdr:rowOff>41275</xdr:rowOff>
    </xdr:to>
    <xdr:sp macro="" textlink="">
      <xdr:nvSpPr>
        <xdr:cNvPr id="252" name="楕円 251">
          <a:extLst>
            <a:ext uri="{FF2B5EF4-FFF2-40B4-BE49-F238E27FC236}">
              <a16:creationId xmlns:a16="http://schemas.microsoft.com/office/drawing/2014/main" id="{B98A26E6-1683-4E3C-9F58-0DC536017EBC}"/>
            </a:ext>
          </a:extLst>
        </xdr:cNvPr>
        <xdr:cNvSpPr/>
      </xdr:nvSpPr>
      <xdr:spPr>
        <a:xfrm>
          <a:off x="6921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155829</xdr:rowOff>
    </xdr:from>
    <xdr:to>
      <xdr:col>41</xdr:col>
      <xdr:colOff>50800</xdr:colOff>
      <xdr:row>62</xdr:row>
      <xdr:rowOff>161925</xdr:rowOff>
    </xdr:to>
    <xdr:cxnSp macro="">
      <xdr:nvCxnSpPr>
        <xdr:cNvPr id="253" name="直線コネクタ 252">
          <a:extLst>
            <a:ext uri="{FF2B5EF4-FFF2-40B4-BE49-F238E27FC236}">
              <a16:creationId xmlns:a16="http://schemas.microsoft.com/office/drawing/2014/main" id="{0049883D-3F3E-4383-B917-B19366CCCDB2}"/>
            </a:ext>
          </a:extLst>
        </xdr:cNvPr>
        <xdr:cNvCxnSpPr/>
      </xdr:nvCxnSpPr>
      <xdr:spPr>
        <a:xfrm flipV="1">
          <a:off x="6972300" y="10785729"/>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E05C4DD9-160B-44AD-95E2-06A19AFD2D21}"/>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E7035BBD-274B-4E4D-891A-A1FAB3F007AC}"/>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827569EC-A132-4356-8E1D-ED1A7FA29370}"/>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6627B0E0-4687-440F-803F-C568F43E9762}"/>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42181</xdr:rowOff>
    </xdr:from>
    <xdr:ext cx="469744" cy="259045"/>
    <xdr:sp macro="" textlink="">
      <xdr:nvSpPr>
        <xdr:cNvPr id="258" name="n_1mainValue【体育館・プール】&#10;一人当たり面積">
          <a:extLst>
            <a:ext uri="{FF2B5EF4-FFF2-40B4-BE49-F238E27FC236}">
              <a16:creationId xmlns:a16="http://schemas.microsoft.com/office/drawing/2014/main" id="{D3B263E9-3916-4E83-B491-4239CF1EF0E3}"/>
            </a:ext>
          </a:extLst>
        </xdr:cNvPr>
        <xdr:cNvSpPr txBox="1"/>
      </xdr:nvSpPr>
      <xdr:spPr>
        <a:xfrm>
          <a:off x="93917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46753</xdr:rowOff>
    </xdr:from>
    <xdr:ext cx="469744" cy="259045"/>
    <xdr:sp macro="" textlink="">
      <xdr:nvSpPr>
        <xdr:cNvPr id="259" name="n_2mainValue【体育館・プール】&#10;一人当たり面積">
          <a:extLst>
            <a:ext uri="{FF2B5EF4-FFF2-40B4-BE49-F238E27FC236}">
              <a16:creationId xmlns:a16="http://schemas.microsoft.com/office/drawing/2014/main" id="{EC21F5DA-29C7-46E9-BDDE-FCE26C7D7783}"/>
            </a:ext>
          </a:extLst>
        </xdr:cNvPr>
        <xdr:cNvSpPr txBox="1"/>
      </xdr:nvSpPr>
      <xdr:spPr>
        <a:xfrm>
          <a:off x="8515427" y="1050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51706</xdr:rowOff>
    </xdr:from>
    <xdr:ext cx="469744" cy="259045"/>
    <xdr:sp macro="" textlink="">
      <xdr:nvSpPr>
        <xdr:cNvPr id="260" name="n_3mainValue【体育館・プール】&#10;一人当たり面積">
          <a:extLst>
            <a:ext uri="{FF2B5EF4-FFF2-40B4-BE49-F238E27FC236}">
              <a16:creationId xmlns:a16="http://schemas.microsoft.com/office/drawing/2014/main" id="{3C1549EB-91DD-4E17-8F29-135AC21C0E64}"/>
            </a:ext>
          </a:extLst>
        </xdr:cNvPr>
        <xdr:cNvSpPr txBox="1"/>
      </xdr:nvSpPr>
      <xdr:spPr>
        <a:xfrm>
          <a:off x="7626427" y="10510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57802</xdr:rowOff>
    </xdr:from>
    <xdr:ext cx="469744" cy="259045"/>
    <xdr:sp macro="" textlink="">
      <xdr:nvSpPr>
        <xdr:cNvPr id="261" name="n_4mainValue【体育館・プール】&#10;一人当たり面積">
          <a:extLst>
            <a:ext uri="{FF2B5EF4-FFF2-40B4-BE49-F238E27FC236}">
              <a16:creationId xmlns:a16="http://schemas.microsoft.com/office/drawing/2014/main" id="{5A68BC02-E572-425D-ABE7-E987C0486198}"/>
            </a:ext>
          </a:extLst>
        </xdr:cNvPr>
        <xdr:cNvSpPr txBox="1"/>
      </xdr:nvSpPr>
      <xdr:spPr>
        <a:xfrm>
          <a:off x="6737427" y="1051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1737BF80-9EEF-4511-9212-D933A1E3622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29524FA4-9F56-45B0-B761-3ABDE2844F4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62D2F208-7A00-451A-8B08-D62F5B4A517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925F5F53-2E81-43FE-BD99-78C29456077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DEAEC4A-5CAE-4E9A-8A6A-2A8D7629ED8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285B1ED3-BDD8-4B1A-B562-B5CC82F3FFD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BF8F7915-43D6-4E84-9D83-97B3C830EBE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94CAE2B9-01AB-4127-B8EC-D0CE21E6916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7BB4D50C-4E4A-42F0-90ED-96DA7F078D1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EB4D8684-7E2D-48CB-868D-2053B08F199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004B5AA-D3D0-4D69-8313-25243F9B9F6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DD9A1AD3-0A47-4EA1-953D-0F7DF286986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3E0922FF-D63C-4455-8270-62798C389117}"/>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B21AEDBA-1DCE-4566-847A-797C23E9B5B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17CF299-3D8E-45A1-B33C-74EB11274DE5}"/>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4B609C64-4D0E-4FCD-BFA0-AB36155F0DCF}"/>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77620DC-DB72-4F91-8E89-F873FD9BDF8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A6F74CCC-35E3-44BA-AB1F-B1D14BB7E94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5C8A8D9-58FE-4566-A954-9AE2D4E9185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5A02A653-2724-4276-8FBE-AC7887CDFDF2}"/>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2DEC4517-FD6A-474E-9F09-9EDDAE54783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673E9F6-6914-4B73-92E9-6E2FAE01A41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599A2CB9-122E-413B-9210-B0E4EAA1FCC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5B4C1C2-203D-496E-82FB-0D04D089C22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C49F6082-31B2-4FEF-8823-5E3CB2B36CD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EA5CAE00-9BB1-4D6A-83A5-BF905DC7B0A9}"/>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E7FEF47A-D908-40A3-8129-443BFEBCC684}"/>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1298ED19-94DF-4A99-956A-A4B15422C4D7}"/>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461537D0-8CF1-4C5F-B790-5CD2744C800A}"/>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CD8BC666-B6B4-4D3C-868A-988661B5D014}"/>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123E1DDE-3258-497F-87AD-C40D44DB2203}"/>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90E6826A-280E-47C2-956B-0BD9FA97F95A}"/>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5B2FE9D8-79AC-4E52-BB73-BFD7A5C9DFE7}"/>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EBCEB32B-FFB4-4502-B8BB-63C3B3B5D47B}"/>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84D02397-D2D0-48B0-B850-F234EE6BA433}"/>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C7065549-536C-4309-A10B-258A95E49539}"/>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1CDA6DB-D1FE-4EE7-ABCB-986F0FB463B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3FD2F08-66B5-4C41-B8E8-0252CCEE5D6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F96F7C1-0A7B-4DB8-A008-FF67962B27E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48E445E-B867-4577-B6D5-776FCB61DCD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AC5ED68-8610-4FCB-8D2D-B9F37D6509A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103232</xdr:rowOff>
    </xdr:from>
    <xdr:to>
      <xdr:col>24</xdr:col>
      <xdr:colOff>114300</xdr:colOff>
      <xdr:row>84</xdr:row>
      <xdr:rowOff>33382</xdr:rowOff>
    </xdr:to>
    <xdr:sp macro="" textlink="">
      <xdr:nvSpPr>
        <xdr:cNvPr id="303" name="楕円 302">
          <a:extLst>
            <a:ext uri="{FF2B5EF4-FFF2-40B4-BE49-F238E27FC236}">
              <a16:creationId xmlns:a16="http://schemas.microsoft.com/office/drawing/2014/main" id="{9E30EDD2-5D9F-497B-8B20-307F1914B106}"/>
            </a:ext>
          </a:extLst>
        </xdr:cNvPr>
        <xdr:cNvSpPr/>
      </xdr:nvSpPr>
      <xdr:spPr>
        <a:xfrm>
          <a:off x="45847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81659</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172635F5-107B-415E-9CF4-5FF785515BFE}"/>
            </a:ext>
          </a:extLst>
        </xdr:cNvPr>
        <xdr:cNvSpPr txBox="1"/>
      </xdr:nvSpPr>
      <xdr:spPr>
        <a:xfrm>
          <a:off x="4673600"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62412</xdr:rowOff>
    </xdr:from>
    <xdr:to>
      <xdr:col>20</xdr:col>
      <xdr:colOff>38100</xdr:colOff>
      <xdr:row>83</xdr:row>
      <xdr:rowOff>164012</xdr:rowOff>
    </xdr:to>
    <xdr:sp macro="" textlink="">
      <xdr:nvSpPr>
        <xdr:cNvPr id="305" name="楕円 304">
          <a:extLst>
            <a:ext uri="{FF2B5EF4-FFF2-40B4-BE49-F238E27FC236}">
              <a16:creationId xmlns:a16="http://schemas.microsoft.com/office/drawing/2014/main" id="{99843FE0-50B1-4A42-B24A-EFA020B8DAB4}"/>
            </a:ext>
          </a:extLst>
        </xdr:cNvPr>
        <xdr:cNvSpPr/>
      </xdr:nvSpPr>
      <xdr:spPr>
        <a:xfrm>
          <a:off x="3746500" y="1429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113212</xdr:rowOff>
    </xdr:from>
    <xdr:to>
      <xdr:col>24</xdr:col>
      <xdr:colOff>63500</xdr:colOff>
      <xdr:row>83</xdr:row>
      <xdr:rowOff>154032</xdr:rowOff>
    </xdr:to>
    <xdr:cxnSp macro="">
      <xdr:nvCxnSpPr>
        <xdr:cNvPr id="306" name="直線コネクタ 305">
          <a:extLst>
            <a:ext uri="{FF2B5EF4-FFF2-40B4-BE49-F238E27FC236}">
              <a16:creationId xmlns:a16="http://schemas.microsoft.com/office/drawing/2014/main" id="{DAE022CD-2C62-41C7-B9AE-DC3EBACB0912}"/>
            </a:ext>
          </a:extLst>
        </xdr:cNvPr>
        <xdr:cNvCxnSpPr/>
      </xdr:nvCxnSpPr>
      <xdr:spPr>
        <a:xfrm>
          <a:off x="3797300" y="14343562"/>
          <a:ext cx="8382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23223</xdr:rowOff>
    </xdr:from>
    <xdr:to>
      <xdr:col>15</xdr:col>
      <xdr:colOff>101600</xdr:colOff>
      <xdr:row>83</xdr:row>
      <xdr:rowOff>124823</xdr:rowOff>
    </xdr:to>
    <xdr:sp macro="" textlink="">
      <xdr:nvSpPr>
        <xdr:cNvPr id="307" name="楕円 306">
          <a:extLst>
            <a:ext uri="{FF2B5EF4-FFF2-40B4-BE49-F238E27FC236}">
              <a16:creationId xmlns:a16="http://schemas.microsoft.com/office/drawing/2014/main" id="{65423B89-CE98-4116-9083-20762ADCBDB1}"/>
            </a:ext>
          </a:extLst>
        </xdr:cNvPr>
        <xdr:cNvSpPr/>
      </xdr:nvSpPr>
      <xdr:spPr>
        <a:xfrm>
          <a:off x="2857500" y="1425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74023</xdr:rowOff>
    </xdr:from>
    <xdr:to>
      <xdr:col>19</xdr:col>
      <xdr:colOff>177800</xdr:colOff>
      <xdr:row>83</xdr:row>
      <xdr:rowOff>113212</xdr:rowOff>
    </xdr:to>
    <xdr:cxnSp macro="">
      <xdr:nvCxnSpPr>
        <xdr:cNvPr id="308" name="直線コネクタ 307">
          <a:extLst>
            <a:ext uri="{FF2B5EF4-FFF2-40B4-BE49-F238E27FC236}">
              <a16:creationId xmlns:a16="http://schemas.microsoft.com/office/drawing/2014/main" id="{71365812-43F2-4761-917F-F4D06F738C46}"/>
            </a:ext>
          </a:extLst>
        </xdr:cNvPr>
        <xdr:cNvCxnSpPr/>
      </xdr:nvCxnSpPr>
      <xdr:spPr>
        <a:xfrm>
          <a:off x="2908300" y="1430437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37919</xdr:rowOff>
    </xdr:from>
    <xdr:to>
      <xdr:col>10</xdr:col>
      <xdr:colOff>165100</xdr:colOff>
      <xdr:row>83</xdr:row>
      <xdr:rowOff>139519</xdr:rowOff>
    </xdr:to>
    <xdr:sp macro="" textlink="">
      <xdr:nvSpPr>
        <xdr:cNvPr id="309" name="楕円 308">
          <a:extLst>
            <a:ext uri="{FF2B5EF4-FFF2-40B4-BE49-F238E27FC236}">
              <a16:creationId xmlns:a16="http://schemas.microsoft.com/office/drawing/2014/main" id="{3F191211-80F4-4297-9330-446B3E4645CA}"/>
            </a:ext>
          </a:extLst>
        </xdr:cNvPr>
        <xdr:cNvSpPr/>
      </xdr:nvSpPr>
      <xdr:spPr>
        <a:xfrm>
          <a:off x="1968500" y="1426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74023</xdr:rowOff>
    </xdr:from>
    <xdr:to>
      <xdr:col>15</xdr:col>
      <xdr:colOff>50800</xdr:colOff>
      <xdr:row>83</xdr:row>
      <xdr:rowOff>88719</xdr:rowOff>
    </xdr:to>
    <xdr:cxnSp macro="">
      <xdr:nvCxnSpPr>
        <xdr:cNvPr id="310" name="直線コネクタ 309">
          <a:extLst>
            <a:ext uri="{FF2B5EF4-FFF2-40B4-BE49-F238E27FC236}">
              <a16:creationId xmlns:a16="http://schemas.microsoft.com/office/drawing/2014/main" id="{92B12A3C-310D-4853-B429-BD353E888FD2}"/>
            </a:ext>
          </a:extLst>
        </xdr:cNvPr>
        <xdr:cNvCxnSpPr/>
      </xdr:nvCxnSpPr>
      <xdr:spPr>
        <a:xfrm flipV="1">
          <a:off x="2019300" y="14304373"/>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19957</xdr:rowOff>
    </xdr:from>
    <xdr:to>
      <xdr:col>6</xdr:col>
      <xdr:colOff>38100</xdr:colOff>
      <xdr:row>83</xdr:row>
      <xdr:rowOff>121557</xdr:rowOff>
    </xdr:to>
    <xdr:sp macro="" textlink="">
      <xdr:nvSpPr>
        <xdr:cNvPr id="311" name="楕円 310">
          <a:extLst>
            <a:ext uri="{FF2B5EF4-FFF2-40B4-BE49-F238E27FC236}">
              <a16:creationId xmlns:a16="http://schemas.microsoft.com/office/drawing/2014/main" id="{8876F240-5E4C-45DC-8DF8-90BF0E3AC938}"/>
            </a:ext>
          </a:extLst>
        </xdr:cNvPr>
        <xdr:cNvSpPr/>
      </xdr:nvSpPr>
      <xdr:spPr>
        <a:xfrm>
          <a:off x="1079500" y="1425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70757</xdr:rowOff>
    </xdr:from>
    <xdr:to>
      <xdr:col>10</xdr:col>
      <xdr:colOff>114300</xdr:colOff>
      <xdr:row>83</xdr:row>
      <xdr:rowOff>88719</xdr:rowOff>
    </xdr:to>
    <xdr:cxnSp macro="">
      <xdr:nvCxnSpPr>
        <xdr:cNvPr id="312" name="直線コネクタ 311">
          <a:extLst>
            <a:ext uri="{FF2B5EF4-FFF2-40B4-BE49-F238E27FC236}">
              <a16:creationId xmlns:a16="http://schemas.microsoft.com/office/drawing/2014/main" id="{0C3F0CA1-E919-4FEF-937F-EC197997F8FF}"/>
            </a:ext>
          </a:extLst>
        </xdr:cNvPr>
        <xdr:cNvCxnSpPr/>
      </xdr:nvCxnSpPr>
      <xdr:spPr>
        <a:xfrm>
          <a:off x="1130300" y="14301107"/>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F817C3DB-554E-4AB9-B92F-CECF77D957B8}"/>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9603F22B-A637-4D75-9DF0-5C3323A3CC2C}"/>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83C4E09B-D70F-4738-A4C8-7A8A7039532B}"/>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F9BEE564-1E1D-4B16-925E-43595566EEA8}"/>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155139</xdr:rowOff>
    </xdr:from>
    <xdr:ext cx="405111" cy="259045"/>
    <xdr:sp macro="" textlink="">
      <xdr:nvSpPr>
        <xdr:cNvPr id="317" name="n_1mainValue【福祉施設】&#10;有形固定資産減価償却率">
          <a:extLst>
            <a:ext uri="{FF2B5EF4-FFF2-40B4-BE49-F238E27FC236}">
              <a16:creationId xmlns:a16="http://schemas.microsoft.com/office/drawing/2014/main" id="{D7A686DE-FDAB-4D14-A787-370F4505386E}"/>
            </a:ext>
          </a:extLst>
        </xdr:cNvPr>
        <xdr:cNvSpPr txBox="1"/>
      </xdr:nvSpPr>
      <xdr:spPr>
        <a:xfrm>
          <a:off x="35820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115950</xdr:rowOff>
    </xdr:from>
    <xdr:ext cx="405111" cy="259045"/>
    <xdr:sp macro="" textlink="">
      <xdr:nvSpPr>
        <xdr:cNvPr id="318" name="n_2mainValue【福祉施設】&#10;有形固定資産減価償却率">
          <a:extLst>
            <a:ext uri="{FF2B5EF4-FFF2-40B4-BE49-F238E27FC236}">
              <a16:creationId xmlns:a16="http://schemas.microsoft.com/office/drawing/2014/main" id="{826E1E5C-8B7E-437B-87FF-C9D466E11304}"/>
            </a:ext>
          </a:extLst>
        </xdr:cNvPr>
        <xdr:cNvSpPr txBox="1"/>
      </xdr:nvSpPr>
      <xdr:spPr>
        <a:xfrm>
          <a:off x="270574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9" name="n_3mainValue【福祉施設】&#10;有形固定資産減価償却率">
          <a:extLst>
            <a:ext uri="{FF2B5EF4-FFF2-40B4-BE49-F238E27FC236}">
              <a16:creationId xmlns:a16="http://schemas.microsoft.com/office/drawing/2014/main" id="{93992939-874F-406C-91A4-5117D5EEDB9A}"/>
            </a:ext>
          </a:extLst>
        </xdr:cNvPr>
        <xdr:cNvSpPr txBox="1"/>
      </xdr:nvSpPr>
      <xdr:spPr>
        <a:xfrm>
          <a:off x="18167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112684</xdr:rowOff>
    </xdr:from>
    <xdr:ext cx="405111" cy="259045"/>
    <xdr:sp macro="" textlink="">
      <xdr:nvSpPr>
        <xdr:cNvPr id="320" name="n_4mainValue【福祉施設】&#10;有形固定資産減価償却率">
          <a:extLst>
            <a:ext uri="{FF2B5EF4-FFF2-40B4-BE49-F238E27FC236}">
              <a16:creationId xmlns:a16="http://schemas.microsoft.com/office/drawing/2014/main" id="{C1A43A06-C5EF-4F41-B7DA-9A6454A1937A}"/>
            </a:ext>
          </a:extLst>
        </xdr:cNvPr>
        <xdr:cNvSpPr txBox="1"/>
      </xdr:nvSpPr>
      <xdr:spPr>
        <a:xfrm>
          <a:off x="927744" y="1434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C211BB8F-770B-43FC-9B30-BD3410FF097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34873278-E9F9-4A65-8254-9CC608C0384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49984B1E-CBB9-4A47-A1A3-03556415120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CB16A29E-ABB6-4820-9E3F-F3B0ABC5423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2A3F751F-57DB-46FF-BFF1-FBB7FDA78A2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341299B-0FC7-4EBD-BC5B-00517654BA1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2F48947-6733-4275-B6C6-74B5FF88D43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ED8FADA-1A86-4095-8144-551AD46D798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C78454B6-B4E7-4A7E-BBAB-F0E78E8C977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BED74328-2DD0-4A41-8E1A-6E286F86163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2BB75CA0-1425-4F75-896A-37321FE85F12}"/>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FF95495-AF03-4EDC-948A-27749760256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643A5D8A-4C59-4B56-A3C3-8A56096FBA8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9E6199A2-42AE-4D96-933B-D2F0D937449E}"/>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F902BAE4-87A5-4034-B68A-EEA3370C6979}"/>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8E8AA770-B062-40AC-859A-9787FA8C0111}"/>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67AF30E2-C2B6-4900-A6BA-61432888593D}"/>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979A9C0D-7350-4629-A645-01D021D4099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5ED0786-C485-4E53-8B4A-566A125A8E7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E9EADACB-E40D-42D3-8138-A670351BB4B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75A7427B-3435-46DB-844C-965995EFEE5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24D9E463-4C3B-401B-984B-318D50C0459A}"/>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B89C7EF9-27E6-45B6-B21C-F36395232AC0}"/>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5B8723DA-789E-4233-B32F-B9746164AE4F}"/>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8D9E1DD5-6117-4B8D-B9CB-827C6211F19D}"/>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F80DCBA4-0C19-490A-B605-F0EB97059231}"/>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D9E123DD-E32C-4CC7-95BC-8D75346FE449}"/>
            </a:ext>
          </a:extLst>
        </xdr:cNvPr>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0A69327F-5E39-4802-BE0E-2EDD83029E7D}"/>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FD2F0E1D-D9D5-4A73-B614-4C727AF93E25}"/>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06787FCB-DA53-4B9A-89B8-9D363703AFBE}"/>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85EEA83A-B5A1-44BA-9FA6-938D6F866B25}"/>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819E4878-A7BE-41EB-9169-843C8546FAD3}"/>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10BB1EE-9583-41EF-84CB-32418B3A72E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F4B8D5D-F286-4061-AB69-DF08A4CE43A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6B03DF9-6663-4272-BB50-E357F528F6A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EDA69D5-D6B8-4307-AE6E-BEDE3C08C2A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8117B79-45EB-4E5C-8381-A8E13B5C8D7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113030</xdr:rowOff>
    </xdr:from>
    <xdr:to>
      <xdr:col>55</xdr:col>
      <xdr:colOff>50800</xdr:colOff>
      <xdr:row>81</xdr:row>
      <xdr:rowOff>43180</xdr:rowOff>
    </xdr:to>
    <xdr:sp macro="" textlink="">
      <xdr:nvSpPr>
        <xdr:cNvPr id="358" name="楕円 357">
          <a:extLst>
            <a:ext uri="{FF2B5EF4-FFF2-40B4-BE49-F238E27FC236}">
              <a16:creationId xmlns:a16="http://schemas.microsoft.com/office/drawing/2014/main" id="{0E13F045-86CD-4CDD-9D8F-334DCFA0FFE8}"/>
            </a:ext>
          </a:extLst>
        </xdr:cNvPr>
        <xdr:cNvSpPr/>
      </xdr:nvSpPr>
      <xdr:spPr>
        <a:xfrm>
          <a:off x="104267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135907</xdr:rowOff>
    </xdr:from>
    <xdr:ext cx="469744" cy="259045"/>
    <xdr:sp macro="" textlink="">
      <xdr:nvSpPr>
        <xdr:cNvPr id="359" name="【福祉施設】&#10;一人当たり面積該当値テキスト">
          <a:extLst>
            <a:ext uri="{FF2B5EF4-FFF2-40B4-BE49-F238E27FC236}">
              <a16:creationId xmlns:a16="http://schemas.microsoft.com/office/drawing/2014/main" id="{93CFA2A1-20F4-45F4-B1D2-6C8495894498}"/>
            </a:ext>
          </a:extLst>
        </xdr:cNvPr>
        <xdr:cNvSpPr txBox="1"/>
      </xdr:nvSpPr>
      <xdr:spPr>
        <a:xfrm>
          <a:off x="10515600" y="1368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129032</xdr:rowOff>
    </xdr:from>
    <xdr:to>
      <xdr:col>50</xdr:col>
      <xdr:colOff>165100</xdr:colOff>
      <xdr:row>81</xdr:row>
      <xdr:rowOff>59182</xdr:rowOff>
    </xdr:to>
    <xdr:sp macro="" textlink="">
      <xdr:nvSpPr>
        <xdr:cNvPr id="360" name="楕円 359">
          <a:extLst>
            <a:ext uri="{FF2B5EF4-FFF2-40B4-BE49-F238E27FC236}">
              <a16:creationId xmlns:a16="http://schemas.microsoft.com/office/drawing/2014/main" id="{7A5B0AD8-D7A8-4329-B735-27393A26F9E4}"/>
            </a:ext>
          </a:extLst>
        </xdr:cNvPr>
        <xdr:cNvSpPr/>
      </xdr:nvSpPr>
      <xdr:spPr>
        <a:xfrm>
          <a:off x="9588500" y="1384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163830</xdr:rowOff>
    </xdr:from>
    <xdr:to>
      <xdr:col>55</xdr:col>
      <xdr:colOff>0</xdr:colOff>
      <xdr:row>81</xdr:row>
      <xdr:rowOff>8382</xdr:rowOff>
    </xdr:to>
    <xdr:cxnSp macro="">
      <xdr:nvCxnSpPr>
        <xdr:cNvPr id="361" name="直線コネクタ 360">
          <a:extLst>
            <a:ext uri="{FF2B5EF4-FFF2-40B4-BE49-F238E27FC236}">
              <a16:creationId xmlns:a16="http://schemas.microsoft.com/office/drawing/2014/main" id="{177EF162-F654-4410-BE6A-D5CE9803FBDF}"/>
            </a:ext>
          </a:extLst>
        </xdr:cNvPr>
        <xdr:cNvCxnSpPr/>
      </xdr:nvCxnSpPr>
      <xdr:spPr>
        <a:xfrm flipV="1">
          <a:off x="9639300" y="13879830"/>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145035</xdr:rowOff>
    </xdr:from>
    <xdr:to>
      <xdr:col>46</xdr:col>
      <xdr:colOff>38100</xdr:colOff>
      <xdr:row>81</xdr:row>
      <xdr:rowOff>75185</xdr:rowOff>
    </xdr:to>
    <xdr:sp macro="" textlink="">
      <xdr:nvSpPr>
        <xdr:cNvPr id="362" name="楕円 361">
          <a:extLst>
            <a:ext uri="{FF2B5EF4-FFF2-40B4-BE49-F238E27FC236}">
              <a16:creationId xmlns:a16="http://schemas.microsoft.com/office/drawing/2014/main" id="{B149BB54-FC70-4BB8-84BA-EE9D7162E5C0}"/>
            </a:ext>
          </a:extLst>
        </xdr:cNvPr>
        <xdr:cNvSpPr/>
      </xdr:nvSpPr>
      <xdr:spPr>
        <a:xfrm>
          <a:off x="8699500" y="138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8382</xdr:rowOff>
    </xdr:from>
    <xdr:to>
      <xdr:col>50</xdr:col>
      <xdr:colOff>114300</xdr:colOff>
      <xdr:row>81</xdr:row>
      <xdr:rowOff>24385</xdr:rowOff>
    </xdr:to>
    <xdr:cxnSp macro="">
      <xdr:nvCxnSpPr>
        <xdr:cNvPr id="363" name="直線コネクタ 362">
          <a:extLst>
            <a:ext uri="{FF2B5EF4-FFF2-40B4-BE49-F238E27FC236}">
              <a16:creationId xmlns:a16="http://schemas.microsoft.com/office/drawing/2014/main" id="{4D45ACBF-DFAA-42A0-B424-7AA29FDAD6BD}"/>
            </a:ext>
          </a:extLst>
        </xdr:cNvPr>
        <xdr:cNvCxnSpPr/>
      </xdr:nvCxnSpPr>
      <xdr:spPr>
        <a:xfrm flipV="1">
          <a:off x="8750300" y="13895832"/>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87885</xdr:rowOff>
    </xdr:from>
    <xdr:to>
      <xdr:col>41</xdr:col>
      <xdr:colOff>101600</xdr:colOff>
      <xdr:row>81</xdr:row>
      <xdr:rowOff>18035</xdr:rowOff>
    </xdr:to>
    <xdr:sp macro="" textlink="">
      <xdr:nvSpPr>
        <xdr:cNvPr id="364" name="楕円 363">
          <a:extLst>
            <a:ext uri="{FF2B5EF4-FFF2-40B4-BE49-F238E27FC236}">
              <a16:creationId xmlns:a16="http://schemas.microsoft.com/office/drawing/2014/main" id="{9A4410CE-D2C2-4F41-A388-475732C5CF5B}"/>
            </a:ext>
          </a:extLst>
        </xdr:cNvPr>
        <xdr:cNvSpPr/>
      </xdr:nvSpPr>
      <xdr:spPr>
        <a:xfrm>
          <a:off x="7810500" y="138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138685</xdr:rowOff>
    </xdr:from>
    <xdr:to>
      <xdr:col>45</xdr:col>
      <xdr:colOff>177800</xdr:colOff>
      <xdr:row>81</xdr:row>
      <xdr:rowOff>24385</xdr:rowOff>
    </xdr:to>
    <xdr:cxnSp macro="">
      <xdr:nvCxnSpPr>
        <xdr:cNvPr id="365" name="直線コネクタ 364">
          <a:extLst>
            <a:ext uri="{FF2B5EF4-FFF2-40B4-BE49-F238E27FC236}">
              <a16:creationId xmlns:a16="http://schemas.microsoft.com/office/drawing/2014/main" id="{805145A7-C731-4F93-A712-A3D56F316FE2}"/>
            </a:ext>
          </a:extLst>
        </xdr:cNvPr>
        <xdr:cNvCxnSpPr/>
      </xdr:nvCxnSpPr>
      <xdr:spPr>
        <a:xfrm>
          <a:off x="7861300" y="1385468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108458</xdr:rowOff>
    </xdr:from>
    <xdr:to>
      <xdr:col>36</xdr:col>
      <xdr:colOff>165100</xdr:colOff>
      <xdr:row>81</xdr:row>
      <xdr:rowOff>38608</xdr:rowOff>
    </xdr:to>
    <xdr:sp macro="" textlink="">
      <xdr:nvSpPr>
        <xdr:cNvPr id="366" name="楕円 365">
          <a:extLst>
            <a:ext uri="{FF2B5EF4-FFF2-40B4-BE49-F238E27FC236}">
              <a16:creationId xmlns:a16="http://schemas.microsoft.com/office/drawing/2014/main" id="{1466C979-3872-4F5F-A887-4A55ECB68390}"/>
            </a:ext>
          </a:extLst>
        </xdr:cNvPr>
        <xdr:cNvSpPr/>
      </xdr:nvSpPr>
      <xdr:spPr>
        <a:xfrm>
          <a:off x="6921500" y="1382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138685</xdr:rowOff>
    </xdr:from>
    <xdr:to>
      <xdr:col>41</xdr:col>
      <xdr:colOff>50800</xdr:colOff>
      <xdr:row>80</xdr:row>
      <xdr:rowOff>159258</xdr:rowOff>
    </xdr:to>
    <xdr:cxnSp macro="">
      <xdr:nvCxnSpPr>
        <xdr:cNvPr id="367" name="直線コネクタ 366">
          <a:extLst>
            <a:ext uri="{FF2B5EF4-FFF2-40B4-BE49-F238E27FC236}">
              <a16:creationId xmlns:a16="http://schemas.microsoft.com/office/drawing/2014/main" id="{B82ABBB0-D2BE-4290-A672-545621E0391F}"/>
            </a:ext>
          </a:extLst>
        </xdr:cNvPr>
        <xdr:cNvCxnSpPr/>
      </xdr:nvCxnSpPr>
      <xdr:spPr>
        <a:xfrm flipV="1">
          <a:off x="6972300" y="13854685"/>
          <a:ext cx="889000" cy="2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E4447B13-AFC4-4AD8-A5D0-1D081A057469}"/>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890AC6B5-2CC5-45C3-A12C-5A74E27BC4CE}"/>
            </a:ext>
          </a:extLst>
        </xdr:cNvPr>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4B65EDEC-12C2-43D0-8518-F57E05B8D38E}"/>
            </a:ext>
          </a:extLst>
        </xdr:cNvPr>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B43F30F1-B791-4479-AB23-9734E31D4D59}"/>
            </a:ext>
          </a:extLst>
        </xdr:cNvPr>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75709</xdr:rowOff>
    </xdr:from>
    <xdr:ext cx="469744" cy="259045"/>
    <xdr:sp macro="" textlink="">
      <xdr:nvSpPr>
        <xdr:cNvPr id="372" name="n_1mainValue【福祉施設】&#10;一人当たり面積">
          <a:extLst>
            <a:ext uri="{FF2B5EF4-FFF2-40B4-BE49-F238E27FC236}">
              <a16:creationId xmlns:a16="http://schemas.microsoft.com/office/drawing/2014/main" id="{5033583E-20C9-4981-A641-A07E3F857D7C}"/>
            </a:ext>
          </a:extLst>
        </xdr:cNvPr>
        <xdr:cNvSpPr txBox="1"/>
      </xdr:nvSpPr>
      <xdr:spPr>
        <a:xfrm>
          <a:off x="9391727" y="1362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91712</xdr:rowOff>
    </xdr:from>
    <xdr:ext cx="469744" cy="259045"/>
    <xdr:sp macro="" textlink="">
      <xdr:nvSpPr>
        <xdr:cNvPr id="373" name="n_2mainValue【福祉施設】&#10;一人当たり面積">
          <a:extLst>
            <a:ext uri="{FF2B5EF4-FFF2-40B4-BE49-F238E27FC236}">
              <a16:creationId xmlns:a16="http://schemas.microsoft.com/office/drawing/2014/main" id="{1EF93FE5-71B9-48ED-A9B0-B32AEBFA93A1}"/>
            </a:ext>
          </a:extLst>
        </xdr:cNvPr>
        <xdr:cNvSpPr txBox="1"/>
      </xdr:nvSpPr>
      <xdr:spPr>
        <a:xfrm>
          <a:off x="8515427" y="1363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34562</xdr:rowOff>
    </xdr:from>
    <xdr:ext cx="469744" cy="259045"/>
    <xdr:sp macro="" textlink="">
      <xdr:nvSpPr>
        <xdr:cNvPr id="374" name="n_3mainValue【福祉施設】&#10;一人当たり面積">
          <a:extLst>
            <a:ext uri="{FF2B5EF4-FFF2-40B4-BE49-F238E27FC236}">
              <a16:creationId xmlns:a16="http://schemas.microsoft.com/office/drawing/2014/main" id="{48C9765E-4890-4839-ACBA-3AC67244B92C}"/>
            </a:ext>
          </a:extLst>
        </xdr:cNvPr>
        <xdr:cNvSpPr txBox="1"/>
      </xdr:nvSpPr>
      <xdr:spPr>
        <a:xfrm>
          <a:off x="7626427" y="13579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55135</xdr:rowOff>
    </xdr:from>
    <xdr:ext cx="469744" cy="259045"/>
    <xdr:sp macro="" textlink="">
      <xdr:nvSpPr>
        <xdr:cNvPr id="375" name="n_4mainValue【福祉施設】&#10;一人当たり面積">
          <a:extLst>
            <a:ext uri="{FF2B5EF4-FFF2-40B4-BE49-F238E27FC236}">
              <a16:creationId xmlns:a16="http://schemas.microsoft.com/office/drawing/2014/main" id="{ACB0E8BA-77C5-4637-9CB5-FDC1F7B8E889}"/>
            </a:ext>
          </a:extLst>
        </xdr:cNvPr>
        <xdr:cNvSpPr txBox="1"/>
      </xdr:nvSpPr>
      <xdr:spPr>
        <a:xfrm>
          <a:off x="6737427" y="13599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72200C64-B179-47F5-A6AB-8D4DB53539A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6CB2B42-266B-4B0E-B42B-EEE82781814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BB6982E-D9A3-4C4A-A60D-55B06896B82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D522C61-D6C0-4901-9A47-6FBDA6ACC51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2505C5AC-7777-4F35-9436-8C2657A5A46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423A6D3-1924-451D-A26F-6CDE03A6112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DE8FAEA-E343-411F-A50E-0D8776D1D5D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FC6EB98-3EF2-47A6-A2B8-B6B4B22E982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721A331F-F445-4869-A236-B24DE50B88D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1795715A-C592-4F76-9536-B7A6CF9A0BB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835BFC2-9FEC-4B7A-ADC2-96EE2F868A5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C6E49D5F-6DB2-402F-8998-BA2F4A586EC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EE1383D6-A569-46B3-9EE7-4D52AF3D489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89D25918-1C8B-4CF6-BB81-125FD9B4E3B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4A7D5906-851B-4393-85FA-C2C7486C8D7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D42FCE8D-5F28-4DD4-8427-2918DA16092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6CF9E70C-AF0E-4D9F-83AC-E4A6BDB9927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5CEBB43-84B4-454C-96FB-FA0BB29E851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4BBF3E12-B7B7-4826-A996-6B52C6295A7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C1B88EE6-B0FB-4560-B2F3-AB60FCCC366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98E64991-032C-4A9D-BDA3-12B0CA1FEA8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E2FD1933-106D-4103-A7C6-206B4A655A1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BC81C3BC-0879-4895-9074-B4F24E25C8E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CDD4ED2-1708-4AED-86B7-B054CFDDAE5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51245A0F-0BCD-4844-B03F-3CB4C5CA96F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65F3FED0-4642-4576-8D01-C6FB0377CB28}"/>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1E29757D-27B9-4E23-AC7E-E1AC3325F167}"/>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8871E351-C838-496F-936F-67C794DC89C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4D029430-7B4B-4B16-B40A-DE837DFE0FF3}"/>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93693383-6776-4660-8EC6-147F44BD0FCB}"/>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16E6DB9-1E8E-4A04-AB64-7370407C1660}"/>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49518295-244B-4799-BB06-9E2B4D068E92}"/>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BA47EDC6-54F7-4FB6-ABBA-FC3FA1843A60}"/>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DD7BC958-2D40-43C2-BD6C-B2B996408B21}"/>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C5A7D3E2-8F80-4702-AE0F-B568DCFEACF8}"/>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51915B84-BE47-4613-B500-3CB4BF6EA2EC}"/>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0911B46-FD5D-42D1-B70A-56B4F42A1B4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3E0EBC2-2605-4CDC-B4CF-D0AD8CACC9B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7BC684B-16D8-493C-9752-24D821300B4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9E3A58D-445E-46BB-A485-F44F79DFFE5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65BD570-DAB0-4E31-ACCB-7B0B987724A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77651</xdr:rowOff>
    </xdr:from>
    <xdr:to>
      <xdr:col>24</xdr:col>
      <xdr:colOff>114300</xdr:colOff>
      <xdr:row>106</xdr:row>
      <xdr:rowOff>7801</xdr:rowOff>
    </xdr:to>
    <xdr:sp macro="" textlink="">
      <xdr:nvSpPr>
        <xdr:cNvPr id="417" name="楕円 416">
          <a:extLst>
            <a:ext uri="{FF2B5EF4-FFF2-40B4-BE49-F238E27FC236}">
              <a16:creationId xmlns:a16="http://schemas.microsoft.com/office/drawing/2014/main" id="{AD524A8A-338A-4A7E-A086-B2739E94E570}"/>
            </a:ext>
          </a:extLst>
        </xdr:cNvPr>
        <xdr:cNvSpPr/>
      </xdr:nvSpPr>
      <xdr:spPr>
        <a:xfrm>
          <a:off x="4584700" y="1807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56078</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4CF7D9D4-A41E-4BEF-8182-9A5F85172054}"/>
            </a:ext>
          </a:extLst>
        </xdr:cNvPr>
        <xdr:cNvSpPr txBox="1"/>
      </xdr:nvSpPr>
      <xdr:spPr>
        <a:xfrm>
          <a:off x="4673600"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54792</xdr:rowOff>
    </xdr:from>
    <xdr:to>
      <xdr:col>20</xdr:col>
      <xdr:colOff>38100</xdr:colOff>
      <xdr:row>105</xdr:row>
      <xdr:rowOff>156392</xdr:rowOff>
    </xdr:to>
    <xdr:sp macro="" textlink="">
      <xdr:nvSpPr>
        <xdr:cNvPr id="419" name="楕円 418">
          <a:extLst>
            <a:ext uri="{FF2B5EF4-FFF2-40B4-BE49-F238E27FC236}">
              <a16:creationId xmlns:a16="http://schemas.microsoft.com/office/drawing/2014/main" id="{9AE9E873-8C5D-4FEA-BF3C-79EBEBB1D194}"/>
            </a:ext>
          </a:extLst>
        </xdr:cNvPr>
        <xdr:cNvSpPr/>
      </xdr:nvSpPr>
      <xdr:spPr>
        <a:xfrm>
          <a:off x="3746500" y="1805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105592</xdr:rowOff>
    </xdr:from>
    <xdr:to>
      <xdr:col>24</xdr:col>
      <xdr:colOff>63500</xdr:colOff>
      <xdr:row>105</xdr:row>
      <xdr:rowOff>128451</xdr:rowOff>
    </xdr:to>
    <xdr:cxnSp macro="">
      <xdr:nvCxnSpPr>
        <xdr:cNvPr id="420" name="直線コネクタ 419">
          <a:extLst>
            <a:ext uri="{FF2B5EF4-FFF2-40B4-BE49-F238E27FC236}">
              <a16:creationId xmlns:a16="http://schemas.microsoft.com/office/drawing/2014/main" id="{963C9A8D-4A23-4E94-984C-B287CB9716C9}"/>
            </a:ext>
          </a:extLst>
        </xdr:cNvPr>
        <xdr:cNvCxnSpPr/>
      </xdr:nvCxnSpPr>
      <xdr:spPr>
        <a:xfrm>
          <a:off x="3797300" y="18107842"/>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111942</xdr:rowOff>
    </xdr:from>
    <xdr:to>
      <xdr:col>15</xdr:col>
      <xdr:colOff>101600</xdr:colOff>
      <xdr:row>107</xdr:row>
      <xdr:rowOff>42092</xdr:rowOff>
    </xdr:to>
    <xdr:sp macro="" textlink="">
      <xdr:nvSpPr>
        <xdr:cNvPr id="421" name="楕円 420">
          <a:extLst>
            <a:ext uri="{FF2B5EF4-FFF2-40B4-BE49-F238E27FC236}">
              <a16:creationId xmlns:a16="http://schemas.microsoft.com/office/drawing/2014/main" id="{9FFCB69C-16EF-4F87-B96D-5FCED96F85D7}"/>
            </a:ext>
          </a:extLst>
        </xdr:cNvPr>
        <xdr:cNvSpPr/>
      </xdr:nvSpPr>
      <xdr:spPr>
        <a:xfrm>
          <a:off x="2857500" y="1828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105592</xdr:rowOff>
    </xdr:from>
    <xdr:to>
      <xdr:col>19</xdr:col>
      <xdr:colOff>177800</xdr:colOff>
      <xdr:row>106</xdr:row>
      <xdr:rowOff>162742</xdr:rowOff>
    </xdr:to>
    <xdr:cxnSp macro="">
      <xdr:nvCxnSpPr>
        <xdr:cNvPr id="422" name="直線コネクタ 421">
          <a:extLst>
            <a:ext uri="{FF2B5EF4-FFF2-40B4-BE49-F238E27FC236}">
              <a16:creationId xmlns:a16="http://schemas.microsoft.com/office/drawing/2014/main" id="{3C7FF7D1-2CCC-4E0E-B655-AD60C0CA2745}"/>
            </a:ext>
          </a:extLst>
        </xdr:cNvPr>
        <xdr:cNvCxnSpPr/>
      </xdr:nvCxnSpPr>
      <xdr:spPr>
        <a:xfrm flipV="1">
          <a:off x="2908300" y="18107842"/>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80918</xdr:rowOff>
    </xdr:from>
    <xdr:to>
      <xdr:col>10</xdr:col>
      <xdr:colOff>165100</xdr:colOff>
      <xdr:row>107</xdr:row>
      <xdr:rowOff>11068</xdr:rowOff>
    </xdr:to>
    <xdr:sp macro="" textlink="">
      <xdr:nvSpPr>
        <xdr:cNvPr id="423" name="楕円 422">
          <a:extLst>
            <a:ext uri="{FF2B5EF4-FFF2-40B4-BE49-F238E27FC236}">
              <a16:creationId xmlns:a16="http://schemas.microsoft.com/office/drawing/2014/main" id="{CC6171EF-9F70-410C-8C4F-C3334AF7F014}"/>
            </a:ext>
          </a:extLst>
        </xdr:cNvPr>
        <xdr:cNvSpPr/>
      </xdr:nvSpPr>
      <xdr:spPr>
        <a:xfrm>
          <a:off x="1968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131718</xdr:rowOff>
    </xdr:from>
    <xdr:to>
      <xdr:col>15</xdr:col>
      <xdr:colOff>50800</xdr:colOff>
      <xdr:row>106</xdr:row>
      <xdr:rowOff>162742</xdr:rowOff>
    </xdr:to>
    <xdr:cxnSp macro="">
      <xdr:nvCxnSpPr>
        <xdr:cNvPr id="424" name="直線コネクタ 423">
          <a:extLst>
            <a:ext uri="{FF2B5EF4-FFF2-40B4-BE49-F238E27FC236}">
              <a16:creationId xmlns:a16="http://schemas.microsoft.com/office/drawing/2014/main" id="{BD39F4C6-0C5C-4044-A819-DCA8F14CAF85}"/>
            </a:ext>
          </a:extLst>
        </xdr:cNvPr>
        <xdr:cNvCxnSpPr/>
      </xdr:nvCxnSpPr>
      <xdr:spPr>
        <a:xfrm>
          <a:off x="2019300" y="1830541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49893</xdr:rowOff>
    </xdr:from>
    <xdr:to>
      <xdr:col>6</xdr:col>
      <xdr:colOff>38100</xdr:colOff>
      <xdr:row>106</xdr:row>
      <xdr:rowOff>151493</xdr:rowOff>
    </xdr:to>
    <xdr:sp macro="" textlink="">
      <xdr:nvSpPr>
        <xdr:cNvPr id="425" name="楕円 424">
          <a:extLst>
            <a:ext uri="{FF2B5EF4-FFF2-40B4-BE49-F238E27FC236}">
              <a16:creationId xmlns:a16="http://schemas.microsoft.com/office/drawing/2014/main" id="{5E985D6B-F9BE-4EDC-943F-C814E68BBA65}"/>
            </a:ext>
          </a:extLst>
        </xdr:cNvPr>
        <xdr:cNvSpPr/>
      </xdr:nvSpPr>
      <xdr:spPr>
        <a:xfrm>
          <a:off x="1079500" y="182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100693</xdr:rowOff>
    </xdr:from>
    <xdr:to>
      <xdr:col>10</xdr:col>
      <xdr:colOff>114300</xdr:colOff>
      <xdr:row>106</xdr:row>
      <xdr:rowOff>131718</xdr:rowOff>
    </xdr:to>
    <xdr:cxnSp macro="">
      <xdr:nvCxnSpPr>
        <xdr:cNvPr id="426" name="直線コネクタ 425">
          <a:extLst>
            <a:ext uri="{FF2B5EF4-FFF2-40B4-BE49-F238E27FC236}">
              <a16:creationId xmlns:a16="http://schemas.microsoft.com/office/drawing/2014/main" id="{D49431C5-82CE-4A55-8F03-D8D72564B02A}"/>
            </a:ext>
          </a:extLst>
        </xdr:cNvPr>
        <xdr:cNvCxnSpPr/>
      </xdr:nvCxnSpPr>
      <xdr:spPr>
        <a:xfrm>
          <a:off x="1130300" y="1827439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B999B1B4-9EF5-4878-AA35-93F25007C2E7}"/>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C9C641AD-0D14-4996-80E4-5EA9A1CA40B0}"/>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CFB78CA2-31B0-4AA6-BEDA-4D5C32F92998}"/>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B4C15BD1-7550-4385-AAF6-0A0F0AF6700C}"/>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147519</xdr:rowOff>
    </xdr:from>
    <xdr:ext cx="405111" cy="259045"/>
    <xdr:sp macro="" textlink="">
      <xdr:nvSpPr>
        <xdr:cNvPr id="431" name="n_1mainValue【市民会館】&#10;有形固定資産減価償却率">
          <a:extLst>
            <a:ext uri="{FF2B5EF4-FFF2-40B4-BE49-F238E27FC236}">
              <a16:creationId xmlns:a16="http://schemas.microsoft.com/office/drawing/2014/main" id="{86357EE3-DAE7-4D0A-835B-60E12886F46D}"/>
            </a:ext>
          </a:extLst>
        </xdr:cNvPr>
        <xdr:cNvSpPr txBox="1"/>
      </xdr:nvSpPr>
      <xdr:spPr>
        <a:xfrm>
          <a:off x="3582044" y="1814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33219</xdr:rowOff>
    </xdr:from>
    <xdr:ext cx="405111" cy="259045"/>
    <xdr:sp macro="" textlink="">
      <xdr:nvSpPr>
        <xdr:cNvPr id="432" name="n_2mainValue【市民会館】&#10;有形固定資産減価償却率">
          <a:extLst>
            <a:ext uri="{FF2B5EF4-FFF2-40B4-BE49-F238E27FC236}">
              <a16:creationId xmlns:a16="http://schemas.microsoft.com/office/drawing/2014/main" id="{01806DBB-F292-4449-A816-5DCF29004DA9}"/>
            </a:ext>
          </a:extLst>
        </xdr:cNvPr>
        <xdr:cNvSpPr txBox="1"/>
      </xdr:nvSpPr>
      <xdr:spPr>
        <a:xfrm>
          <a:off x="2705744" y="1837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2195</xdr:rowOff>
    </xdr:from>
    <xdr:ext cx="405111" cy="259045"/>
    <xdr:sp macro="" textlink="">
      <xdr:nvSpPr>
        <xdr:cNvPr id="433" name="n_3mainValue【市民会館】&#10;有形固定資産減価償却率">
          <a:extLst>
            <a:ext uri="{FF2B5EF4-FFF2-40B4-BE49-F238E27FC236}">
              <a16:creationId xmlns:a16="http://schemas.microsoft.com/office/drawing/2014/main" id="{B27BCA53-A4E4-4B93-B9DC-C76A60BB93B5}"/>
            </a:ext>
          </a:extLst>
        </xdr:cNvPr>
        <xdr:cNvSpPr txBox="1"/>
      </xdr:nvSpPr>
      <xdr:spPr>
        <a:xfrm>
          <a:off x="1816744" y="1834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142620</xdr:rowOff>
    </xdr:from>
    <xdr:ext cx="405111" cy="259045"/>
    <xdr:sp macro="" textlink="">
      <xdr:nvSpPr>
        <xdr:cNvPr id="434" name="n_4mainValue【市民会館】&#10;有形固定資産減価償却率">
          <a:extLst>
            <a:ext uri="{FF2B5EF4-FFF2-40B4-BE49-F238E27FC236}">
              <a16:creationId xmlns:a16="http://schemas.microsoft.com/office/drawing/2014/main" id="{69C617C4-055E-40E7-9E0F-89148DDE7099}"/>
            </a:ext>
          </a:extLst>
        </xdr:cNvPr>
        <xdr:cNvSpPr txBox="1"/>
      </xdr:nvSpPr>
      <xdr:spPr>
        <a:xfrm>
          <a:off x="927744" y="1831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60E97F34-9B69-43B8-BA9A-D94A1DD534A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D0AA89AC-097A-4199-8102-397040019DB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686F359E-726E-4390-8314-7576A93E3C1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C57C9129-288F-4E03-8B13-4880D4C040F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226AD028-E1D3-4E1A-BBD7-2DE89DA313E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E4E9DA22-684D-4133-B049-34EF1EBF5BF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BF859A37-4414-4AE8-98FE-BFE43F4B447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B4211F8D-EE37-43CE-B905-ECE3B35F71E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645C4B0B-9E47-4080-A3ED-2D3B9AD0EB3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6A7A73A9-8F46-4F96-B4AE-0B084A3F1B8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E1C9FFE4-FA64-4A7A-9193-A2C56DD1140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AED08EDF-C4CB-4A17-B0C2-CA687C7369C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6DF93931-A140-4B3E-87DC-EEAEC60B32C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E157EAB7-D611-420D-A56B-958A17621E01}"/>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5F1B97FF-693C-4DAF-B704-4B41DB0F2CE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4A313962-0FD1-4860-8070-F6F680FBD3CF}"/>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1F4309AB-2547-4E91-9520-1101431DF39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3565FC92-A38D-47F9-A6CC-C37C4D0D8EB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4AFE9D1E-CDCA-489C-B697-E3F278D9D9D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AF1EDDCB-DDAD-43D9-B5C4-EDC07009AA5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2386FA5-B43D-4110-A73D-7106D4EA881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A04FE0F4-EE0A-4A49-B166-69D467A7A5F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CB36876C-107B-43A0-8DA9-FBE9E4D72A2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68EF4EC1-1FF7-417C-BCC7-5C327A5684F7}"/>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BF604B1A-DCEA-4D2F-B3E4-EEDCA8504552}"/>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A3C1CD56-97F3-4C68-812B-2F478FEB5563}"/>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58253240-4072-40EC-8E29-840C465316CB}"/>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74E9F0AB-9138-4EC4-99A6-0FD4D1E54FF3}"/>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B5F7839D-19C4-4288-8489-4FC1C526A00D}"/>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5AD3DD0B-D9BC-4A77-A4E3-75F9032EEF8E}"/>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79BDAF2F-2A4D-4BC9-A294-48A684742953}"/>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314D4DC6-376A-4BF6-B008-E4146E1054CE}"/>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70A19FCE-09C2-4C27-B15C-27DE82677234}"/>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41DD6076-752D-4DE9-A09A-2C8F1BA41AF9}"/>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2FDE2AC-C7FB-44A9-95A5-E8ECB6CD79C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30818D0-F645-46D7-9734-9496D62B832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945C0D7-E945-4D52-8443-88394EB5AE6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B912186-30FC-4956-9C0B-3699052838E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C54391C-D573-4B7A-97B6-C96BEBDBECF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74" name="楕円 473">
          <a:extLst>
            <a:ext uri="{FF2B5EF4-FFF2-40B4-BE49-F238E27FC236}">
              <a16:creationId xmlns:a16="http://schemas.microsoft.com/office/drawing/2014/main" id="{D39BF1AE-C8A7-4A3E-B797-28A567C0870B}"/>
            </a:ext>
          </a:extLst>
        </xdr:cNvPr>
        <xdr:cNvSpPr/>
      </xdr:nvSpPr>
      <xdr:spPr>
        <a:xfrm>
          <a:off x="104267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129557</xdr:rowOff>
    </xdr:from>
    <xdr:ext cx="469744" cy="259045"/>
    <xdr:sp macro="" textlink="">
      <xdr:nvSpPr>
        <xdr:cNvPr id="475" name="【市民会館】&#10;一人当たり面積該当値テキスト">
          <a:extLst>
            <a:ext uri="{FF2B5EF4-FFF2-40B4-BE49-F238E27FC236}">
              <a16:creationId xmlns:a16="http://schemas.microsoft.com/office/drawing/2014/main" id="{7C09B863-D134-40E8-9273-4FBFABE9DB1C}"/>
            </a:ext>
          </a:extLst>
        </xdr:cNvPr>
        <xdr:cNvSpPr txBox="1"/>
      </xdr:nvSpPr>
      <xdr:spPr>
        <a:xfrm>
          <a:off x="10515600"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156845</xdr:rowOff>
    </xdr:from>
    <xdr:to>
      <xdr:col>50</xdr:col>
      <xdr:colOff>165100</xdr:colOff>
      <xdr:row>107</xdr:row>
      <xdr:rowOff>86995</xdr:rowOff>
    </xdr:to>
    <xdr:sp macro="" textlink="">
      <xdr:nvSpPr>
        <xdr:cNvPr id="476" name="楕円 475">
          <a:extLst>
            <a:ext uri="{FF2B5EF4-FFF2-40B4-BE49-F238E27FC236}">
              <a16:creationId xmlns:a16="http://schemas.microsoft.com/office/drawing/2014/main" id="{CF697130-58D1-4DB0-8199-BD984D213A9A}"/>
            </a:ext>
          </a:extLst>
        </xdr:cNvPr>
        <xdr:cNvSpPr/>
      </xdr:nvSpPr>
      <xdr:spPr>
        <a:xfrm>
          <a:off x="9588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30480</xdr:rowOff>
    </xdr:from>
    <xdr:to>
      <xdr:col>55</xdr:col>
      <xdr:colOff>0</xdr:colOff>
      <xdr:row>107</xdr:row>
      <xdr:rowOff>36195</xdr:rowOff>
    </xdr:to>
    <xdr:cxnSp macro="">
      <xdr:nvCxnSpPr>
        <xdr:cNvPr id="477" name="直線コネクタ 476">
          <a:extLst>
            <a:ext uri="{FF2B5EF4-FFF2-40B4-BE49-F238E27FC236}">
              <a16:creationId xmlns:a16="http://schemas.microsoft.com/office/drawing/2014/main" id="{8979CB2C-0A86-4272-9DAD-9C0F7B430D61}"/>
            </a:ext>
          </a:extLst>
        </xdr:cNvPr>
        <xdr:cNvCxnSpPr/>
      </xdr:nvCxnSpPr>
      <xdr:spPr>
        <a:xfrm flipV="1">
          <a:off x="9639300" y="1837563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78" name="楕円 477">
          <a:extLst>
            <a:ext uri="{FF2B5EF4-FFF2-40B4-BE49-F238E27FC236}">
              <a16:creationId xmlns:a16="http://schemas.microsoft.com/office/drawing/2014/main" id="{48979577-FBDC-498D-85AB-88A4AD1DFDEF}"/>
            </a:ext>
          </a:extLst>
        </xdr:cNvPr>
        <xdr:cNvSpPr/>
      </xdr:nvSpPr>
      <xdr:spPr>
        <a:xfrm>
          <a:off x="8699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36195</xdr:rowOff>
    </xdr:from>
    <xdr:to>
      <xdr:col>50</xdr:col>
      <xdr:colOff>114300</xdr:colOff>
      <xdr:row>107</xdr:row>
      <xdr:rowOff>40005</xdr:rowOff>
    </xdr:to>
    <xdr:cxnSp macro="">
      <xdr:nvCxnSpPr>
        <xdr:cNvPr id="479" name="直線コネクタ 478">
          <a:extLst>
            <a:ext uri="{FF2B5EF4-FFF2-40B4-BE49-F238E27FC236}">
              <a16:creationId xmlns:a16="http://schemas.microsoft.com/office/drawing/2014/main" id="{DDB6923C-F7FB-4F48-AABE-FFBAD6E85A16}"/>
            </a:ext>
          </a:extLst>
        </xdr:cNvPr>
        <xdr:cNvCxnSpPr/>
      </xdr:nvCxnSpPr>
      <xdr:spPr>
        <a:xfrm flipV="1">
          <a:off x="8750300" y="183813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166370</xdr:rowOff>
    </xdr:from>
    <xdr:to>
      <xdr:col>41</xdr:col>
      <xdr:colOff>101600</xdr:colOff>
      <xdr:row>107</xdr:row>
      <xdr:rowOff>96520</xdr:rowOff>
    </xdr:to>
    <xdr:sp macro="" textlink="">
      <xdr:nvSpPr>
        <xdr:cNvPr id="480" name="楕円 479">
          <a:extLst>
            <a:ext uri="{FF2B5EF4-FFF2-40B4-BE49-F238E27FC236}">
              <a16:creationId xmlns:a16="http://schemas.microsoft.com/office/drawing/2014/main" id="{BF580FA4-6603-492B-97C8-05BF5EB66E56}"/>
            </a:ext>
          </a:extLst>
        </xdr:cNvPr>
        <xdr:cNvSpPr/>
      </xdr:nvSpPr>
      <xdr:spPr>
        <a:xfrm>
          <a:off x="78105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40005</xdr:rowOff>
    </xdr:from>
    <xdr:to>
      <xdr:col>45</xdr:col>
      <xdr:colOff>177800</xdr:colOff>
      <xdr:row>107</xdr:row>
      <xdr:rowOff>45720</xdr:rowOff>
    </xdr:to>
    <xdr:cxnSp macro="">
      <xdr:nvCxnSpPr>
        <xdr:cNvPr id="481" name="直線コネクタ 480">
          <a:extLst>
            <a:ext uri="{FF2B5EF4-FFF2-40B4-BE49-F238E27FC236}">
              <a16:creationId xmlns:a16="http://schemas.microsoft.com/office/drawing/2014/main" id="{90303812-85BD-4726-AD64-33B6752086C4}"/>
            </a:ext>
          </a:extLst>
        </xdr:cNvPr>
        <xdr:cNvCxnSpPr/>
      </xdr:nvCxnSpPr>
      <xdr:spPr>
        <a:xfrm flipV="1">
          <a:off x="7861300" y="183851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636</xdr:rowOff>
    </xdr:from>
    <xdr:to>
      <xdr:col>36</xdr:col>
      <xdr:colOff>165100</xdr:colOff>
      <xdr:row>107</xdr:row>
      <xdr:rowOff>102236</xdr:rowOff>
    </xdr:to>
    <xdr:sp macro="" textlink="">
      <xdr:nvSpPr>
        <xdr:cNvPr id="482" name="楕円 481">
          <a:extLst>
            <a:ext uri="{FF2B5EF4-FFF2-40B4-BE49-F238E27FC236}">
              <a16:creationId xmlns:a16="http://schemas.microsoft.com/office/drawing/2014/main" id="{4BCCC00F-D107-4A1A-94A7-B15AB7BB4B6C}"/>
            </a:ext>
          </a:extLst>
        </xdr:cNvPr>
        <xdr:cNvSpPr/>
      </xdr:nvSpPr>
      <xdr:spPr>
        <a:xfrm>
          <a:off x="6921500" y="1834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45720</xdr:rowOff>
    </xdr:from>
    <xdr:to>
      <xdr:col>41</xdr:col>
      <xdr:colOff>50800</xdr:colOff>
      <xdr:row>107</xdr:row>
      <xdr:rowOff>51436</xdr:rowOff>
    </xdr:to>
    <xdr:cxnSp macro="">
      <xdr:nvCxnSpPr>
        <xdr:cNvPr id="483" name="直線コネクタ 482">
          <a:extLst>
            <a:ext uri="{FF2B5EF4-FFF2-40B4-BE49-F238E27FC236}">
              <a16:creationId xmlns:a16="http://schemas.microsoft.com/office/drawing/2014/main" id="{ADD0A29D-6451-4AF9-9CB3-0AB05D44EF04}"/>
            </a:ext>
          </a:extLst>
        </xdr:cNvPr>
        <xdr:cNvCxnSpPr/>
      </xdr:nvCxnSpPr>
      <xdr:spPr>
        <a:xfrm flipV="1">
          <a:off x="6972300" y="1839087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C69B589F-E3CD-4D2B-8567-427A58EEC13D}"/>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9D549D2E-3818-4D9D-A6B0-FE621B4B7FC8}"/>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8DF58AC4-3041-4CB3-9D3B-7B14D7C547FA}"/>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9712BCF8-A256-455E-9094-1000A9DA3542}"/>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78122</xdr:rowOff>
    </xdr:from>
    <xdr:ext cx="469744" cy="259045"/>
    <xdr:sp macro="" textlink="">
      <xdr:nvSpPr>
        <xdr:cNvPr id="488" name="n_1mainValue【市民会館】&#10;一人当たり面積">
          <a:extLst>
            <a:ext uri="{FF2B5EF4-FFF2-40B4-BE49-F238E27FC236}">
              <a16:creationId xmlns:a16="http://schemas.microsoft.com/office/drawing/2014/main" id="{D71F6874-6B75-48D7-A759-31159FA33223}"/>
            </a:ext>
          </a:extLst>
        </xdr:cNvPr>
        <xdr:cNvSpPr txBox="1"/>
      </xdr:nvSpPr>
      <xdr:spPr>
        <a:xfrm>
          <a:off x="9391727" y="1842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489" name="n_2mainValue【市民会館】&#10;一人当たり面積">
          <a:extLst>
            <a:ext uri="{FF2B5EF4-FFF2-40B4-BE49-F238E27FC236}">
              <a16:creationId xmlns:a16="http://schemas.microsoft.com/office/drawing/2014/main" id="{CE6FE179-5135-4D4B-A2CD-542B9B66ECBD}"/>
            </a:ext>
          </a:extLst>
        </xdr:cNvPr>
        <xdr:cNvSpPr txBox="1"/>
      </xdr:nvSpPr>
      <xdr:spPr>
        <a:xfrm>
          <a:off x="8515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87647</xdr:rowOff>
    </xdr:from>
    <xdr:ext cx="469744" cy="259045"/>
    <xdr:sp macro="" textlink="">
      <xdr:nvSpPr>
        <xdr:cNvPr id="490" name="n_3mainValue【市民会館】&#10;一人当たり面積">
          <a:extLst>
            <a:ext uri="{FF2B5EF4-FFF2-40B4-BE49-F238E27FC236}">
              <a16:creationId xmlns:a16="http://schemas.microsoft.com/office/drawing/2014/main" id="{0940526E-B3C3-442C-B1C4-B07A2DF93E6A}"/>
            </a:ext>
          </a:extLst>
        </xdr:cNvPr>
        <xdr:cNvSpPr txBox="1"/>
      </xdr:nvSpPr>
      <xdr:spPr>
        <a:xfrm>
          <a:off x="7626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93363</xdr:rowOff>
    </xdr:from>
    <xdr:ext cx="469744" cy="259045"/>
    <xdr:sp macro="" textlink="">
      <xdr:nvSpPr>
        <xdr:cNvPr id="491" name="n_4mainValue【市民会館】&#10;一人当たり面積">
          <a:extLst>
            <a:ext uri="{FF2B5EF4-FFF2-40B4-BE49-F238E27FC236}">
              <a16:creationId xmlns:a16="http://schemas.microsoft.com/office/drawing/2014/main" id="{147A4618-1DB1-4976-9EF5-8EF6DFCDBC1A}"/>
            </a:ext>
          </a:extLst>
        </xdr:cNvPr>
        <xdr:cNvSpPr txBox="1"/>
      </xdr:nvSpPr>
      <xdr:spPr>
        <a:xfrm>
          <a:off x="6737427" y="1843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C3C10B09-45C4-4E40-A6E6-CBB3F86B417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8A0B3FA8-637A-485F-8716-16A382CA950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DB756B7-E222-4D85-8C53-CF09B67862A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EB405824-6196-4512-A534-8678B415B77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92548DA9-A654-46E2-88A2-87FC67C9757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E70FAB1F-C790-4300-8F2D-2C1AFF4F532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5D001E1D-791B-4DDB-AB03-14C22C899EE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886A3288-4433-4535-B5DC-EB091D9490D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61985F5-53CA-4334-B6DE-9737C9D8913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A98AFA81-F01C-4ED1-B5A8-19694C3C48B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F9A26835-2C1A-4C75-898F-71E9E4D1D38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E80F4447-6E43-4321-B0B0-6EAE8A080BE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5537B436-124A-4CE1-A3A9-5DD79D22608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CA53CA6D-DA4A-49FE-B149-9F327AE2321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556761C6-BCF4-406D-A67E-4C74B3D121E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2ACBF233-6143-4E96-83D8-EC78264DB62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999AE862-6D88-4DD1-92D9-8ACC69A028D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15CE9845-7FBB-495C-B76F-D7BED814D70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0837799-1F57-432F-AD86-1C6F95B8163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2FAF96F3-BE8E-4120-9FE6-069F8E7162A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DA61A42A-E486-44EF-914F-4C717F32D93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BB8FAC7B-C3A9-40D2-AD99-3C310CF92C7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98EE98CA-449D-4BBC-9AAA-72096787BB0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129EE819-847E-49A8-9BC4-8B1C29D04BA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357DBDF0-4A73-4904-BDA2-B770AB36FD62}"/>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106DE978-7600-473E-9FE2-8B5CD1F00548}"/>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EB952405-B0B3-4CF0-AE4A-9CCDFC716794}"/>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23D969AF-E662-467D-91D5-B4057435EDA1}"/>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5926694A-65BE-4B4B-BF2F-A3120C4C23C7}"/>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C71D76FE-E6BA-4F40-B55C-0B3DB2EA9970}"/>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40CE4602-1453-4BE1-9A6A-F537B6B895A1}"/>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20BAA0A9-4489-4BF7-888F-52220810E715}"/>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226072CA-9680-426C-AA7D-258579718E0F}"/>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6CAA5114-E963-408A-A0D3-D4BBF29A7BB1}"/>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CE887FD8-4782-4712-BE10-99A8C7649E43}"/>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C87363B-D9D3-46DD-B60C-7689E715609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81F53B9-0DBC-4197-A251-864D1B5F7FB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5701D3E-7499-4336-A77E-2966BA85B2B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3501A6D-551E-452F-A4D0-07AED853FB9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C73DF5B-F89C-412A-9FBE-60FFD53F6A3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25400</xdr:rowOff>
    </xdr:from>
    <xdr:to>
      <xdr:col>85</xdr:col>
      <xdr:colOff>177800</xdr:colOff>
      <xdr:row>38</xdr:row>
      <xdr:rowOff>127000</xdr:rowOff>
    </xdr:to>
    <xdr:sp macro="" textlink="">
      <xdr:nvSpPr>
        <xdr:cNvPr id="532" name="楕円 531">
          <a:extLst>
            <a:ext uri="{FF2B5EF4-FFF2-40B4-BE49-F238E27FC236}">
              <a16:creationId xmlns:a16="http://schemas.microsoft.com/office/drawing/2014/main" id="{58E2228C-E30C-4FC3-AA94-469493A985DF}"/>
            </a:ext>
          </a:extLst>
        </xdr:cNvPr>
        <xdr:cNvSpPr/>
      </xdr:nvSpPr>
      <xdr:spPr>
        <a:xfrm>
          <a:off x="162687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3827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E650A6C0-8508-47A6-978A-A3F814471A62}"/>
            </a:ext>
          </a:extLst>
        </xdr:cNvPr>
        <xdr:cNvSpPr txBox="1"/>
      </xdr:nvSpPr>
      <xdr:spPr>
        <a:xfrm>
          <a:off x="16357600"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149225</xdr:rowOff>
    </xdr:from>
    <xdr:to>
      <xdr:col>81</xdr:col>
      <xdr:colOff>101600</xdr:colOff>
      <xdr:row>38</xdr:row>
      <xdr:rowOff>79375</xdr:rowOff>
    </xdr:to>
    <xdr:sp macro="" textlink="">
      <xdr:nvSpPr>
        <xdr:cNvPr id="534" name="楕円 533">
          <a:extLst>
            <a:ext uri="{FF2B5EF4-FFF2-40B4-BE49-F238E27FC236}">
              <a16:creationId xmlns:a16="http://schemas.microsoft.com/office/drawing/2014/main" id="{3C36A805-88C2-45F4-9D5D-56FFC7AC1933}"/>
            </a:ext>
          </a:extLst>
        </xdr:cNvPr>
        <xdr:cNvSpPr/>
      </xdr:nvSpPr>
      <xdr:spPr>
        <a:xfrm>
          <a:off x="15430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28575</xdr:rowOff>
    </xdr:from>
    <xdr:to>
      <xdr:col>85</xdr:col>
      <xdr:colOff>127000</xdr:colOff>
      <xdr:row>38</xdr:row>
      <xdr:rowOff>76200</xdr:rowOff>
    </xdr:to>
    <xdr:cxnSp macro="">
      <xdr:nvCxnSpPr>
        <xdr:cNvPr id="535" name="直線コネクタ 534">
          <a:extLst>
            <a:ext uri="{FF2B5EF4-FFF2-40B4-BE49-F238E27FC236}">
              <a16:creationId xmlns:a16="http://schemas.microsoft.com/office/drawing/2014/main" id="{DBE6EB40-FE61-4ED1-BFE3-C26148FA2DC0}"/>
            </a:ext>
          </a:extLst>
        </xdr:cNvPr>
        <xdr:cNvCxnSpPr/>
      </xdr:nvCxnSpPr>
      <xdr:spPr>
        <a:xfrm>
          <a:off x="15481300" y="654367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103505</xdr:rowOff>
    </xdr:from>
    <xdr:to>
      <xdr:col>76</xdr:col>
      <xdr:colOff>165100</xdr:colOff>
      <xdr:row>38</xdr:row>
      <xdr:rowOff>33655</xdr:rowOff>
    </xdr:to>
    <xdr:sp macro="" textlink="">
      <xdr:nvSpPr>
        <xdr:cNvPr id="536" name="楕円 535">
          <a:extLst>
            <a:ext uri="{FF2B5EF4-FFF2-40B4-BE49-F238E27FC236}">
              <a16:creationId xmlns:a16="http://schemas.microsoft.com/office/drawing/2014/main" id="{81B39583-BCA5-48C9-B017-A90D98355F84}"/>
            </a:ext>
          </a:extLst>
        </xdr:cNvPr>
        <xdr:cNvSpPr/>
      </xdr:nvSpPr>
      <xdr:spPr>
        <a:xfrm>
          <a:off x="14541500" y="64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154305</xdr:rowOff>
    </xdr:from>
    <xdr:to>
      <xdr:col>81</xdr:col>
      <xdr:colOff>50800</xdr:colOff>
      <xdr:row>38</xdr:row>
      <xdr:rowOff>28575</xdr:rowOff>
    </xdr:to>
    <xdr:cxnSp macro="">
      <xdr:nvCxnSpPr>
        <xdr:cNvPr id="537" name="直線コネクタ 536">
          <a:extLst>
            <a:ext uri="{FF2B5EF4-FFF2-40B4-BE49-F238E27FC236}">
              <a16:creationId xmlns:a16="http://schemas.microsoft.com/office/drawing/2014/main" id="{1BF1C7C3-4DDD-48B8-87CE-BF08E3F04E94}"/>
            </a:ext>
          </a:extLst>
        </xdr:cNvPr>
        <xdr:cNvCxnSpPr/>
      </xdr:nvCxnSpPr>
      <xdr:spPr>
        <a:xfrm>
          <a:off x="14592300" y="64979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55880</xdr:rowOff>
    </xdr:from>
    <xdr:to>
      <xdr:col>72</xdr:col>
      <xdr:colOff>38100</xdr:colOff>
      <xdr:row>37</xdr:row>
      <xdr:rowOff>157480</xdr:rowOff>
    </xdr:to>
    <xdr:sp macro="" textlink="">
      <xdr:nvSpPr>
        <xdr:cNvPr id="538" name="楕円 537">
          <a:extLst>
            <a:ext uri="{FF2B5EF4-FFF2-40B4-BE49-F238E27FC236}">
              <a16:creationId xmlns:a16="http://schemas.microsoft.com/office/drawing/2014/main" id="{C5EE3D68-6863-42C7-8BE7-ACF332E08F27}"/>
            </a:ext>
          </a:extLst>
        </xdr:cNvPr>
        <xdr:cNvSpPr/>
      </xdr:nvSpPr>
      <xdr:spPr>
        <a:xfrm>
          <a:off x="13652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106680</xdr:rowOff>
    </xdr:from>
    <xdr:to>
      <xdr:col>76</xdr:col>
      <xdr:colOff>114300</xdr:colOff>
      <xdr:row>37</xdr:row>
      <xdr:rowOff>154305</xdr:rowOff>
    </xdr:to>
    <xdr:cxnSp macro="">
      <xdr:nvCxnSpPr>
        <xdr:cNvPr id="539" name="直線コネクタ 538">
          <a:extLst>
            <a:ext uri="{FF2B5EF4-FFF2-40B4-BE49-F238E27FC236}">
              <a16:creationId xmlns:a16="http://schemas.microsoft.com/office/drawing/2014/main" id="{205FD9A9-5992-48BE-A38D-84C64329F3C4}"/>
            </a:ext>
          </a:extLst>
        </xdr:cNvPr>
        <xdr:cNvCxnSpPr/>
      </xdr:nvCxnSpPr>
      <xdr:spPr>
        <a:xfrm>
          <a:off x="13703300" y="64503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8255</xdr:rowOff>
    </xdr:from>
    <xdr:to>
      <xdr:col>67</xdr:col>
      <xdr:colOff>101600</xdr:colOff>
      <xdr:row>37</xdr:row>
      <xdr:rowOff>109855</xdr:rowOff>
    </xdr:to>
    <xdr:sp macro="" textlink="">
      <xdr:nvSpPr>
        <xdr:cNvPr id="540" name="楕円 539">
          <a:extLst>
            <a:ext uri="{FF2B5EF4-FFF2-40B4-BE49-F238E27FC236}">
              <a16:creationId xmlns:a16="http://schemas.microsoft.com/office/drawing/2014/main" id="{FB5E8F00-013A-431F-8ED4-AB12CF564467}"/>
            </a:ext>
          </a:extLst>
        </xdr:cNvPr>
        <xdr:cNvSpPr/>
      </xdr:nvSpPr>
      <xdr:spPr>
        <a:xfrm>
          <a:off x="12763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59055</xdr:rowOff>
    </xdr:from>
    <xdr:to>
      <xdr:col>71</xdr:col>
      <xdr:colOff>177800</xdr:colOff>
      <xdr:row>37</xdr:row>
      <xdr:rowOff>106680</xdr:rowOff>
    </xdr:to>
    <xdr:cxnSp macro="">
      <xdr:nvCxnSpPr>
        <xdr:cNvPr id="541" name="直線コネクタ 540">
          <a:extLst>
            <a:ext uri="{FF2B5EF4-FFF2-40B4-BE49-F238E27FC236}">
              <a16:creationId xmlns:a16="http://schemas.microsoft.com/office/drawing/2014/main" id="{606B2C34-2A23-46CF-AEE2-90FBED19EB34}"/>
            </a:ext>
          </a:extLst>
        </xdr:cNvPr>
        <xdr:cNvCxnSpPr/>
      </xdr:nvCxnSpPr>
      <xdr:spPr>
        <a:xfrm>
          <a:off x="12814300" y="640270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BEBB7F15-4920-419D-8D35-81A444630CA7}"/>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2EC2A7B7-16D5-4FFE-BD9A-750D78725E29}"/>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2706687F-6F9E-400D-9DE0-C834FEE74591}"/>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2BF0811A-46FC-40FE-B7A4-5F0A055E3419}"/>
            </a:ext>
          </a:extLst>
        </xdr:cNvPr>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70502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BFF705F2-95AE-4BBF-A7A1-DFC5FAF6E6C2}"/>
            </a:ext>
          </a:extLst>
        </xdr:cNvPr>
        <xdr:cNvSpPr txBox="1"/>
      </xdr:nvSpPr>
      <xdr:spPr>
        <a:xfrm>
          <a:off x="152660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24782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455B0842-DCA8-4263-A8F6-B0594F87E9AF}"/>
            </a:ext>
          </a:extLst>
        </xdr:cNvPr>
        <xdr:cNvSpPr txBox="1"/>
      </xdr:nvSpPr>
      <xdr:spPr>
        <a:xfrm>
          <a:off x="143897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2557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E280D4D1-C4C0-423B-8E14-B96BEF42DE9E}"/>
            </a:ext>
          </a:extLst>
        </xdr:cNvPr>
        <xdr:cNvSpPr txBox="1"/>
      </xdr:nvSpPr>
      <xdr:spPr>
        <a:xfrm>
          <a:off x="135007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126382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1AD376B3-5002-4E52-8BDC-35C9BE995C5E}"/>
            </a:ext>
          </a:extLst>
        </xdr:cNvPr>
        <xdr:cNvSpPr txBox="1"/>
      </xdr:nvSpPr>
      <xdr:spPr>
        <a:xfrm>
          <a:off x="126117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67BF4517-4B35-4C0E-82F8-BF261964AFA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1918690A-31E3-4192-B03A-931278E6E69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C8835D47-7C92-4A2B-9C24-0945DE46D5D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A566D6C0-EF4D-4C95-9FA4-121FBCD9D96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4CCF35ED-7773-47E1-AD6A-93A98863634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8F646961-2C42-458B-AD5F-C0BE24F2751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29D3FC77-D028-4522-ADEC-B93B6837719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455E5C23-2CA9-4F17-A45E-39BD963D7B0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88805354-B0B8-4FB6-8B8F-80EB4BB37F4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6BD4D509-4F11-4A6B-9174-676F1A2E3A8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1DB65CD5-E933-4E23-A395-4F95BCF9587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3D0E7063-4F1B-46A0-80D9-C4EA7AF3CDFD}"/>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B9166AF9-31B1-4C51-9D46-271F88F1D4D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C295EDFD-84B7-4821-A9C3-6AA1BC2A4F54}"/>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D0799D1D-2B12-46B7-B510-1A72342DBCF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FBD80739-E086-4AB0-AEE6-57FB1AB880F2}"/>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40932AE9-4799-4C59-BA07-F5106D5C0017}"/>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71380444-4B86-49B8-A11A-A4DD4FCC76F5}"/>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0C4C4B9D-0F0A-444A-893D-4C00B4F230B8}"/>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6321350C-D497-433B-8D14-A92F50B9715C}"/>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A40C8D26-8DA8-4207-AF42-E59E3E37A4A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25DE75F9-A24B-4F05-9040-69FE50BC133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89738A9-C659-4959-A919-25ABD6D56B2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D89C0846-17B4-4326-A7A8-7DC10368D18E}"/>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2AD759FB-1C51-48C6-9E05-F4B995CBD1C0}"/>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1342831E-318C-44DA-B2A4-1603B3AA69E3}"/>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7BE1C2FD-26A8-41D8-81F6-6189CC3562D5}"/>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375AA2C4-7A4E-41FB-A03B-B4497206B743}"/>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9BA69F32-3652-4604-9BAA-873BCE702569}"/>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45A77D85-220A-4E24-BB2D-90B58195E1D9}"/>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7A94C66E-EAD7-49D1-AE53-FE32B2B4E40B}"/>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62DAE652-A814-43F4-9216-68AEF4C6C879}"/>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321E638F-7707-465B-B198-6BE1D3649487}"/>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27C76C62-A24D-4843-A0F4-CC607DA09F79}"/>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2E384ABB-4984-43EC-8427-30A7ED0E846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E995DF3-22B0-41AA-ADB2-5102DAFB843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DF91BB6E-4C27-489B-9FDE-D915E68B864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1357223A-2673-4AE9-AA7F-E892D1F18FB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A9D2946-3CFE-40DC-B578-5F2CF00BDFF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127881</xdr:rowOff>
    </xdr:from>
    <xdr:to>
      <xdr:col>116</xdr:col>
      <xdr:colOff>114300</xdr:colOff>
      <xdr:row>41</xdr:row>
      <xdr:rowOff>58031</xdr:rowOff>
    </xdr:to>
    <xdr:sp macro="" textlink="">
      <xdr:nvSpPr>
        <xdr:cNvPr id="589" name="楕円 588">
          <a:extLst>
            <a:ext uri="{FF2B5EF4-FFF2-40B4-BE49-F238E27FC236}">
              <a16:creationId xmlns:a16="http://schemas.microsoft.com/office/drawing/2014/main" id="{5C1A4CCA-6FE4-4AFC-A50B-8B84F605EC10}"/>
            </a:ext>
          </a:extLst>
        </xdr:cNvPr>
        <xdr:cNvSpPr/>
      </xdr:nvSpPr>
      <xdr:spPr>
        <a:xfrm>
          <a:off x="22110700" y="698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106308</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6048666E-BEEC-4740-AF2F-8E17D85A2D27}"/>
            </a:ext>
          </a:extLst>
        </xdr:cNvPr>
        <xdr:cNvSpPr txBox="1"/>
      </xdr:nvSpPr>
      <xdr:spPr>
        <a:xfrm>
          <a:off x="22199600" y="696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131711</xdr:rowOff>
    </xdr:from>
    <xdr:to>
      <xdr:col>112</xdr:col>
      <xdr:colOff>38100</xdr:colOff>
      <xdr:row>41</xdr:row>
      <xdr:rowOff>61861</xdr:rowOff>
    </xdr:to>
    <xdr:sp macro="" textlink="">
      <xdr:nvSpPr>
        <xdr:cNvPr id="591" name="楕円 590">
          <a:extLst>
            <a:ext uri="{FF2B5EF4-FFF2-40B4-BE49-F238E27FC236}">
              <a16:creationId xmlns:a16="http://schemas.microsoft.com/office/drawing/2014/main" id="{9F9873ED-053B-40D8-AE49-CEE00092F47F}"/>
            </a:ext>
          </a:extLst>
        </xdr:cNvPr>
        <xdr:cNvSpPr/>
      </xdr:nvSpPr>
      <xdr:spPr>
        <a:xfrm>
          <a:off x="21272500" y="698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7231</xdr:rowOff>
    </xdr:from>
    <xdr:to>
      <xdr:col>116</xdr:col>
      <xdr:colOff>63500</xdr:colOff>
      <xdr:row>41</xdr:row>
      <xdr:rowOff>11061</xdr:rowOff>
    </xdr:to>
    <xdr:cxnSp macro="">
      <xdr:nvCxnSpPr>
        <xdr:cNvPr id="592" name="直線コネクタ 591">
          <a:extLst>
            <a:ext uri="{FF2B5EF4-FFF2-40B4-BE49-F238E27FC236}">
              <a16:creationId xmlns:a16="http://schemas.microsoft.com/office/drawing/2014/main" id="{BDAFB787-541B-42AB-A8AD-DBE4240505E5}"/>
            </a:ext>
          </a:extLst>
        </xdr:cNvPr>
        <xdr:cNvCxnSpPr/>
      </xdr:nvCxnSpPr>
      <xdr:spPr>
        <a:xfrm flipV="1">
          <a:off x="21323300" y="7036681"/>
          <a:ext cx="838200" cy="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135444</xdr:rowOff>
    </xdr:from>
    <xdr:to>
      <xdr:col>107</xdr:col>
      <xdr:colOff>101600</xdr:colOff>
      <xdr:row>41</xdr:row>
      <xdr:rowOff>65594</xdr:rowOff>
    </xdr:to>
    <xdr:sp macro="" textlink="">
      <xdr:nvSpPr>
        <xdr:cNvPr id="593" name="楕円 592">
          <a:extLst>
            <a:ext uri="{FF2B5EF4-FFF2-40B4-BE49-F238E27FC236}">
              <a16:creationId xmlns:a16="http://schemas.microsoft.com/office/drawing/2014/main" id="{2EC944F5-4A49-4167-BD14-00CDA1D7CC8F}"/>
            </a:ext>
          </a:extLst>
        </xdr:cNvPr>
        <xdr:cNvSpPr/>
      </xdr:nvSpPr>
      <xdr:spPr>
        <a:xfrm>
          <a:off x="20383500" y="699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11061</xdr:rowOff>
    </xdr:from>
    <xdr:to>
      <xdr:col>111</xdr:col>
      <xdr:colOff>177800</xdr:colOff>
      <xdr:row>41</xdr:row>
      <xdr:rowOff>14794</xdr:rowOff>
    </xdr:to>
    <xdr:cxnSp macro="">
      <xdr:nvCxnSpPr>
        <xdr:cNvPr id="594" name="直線コネクタ 593">
          <a:extLst>
            <a:ext uri="{FF2B5EF4-FFF2-40B4-BE49-F238E27FC236}">
              <a16:creationId xmlns:a16="http://schemas.microsoft.com/office/drawing/2014/main" id="{0AFF790D-D12D-411D-9BEF-0DCBFAD77BA1}"/>
            </a:ext>
          </a:extLst>
        </xdr:cNvPr>
        <xdr:cNvCxnSpPr/>
      </xdr:nvCxnSpPr>
      <xdr:spPr>
        <a:xfrm flipV="1">
          <a:off x="20434300" y="7040511"/>
          <a:ext cx="889000" cy="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139075</xdr:rowOff>
    </xdr:from>
    <xdr:to>
      <xdr:col>102</xdr:col>
      <xdr:colOff>165100</xdr:colOff>
      <xdr:row>41</xdr:row>
      <xdr:rowOff>69225</xdr:rowOff>
    </xdr:to>
    <xdr:sp macro="" textlink="">
      <xdr:nvSpPr>
        <xdr:cNvPr id="595" name="楕円 594">
          <a:extLst>
            <a:ext uri="{FF2B5EF4-FFF2-40B4-BE49-F238E27FC236}">
              <a16:creationId xmlns:a16="http://schemas.microsoft.com/office/drawing/2014/main" id="{DC175367-B996-484B-BA14-EC2AC6907737}"/>
            </a:ext>
          </a:extLst>
        </xdr:cNvPr>
        <xdr:cNvSpPr/>
      </xdr:nvSpPr>
      <xdr:spPr>
        <a:xfrm>
          <a:off x="19494500" y="699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14794</xdr:rowOff>
    </xdr:from>
    <xdr:to>
      <xdr:col>107</xdr:col>
      <xdr:colOff>50800</xdr:colOff>
      <xdr:row>41</xdr:row>
      <xdr:rowOff>18425</xdr:rowOff>
    </xdr:to>
    <xdr:cxnSp macro="">
      <xdr:nvCxnSpPr>
        <xdr:cNvPr id="596" name="直線コネクタ 595">
          <a:extLst>
            <a:ext uri="{FF2B5EF4-FFF2-40B4-BE49-F238E27FC236}">
              <a16:creationId xmlns:a16="http://schemas.microsoft.com/office/drawing/2014/main" id="{1957A720-A4CE-4F10-8FC2-104CD02DC12D}"/>
            </a:ext>
          </a:extLst>
        </xdr:cNvPr>
        <xdr:cNvCxnSpPr/>
      </xdr:nvCxnSpPr>
      <xdr:spPr>
        <a:xfrm flipV="1">
          <a:off x="19545300" y="7044244"/>
          <a:ext cx="889000" cy="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143430</xdr:rowOff>
    </xdr:from>
    <xdr:to>
      <xdr:col>98</xdr:col>
      <xdr:colOff>38100</xdr:colOff>
      <xdr:row>41</xdr:row>
      <xdr:rowOff>73580</xdr:rowOff>
    </xdr:to>
    <xdr:sp macro="" textlink="">
      <xdr:nvSpPr>
        <xdr:cNvPr id="597" name="楕円 596">
          <a:extLst>
            <a:ext uri="{FF2B5EF4-FFF2-40B4-BE49-F238E27FC236}">
              <a16:creationId xmlns:a16="http://schemas.microsoft.com/office/drawing/2014/main" id="{0F8D980F-115C-487B-887F-45EBAA5F4B56}"/>
            </a:ext>
          </a:extLst>
        </xdr:cNvPr>
        <xdr:cNvSpPr/>
      </xdr:nvSpPr>
      <xdr:spPr>
        <a:xfrm>
          <a:off x="18605500" y="700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18425</xdr:rowOff>
    </xdr:from>
    <xdr:to>
      <xdr:col>102</xdr:col>
      <xdr:colOff>114300</xdr:colOff>
      <xdr:row>41</xdr:row>
      <xdr:rowOff>22780</xdr:rowOff>
    </xdr:to>
    <xdr:cxnSp macro="">
      <xdr:nvCxnSpPr>
        <xdr:cNvPr id="598" name="直線コネクタ 597">
          <a:extLst>
            <a:ext uri="{FF2B5EF4-FFF2-40B4-BE49-F238E27FC236}">
              <a16:creationId xmlns:a16="http://schemas.microsoft.com/office/drawing/2014/main" id="{9835CA15-81B2-4AC3-8B49-480BD63006A8}"/>
            </a:ext>
          </a:extLst>
        </xdr:cNvPr>
        <xdr:cNvCxnSpPr/>
      </xdr:nvCxnSpPr>
      <xdr:spPr>
        <a:xfrm flipV="1">
          <a:off x="18656300" y="7047875"/>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B8E22818-133A-42BF-BC59-70BC03B6B351}"/>
            </a:ext>
          </a:extLst>
        </xdr:cNvPr>
        <xdr:cNvSpPr txBox="1"/>
      </xdr:nvSpPr>
      <xdr:spPr>
        <a:xfrm>
          <a:off x="21011095" y="650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BC6297E9-518B-49B1-AA50-41EA9C11DBFA}"/>
            </a:ext>
          </a:extLst>
        </xdr:cNvPr>
        <xdr:cNvSpPr txBox="1"/>
      </xdr:nvSpPr>
      <xdr:spPr>
        <a:xfrm>
          <a:off x="2013479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F33B68C6-3C94-4227-9271-2E91055254A5}"/>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EB465C50-33C4-4B1C-B47C-00954992A9B5}"/>
            </a:ext>
          </a:extLst>
        </xdr:cNvPr>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52988</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0898D0B3-1A54-4CD8-BF48-AB928C4411DA}"/>
            </a:ext>
          </a:extLst>
        </xdr:cNvPr>
        <xdr:cNvSpPr txBox="1"/>
      </xdr:nvSpPr>
      <xdr:spPr>
        <a:xfrm>
          <a:off x="21043411" y="7082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56721</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2B023CBC-7B5E-4FD4-A937-61C481F3C8F6}"/>
            </a:ext>
          </a:extLst>
        </xdr:cNvPr>
        <xdr:cNvSpPr txBox="1"/>
      </xdr:nvSpPr>
      <xdr:spPr>
        <a:xfrm>
          <a:off x="20167111" y="708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60352</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92BF8D01-1E9A-4C3E-BBA5-DD4157ADC0B9}"/>
            </a:ext>
          </a:extLst>
        </xdr:cNvPr>
        <xdr:cNvSpPr txBox="1"/>
      </xdr:nvSpPr>
      <xdr:spPr>
        <a:xfrm>
          <a:off x="19278111" y="708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64707</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664BA154-76B4-4C6B-9920-CD333949CE8A}"/>
            </a:ext>
          </a:extLst>
        </xdr:cNvPr>
        <xdr:cNvSpPr txBox="1"/>
      </xdr:nvSpPr>
      <xdr:spPr>
        <a:xfrm>
          <a:off x="18389111" y="709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A11E71E5-BDF5-46DB-B5C7-CE2D3CF5117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39DD9E4D-EEC9-4FF7-AAB9-7792478F46D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9DFF1384-AAA3-4FA6-9C97-9335A7CB4CC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3593F57C-1882-433E-BCCD-A8F4692A665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316246D9-A50F-4DA9-BB16-D185F755CC9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B6741908-FB8D-4A72-BDEA-0A81EFAC197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FAD6629-212C-4117-88AE-45B38F0CA61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D14D52C2-A786-4DB0-983B-C5808430B52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C06AEECA-FEB2-445F-9913-FEDE272C24F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791E323F-3A42-4B42-9B4D-FA03081B0B0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6C66902A-7D6E-4A55-9B6D-9CBC2492256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560981D6-0ECF-43EE-A6CB-16B864A1DD2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4DE25A05-7C6B-4225-A587-799194A2EFC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A6550F8F-7E3F-40D5-A631-BD0F778D9A5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F149BFE9-C1BD-426A-A1EA-54C64DFE94C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CF59F98B-5838-47FA-9370-580CD77C4E0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FEBA5B9C-D838-4355-AF78-9D19CA39C87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F41CB29E-1365-411C-89A7-63002C8E9E9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2C5E2161-BF96-489E-87D5-400E68D8644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95B834AD-3508-469E-BE0B-291619126CD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5E9B0573-68AB-485B-9F83-988D8B134AF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B2AFE203-AD6C-414C-8348-A010199D731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F381D304-3557-4B5B-876C-32480934920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F6D6DD09-902B-4613-A275-CFE97ADBF10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B4E8396C-1D18-4C7A-A694-2B0943CA33D1}"/>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6D07D7CA-8296-4B4E-8AEE-B6B888500C5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A2679B4A-407D-4496-8619-2B3212DEF607}"/>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10F5B22-C38F-41A3-A484-F522740E701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C4CD1E9B-DC04-4E2E-8243-9B1FC869A014}"/>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FB7F5170-EB26-404C-838B-124C4CDD23E2}"/>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7A92AE71-53C8-4488-9776-A4640BB0ED4D}"/>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B7886C11-DE76-4D31-A39F-D1576C3AC627}"/>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515A2E02-5077-4573-9C9C-56F77E5914E3}"/>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6ADC04EE-D7D6-40DA-92BD-3B104C41D6F5}"/>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F31CB614-7F75-42DC-BD9E-E78EBEEAEE5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395BF91-B262-4C40-8020-DF43087ACB2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A38512B-D5B0-4B53-8EAB-0C6D9DB1083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389197B3-332D-474C-BA30-0CA0DE0A09B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846D1170-30CD-46D2-98C4-7FEBF7B6661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21A4722-013B-43D9-B6F0-F5BD7BDF305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153035</xdr:rowOff>
    </xdr:from>
    <xdr:to>
      <xdr:col>85</xdr:col>
      <xdr:colOff>177800</xdr:colOff>
      <xdr:row>58</xdr:row>
      <xdr:rowOff>83185</xdr:rowOff>
    </xdr:to>
    <xdr:sp macro="" textlink="">
      <xdr:nvSpPr>
        <xdr:cNvPr id="647" name="楕円 646">
          <a:extLst>
            <a:ext uri="{FF2B5EF4-FFF2-40B4-BE49-F238E27FC236}">
              <a16:creationId xmlns:a16="http://schemas.microsoft.com/office/drawing/2014/main" id="{71E82DDC-7355-44D2-9D61-EAD9F1D09CBB}"/>
            </a:ext>
          </a:extLst>
        </xdr:cNvPr>
        <xdr:cNvSpPr/>
      </xdr:nvSpPr>
      <xdr:spPr>
        <a:xfrm>
          <a:off x="16268700" y="99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4462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1B10A85A-072C-4B2A-AD2E-419DF14A34FB}"/>
            </a:ext>
          </a:extLst>
        </xdr:cNvPr>
        <xdr:cNvSpPr txBox="1"/>
      </xdr:nvSpPr>
      <xdr:spPr>
        <a:xfrm>
          <a:off x="16357600" y="977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103505</xdr:rowOff>
    </xdr:from>
    <xdr:to>
      <xdr:col>81</xdr:col>
      <xdr:colOff>101600</xdr:colOff>
      <xdr:row>58</xdr:row>
      <xdr:rowOff>33655</xdr:rowOff>
    </xdr:to>
    <xdr:sp macro="" textlink="">
      <xdr:nvSpPr>
        <xdr:cNvPr id="649" name="楕円 648">
          <a:extLst>
            <a:ext uri="{FF2B5EF4-FFF2-40B4-BE49-F238E27FC236}">
              <a16:creationId xmlns:a16="http://schemas.microsoft.com/office/drawing/2014/main" id="{74FAF196-AD9C-483E-8EB7-A62898BDB2C5}"/>
            </a:ext>
          </a:extLst>
        </xdr:cNvPr>
        <xdr:cNvSpPr/>
      </xdr:nvSpPr>
      <xdr:spPr>
        <a:xfrm>
          <a:off x="15430500" y="987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154305</xdr:rowOff>
    </xdr:from>
    <xdr:to>
      <xdr:col>85</xdr:col>
      <xdr:colOff>127000</xdr:colOff>
      <xdr:row>58</xdr:row>
      <xdr:rowOff>32385</xdr:rowOff>
    </xdr:to>
    <xdr:cxnSp macro="">
      <xdr:nvCxnSpPr>
        <xdr:cNvPr id="650" name="直線コネクタ 649">
          <a:extLst>
            <a:ext uri="{FF2B5EF4-FFF2-40B4-BE49-F238E27FC236}">
              <a16:creationId xmlns:a16="http://schemas.microsoft.com/office/drawing/2014/main" id="{7AA9E1D7-E08E-4EE4-9277-1FB38B09E3E2}"/>
            </a:ext>
          </a:extLst>
        </xdr:cNvPr>
        <xdr:cNvCxnSpPr/>
      </xdr:nvCxnSpPr>
      <xdr:spPr>
        <a:xfrm>
          <a:off x="15481300" y="992695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52070</xdr:rowOff>
    </xdr:from>
    <xdr:to>
      <xdr:col>76</xdr:col>
      <xdr:colOff>165100</xdr:colOff>
      <xdr:row>57</xdr:row>
      <xdr:rowOff>153670</xdr:rowOff>
    </xdr:to>
    <xdr:sp macro="" textlink="">
      <xdr:nvSpPr>
        <xdr:cNvPr id="651" name="楕円 650">
          <a:extLst>
            <a:ext uri="{FF2B5EF4-FFF2-40B4-BE49-F238E27FC236}">
              <a16:creationId xmlns:a16="http://schemas.microsoft.com/office/drawing/2014/main" id="{4D4329D4-8F3E-4D86-9947-86FD39A6E76B}"/>
            </a:ext>
          </a:extLst>
        </xdr:cNvPr>
        <xdr:cNvSpPr/>
      </xdr:nvSpPr>
      <xdr:spPr>
        <a:xfrm>
          <a:off x="14541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102870</xdr:rowOff>
    </xdr:from>
    <xdr:to>
      <xdr:col>81</xdr:col>
      <xdr:colOff>50800</xdr:colOff>
      <xdr:row>57</xdr:row>
      <xdr:rowOff>154305</xdr:rowOff>
    </xdr:to>
    <xdr:cxnSp macro="">
      <xdr:nvCxnSpPr>
        <xdr:cNvPr id="652" name="直線コネクタ 651">
          <a:extLst>
            <a:ext uri="{FF2B5EF4-FFF2-40B4-BE49-F238E27FC236}">
              <a16:creationId xmlns:a16="http://schemas.microsoft.com/office/drawing/2014/main" id="{5972977E-61CC-4F41-BD4D-2DDEA3D773A3}"/>
            </a:ext>
          </a:extLst>
        </xdr:cNvPr>
        <xdr:cNvCxnSpPr/>
      </xdr:nvCxnSpPr>
      <xdr:spPr>
        <a:xfrm>
          <a:off x="14592300" y="98755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635</xdr:rowOff>
    </xdr:from>
    <xdr:to>
      <xdr:col>72</xdr:col>
      <xdr:colOff>38100</xdr:colOff>
      <xdr:row>57</xdr:row>
      <xdr:rowOff>102235</xdr:rowOff>
    </xdr:to>
    <xdr:sp macro="" textlink="">
      <xdr:nvSpPr>
        <xdr:cNvPr id="653" name="楕円 652">
          <a:extLst>
            <a:ext uri="{FF2B5EF4-FFF2-40B4-BE49-F238E27FC236}">
              <a16:creationId xmlns:a16="http://schemas.microsoft.com/office/drawing/2014/main" id="{E135728A-7929-4E1C-A260-BF9D8829F6EE}"/>
            </a:ext>
          </a:extLst>
        </xdr:cNvPr>
        <xdr:cNvSpPr/>
      </xdr:nvSpPr>
      <xdr:spPr>
        <a:xfrm>
          <a:off x="13652500" y="977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51435</xdr:rowOff>
    </xdr:from>
    <xdr:to>
      <xdr:col>76</xdr:col>
      <xdr:colOff>114300</xdr:colOff>
      <xdr:row>57</xdr:row>
      <xdr:rowOff>102870</xdr:rowOff>
    </xdr:to>
    <xdr:cxnSp macro="">
      <xdr:nvCxnSpPr>
        <xdr:cNvPr id="654" name="直線コネクタ 653">
          <a:extLst>
            <a:ext uri="{FF2B5EF4-FFF2-40B4-BE49-F238E27FC236}">
              <a16:creationId xmlns:a16="http://schemas.microsoft.com/office/drawing/2014/main" id="{3C69113E-AB8D-49AF-8DC2-3E962F502921}"/>
            </a:ext>
          </a:extLst>
        </xdr:cNvPr>
        <xdr:cNvCxnSpPr/>
      </xdr:nvCxnSpPr>
      <xdr:spPr>
        <a:xfrm>
          <a:off x="13703300" y="982408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122555</xdr:rowOff>
    </xdr:from>
    <xdr:to>
      <xdr:col>67</xdr:col>
      <xdr:colOff>101600</xdr:colOff>
      <xdr:row>57</xdr:row>
      <xdr:rowOff>52705</xdr:rowOff>
    </xdr:to>
    <xdr:sp macro="" textlink="">
      <xdr:nvSpPr>
        <xdr:cNvPr id="655" name="楕円 654">
          <a:extLst>
            <a:ext uri="{FF2B5EF4-FFF2-40B4-BE49-F238E27FC236}">
              <a16:creationId xmlns:a16="http://schemas.microsoft.com/office/drawing/2014/main" id="{3F211929-49ED-471A-A36A-DF37D62330C4}"/>
            </a:ext>
          </a:extLst>
        </xdr:cNvPr>
        <xdr:cNvSpPr/>
      </xdr:nvSpPr>
      <xdr:spPr>
        <a:xfrm>
          <a:off x="12763500" y="972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1905</xdr:rowOff>
    </xdr:from>
    <xdr:to>
      <xdr:col>71</xdr:col>
      <xdr:colOff>177800</xdr:colOff>
      <xdr:row>57</xdr:row>
      <xdr:rowOff>51435</xdr:rowOff>
    </xdr:to>
    <xdr:cxnSp macro="">
      <xdr:nvCxnSpPr>
        <xdr:cNvPr id="656" name="直線コネクタ 655">
          <a:extLst>
            <a:ext uri="{FF2B5EF4-FFF2-40B4-BE49-F238E27FC236}">
              <a16:creationId xmlns:a16="http://schemas.microsoft.com/office/drawing/2014/main" id="{6241168D-EA98-41F1-A95E-01AA43EAF97D}"/>
            </a:ext>
          </a:extLst>
        </xdr:cNvPr>
        <xdr:cNvCxnSpPr/>
      </xdr:nvCxnSpPr>
      <xdr:spPr>
        <a:xfrm>
          <a:off x="12814300" y="977455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FAD84217-B8EE-472B-859B-FFD06A77E630}"/>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C5B22B99-7709-473D-9966-CB55BC42FE91}"/>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3077CC8-E4F8-4031-8467-4340B10DE2C1}"/>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F3A84AAF-E385-4B3A-B1F2-EC9565C167C9}"/>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50182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359A36DC-D140-4AB0-9D6F-0C6A1F8DB43F}"/>
            </a:ext>
          </a:extLst>
        </xdr:cNvPr>
        <xdr:cNvSpPr txBox="1"/>
      </xdr:nvSpPr>
      <xdr:spPr>
        <a:xfrm>
          <a:off x="15266044" y="965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170197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57B50754-5BE1-410E-9039-777849903181}"/>
            </a:ext>
          </a:extLst>
        </xdr:cNvPr>
        <xdr:cNvSpPr txBox="1"/>
      </xdr:nvSpPr>
      <xdr:spPr>
        <a:xfrm>
          <a:off x="14389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118762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D2AA2B3B-1B88-48E5-9B65-12409F3B1A5A}"/>
            </a:ext>
          </a:extLst>
        </xdr:cNvPr>
        <xdr:cNvSpPr txBox="1"/>
      </xdr:nvSpPr>
      <xdr:spPr>
        <a:xfrm>
          <a:off x="13500744" y="954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69232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37F6E74B-3607-4652-A0CD-68FB818FFA21}"/>
            </a:ext>
          </a:extLst>
        </xdr:cNvPr>
        <xdr:cNvSpPr txBox="1"/>
      </xdr:nvSpPr>
      <xdr:spPr>
        <a:xfrm>
          <a:off x="12611744" y="949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98F73095-FFD7-400B-9487-5A72796C8EB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69A08CDD-4EEA-4A86-ABAB-FAE99645317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1CEC2BE3-189B-4B3D-A783-E9F30546311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D0272631-59B5-4558-B19A-F3D9724D3A9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C55F2221-EA59-41AB-BBD8-00E67D960E1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FEED56B1-188A-4CD6-ACE9-E777DDAC59F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39CA2EF6-8115-4E36-AC79-6E0BD744608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48EDDDBF-B830-497C-BCE1-0CE080FDE8D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B2B05C61-0BF1-4564-B587-0502AD9883E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521F2906-A475-451B-9286-E9B12A37E6B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D72A76F7-8BC4-49BB-B0C8-0FBDB8BFA04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AEC9368B-5D72-45CF-A23E-8055F7867D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72874081-AA96-4F88-83E3-B2CF1A39C32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EAB83990-DE76-4ED0-B1E1-E164093ABBAF}"/>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5A1A3E3E-E182-472F-91C9-02C5244F4DB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8C6DE8B9-6C89-4238-BA8B-72562FC0FEB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8811A243-6B40-49DF-9C26-79965D1E2958}"/>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26CE45D1-540B-43E7-A326-12E45E34C15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4E946FA7-839E-4345-8859-FC476919FD57}"/>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45F3FBA8-EA2F-4713-9402-995682F38B3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BE2A2CC9-66C1-47C4-981A-E2FA4FE23B4D}"/>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45EB63B9-0C1D-45EB-872F-88592F2C0E7E}"/>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A3564C7E-DB11-4618-A21A-54317D3A07F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857F84EE-10A4-4744-A38E-DE9920FBDB3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7EE44BAC-5FD5-4AAA-980E-6CE3CF702D3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8B101B79-5022-4008-B327-7754AFFE216C}"/>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BCB92A89-3793-4E23-8939-452FBF4A5E0B}"/>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7CC2DEB0-2B0D-452F-994F-014CA9A81CC0}"/>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0C05F186-29F3-4098-AC4C-3E6A6452CC03}"/>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F28D2D1F-85E2-4833-8332-82049D432D95}"/>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EDBC9DBC-3DF1-4F2C-8B92-123FD42C4957}"/>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8D702390-95DE-4083-A019-65A30D35D80C}"/>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8245E3D5-DC13-4D9E-8BB9-BD3F9B4FE72A}"/>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DC7B7C90-D1C7-4E1E-8679-5D692AE2D315}"/>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5BBCB0E1-26D2-4E29-9C2D-79F5165840B2}"/>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B8CE63F8-A47A-4DFA-AD2D-B2E233889F79}"/>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A68190FB-0813-426A-A188-A348E297CB7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CF815ACB-F262-4490-AAAD-8A837B5DEEA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7D6163D4-1FAC-4E0A-BE14-9B837C5BEA2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D5DFED4F-5CA5-465B-9B26-D3BF21F28E7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254C92A-9ED0-41D4-9C05-FE1759935E8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164737</xdr:rowOff>
    </xdr:from>
    <xdr:to>
      <xdr:col>116</xdr:col>
      <xdr:colOff>114300</xdr:colOff>
      <xdr:row>63</xdr:row>
      <xdr:rowOff>94887</xdr:rowOff>
    </xdr:to>
    <xdr:sp macro="" textlink="">
      <xdr:nvSpPr>
        <xdr:cNvPr id="706" name="楕円 705">
          <a:extLst>
            <a:ext uri="{FF2B5EF4-FFF2-40B4-BE49-F238E27FC236}">
              <a16:creationId xmlns:a16="http://schemas.microsoft.com/office/drawing/2014/main" id="{C88F9A2E-6EC7-4C7A-B150-1065E2F58EA2}"/>
            </a:ext>
          </a:extLst>
        </xdr:cNvPr>
        <xdr:cNvSpPr/>
      </xdr:nvSpPr>
      <xdr:spPr>
        <a:xfrm>
          <a:off x="22110700" y="1079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16164</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92D3C5BA-2F1F-4825-B08A-8E96550FE0A8}"/>
            </a:ext>
          </a:extLst>
        </xdr:cNvPr>
        <xdr:cNvSpPr txBox="1"/>
      </xdr:nvSpPr>
      <xdr:spPr>
        <a:xfrm>
          <a:off x="22199600" y="1064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168003</xdr:rowOff>
    </xdr:from>
    <xdr:to>
      <xdr:col>112</xdr:col>
      <xdr:colOff>38100</xdr:colOff>
      <xdr:row>63</xdr:row>
      <xdr:rowOff>98153</xdr:rowOff>
    </xdr:to>
    <xdr:sp macro="" textlink="">
      <xdr:nvSpPr>
        <xdr:cNvPr id="708" name="楕円 707">
          <a:extLst>
            <a:ext uri="{FF2B5EF4-FFF2-40B4-BE49-F238E27FC236}">
              <a16:creationId xmlns:a16="http://schemas.microsoft.com/office/drawing/2014/main" id="{CCD6CFB2-86A5-4C38-872B-3D958C859B5C}"/>
            </a:ext>
          </a:extLst>
        </xdr:cNvPr>
        <xdr:cNvSpPr/>
      </xdr:nvSpPr>
      <xdr:spPr>
        <a:xfrm>
          <a:off x="21272500" y="1079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44087</xdr:rowOff>
    </xdr:from>
    <xdr:to>
      <xdr:col>116</xdr:col>
      <xdr:colOff>63500</xdr:colOff>
      <xdr:row>63</xdr:row>
      <xdr:rowOff>47353</xdr:rowOff>
    </xdr:to>
    <xdr:cxnSp macro="">
      <xdr:nvCxnSpPr>
        <xdr:cNvPr id="709" name="直線コネクタ 708">
          <a:extLst>
            <a:ext uri="{FF2B5EF4-FFF2-40B4-BE49-F238E27FC236}">
              <a16:creationId xmlns:a16="http://schemas.microsoft.com/office/drawing/2014/main" id="{15486487-8E5F-4376-B0CE-4ECB67A62A2B}"/>
            </a:ext>
          </a:extLst>
        </xdr:cNvPr>
        <xdr:cNvCxnSpPr/>
      </xdr:nvCxnSpPr>
      <xdr:spPr>
        <a:xfrm flipV="1">
          <a:off x="21323300" y="1084543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3084</xdr:rowOff>
    </xdr:from>
    <xdr:to>
      <xdr:col>107</xdr:col>
      <xdr:colOff>101600</xdr:colOff>
      <xdr:row>63</xdr:row>
      <xdr:rowOff>104684</xdr:rowOff>
    </xdr:to>
    <xdr:sp macro="" textlink="">
      <xdr:nvSpPr>
        <xdr:cNvPr id="710" name="楕円 709">
          <a:extLst>
            <a:ext uri="{FF2B5EF4-FFF2-40B4-BE49-F238E27FC236}">
              <a16:creationId xmlns:a16="http://schemas.microsoft.com/office/drawing/2014/main" id="{EF2B6022-3A54-4CE8-924F-6494694DF592}"/>
            </a:ext>
          </a:extLst>
        </xdr:cNvPr>
        <xdr:cNvSpPr/>
      </xdr:nvSpPr>
      <xdr:spPr>
        <a:xfrm>
          <a:off x="20383500" y="1080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47353</xdr:rowOff>
    </xdr:from>
    <xdr:to>
      <xdr:col>111</xdr:col>
      <xdr:colOff>177800</xdr:colOff>
      <xdr:row>63</xdr:row>
      <xdr:rowOff>53884</xdr:rowOff>
    </xdr:to>
    <xdr:cxnSp macro="">
      <xdr:nvCxnSpPr>
        <xdr:cNvPr id="711" name="直線コネクタ 710">
          <a:extLst>
            <a:ext uri="{FF2B5EF4-FFF2-40B4-BE49-F238E27FC236}">
              <a16:creationId xmlns:a16="http://schemas.microsoft.com/office/drawing/2014/main" id="{424A2256-8C74-423D-9F85-192A0E8E147F}"/>
            </a:ext>
          </a:extLst>
        </xdr:cNvPr>
        <xdr:cNvCxnSpPr/>
      </xdr:nvCxnSpPr>
      <xdr:spPr>
        <a:xfrm flipV="1">
          <a:off x="20434300" y="1084870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712" name="楕円 711">
          <a:extLst>
            <a:ext uri="{FF2B5EF4-FFF2-40B4-BE49-F238E27FC236}">
              <a16:creationId xmlns:a16="http://schemas.microsoft.com/office/drawing/2014/main" id="{E8FA0690-B1E4-42F6-99EE-C9E2CB401CED}"/>
            </a:ext>
          </a:extLst>
        </xdr:cNvPr>
        <xdr:cNvSpPr/>
      </xdr:nvSpPr>
      <xdr:spPr>
        <a:xfrm>
          <a:off x="19494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53884</xdr:rowOff>
    </xdr:from>
    <xdr:to>
      <xdr:col>107</xdr:col>
      <xdr:colOff>50800</xdr:colOff>
      <xdr:row>63</xdr:row>
      <xdr:rowOff>57150</xdr:rowOff>
    </xdr:to>
    <xdr:cxnSp macro="">
      <xdr:nvCxnSpPr>
        <xdr:cNvPr id="713" name="直線コネクタ 712">
          <a:extLst>
            <a:ext uri="{FF2B5EF4-FFF2-40B4-BE49-F238E27FC236}">
              <a16:creationId xmlns:a16="http://schemas.microsoft.com/office/drawing/2014/main" id="{03B59E92-D8DE-48D3-B81D-A8E17AC7AC2F}"/>
            </a:ext>
          </a:extLst>
        </xdr:cNvPr>
        <xdr:cNvCxnSpPr/>
      </xdr:nvCxnSpPr>
      <xdr:spPr>
        <a:xfrm flipV="1">
          <a:off x="19545300" y="108552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12881</xdr:rowOff>
    </xdr:from>
    <xdr:to>
      <xdr:col>98</xdr:col>
      <xdr:colOff>38100</xdr:colOff>
      <xdr:row>63</xdr:row>
      <xdr:rowOff>114481</xdr:rowOff>
    </xdr:to>
    <xdr:sp macro="" textlink="">
      <xdr:nvSpPr>
        <xdr:cNvPr id="714" name="楕円 713">
          <a:extLst>
            <a:ext uri="{FF2B5EF4-FFF2-40B4-BE49-F238E27FC236}">
              <a16:creationId xmlns:a16="http://schemas.microsoft.com/office/drawing/2014/main" id="{8141DCA4-DC72-4FE3-A567-248A4856DE71}"/>
            </a:ext>
          </a:extLst>
        </xdr:cNvPr>
        <xdr:cNvSpPr/>
      </xdr:nvSpPr>
      <xdr:spPr>
        <a:xfrm>
          <a:off x="18605500" y="1081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63681</xdr:rowOff>
    </xdr:to>
    <xdr:cxnSp macro="">
      <xdr:nvCxnSpPr>
        <xdr:cNvPr id="715" name="直線コネクタ 714">
          <a:extLst>
            <a:ext uri="{FF2B5EF4-FFF2-40B4-BE49-F238E27FC236}">
              <a16:creationId xmlns:a16="http://schemas.microsoft.com/office/drawing/2014/main" id="{1F19A814-0C23-4BF7-9A66-A22584038836}"/>
            </a:ext>
          </a:extLst>
        </xdr:cNvPr>
        <xdr:cNvCxnSpPr/>
      </xdr:nvCxnSpPr>
      <xdr:spPr>
        <a:xfrm flipV="1">
          <a:off x="18656300" y="1085850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a:extLst>
            <a:ext uri="{FF2B5EF4-FFF2-40B4-BE49-F238E27FC236}">
              <a16:creationId xmlns:a16="http://schemas.microsoft.com/office/drawing/2014/main" id="{7138F3ED-589E-4074-83C5-5B96038DA71F}"/>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393FF273-1BC1-4335-9F4A-A9198CE829FC}"/>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BD67B6C9-75BD-4AFD-ADDC-BDB6A355AEE9}"/>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204333AE-3978-4004-8820-FA584B106532}"/>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114680</xdr:rowOff>
    </xdr:from>
    <xdr:ext cx="469744" cy="259045"/>
    <xdr:sp macro="" textlink="">
      <xdr:nvSpPr>
        <xdr:cNvPr id="720" name="n_1mainValue【保健センター・保健所】&#10;一人当たり面積">
          <a:extLst>
            <a:ext uri="{FF2B5EF4-FFF2-40B4-BE49-F238E27FC236}">
              <a16:creationId xmlns:a16="http://schemas.microsoft.com/office/drawing/2014/main" id="{DC1D89BB-6696-41F2-BB8C-A603EB1A3D19}"/>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95811</xdr:rowOff>
    </xdr:from>
    <xdr:ext cx="469744" cy="259045"/>
    <xdr:sp macro="" textlink="">
      <xdr:nvSpPr>
        <xdr:cNvPr id="721" name="n_2mainValue【保健センター・保健所】&#10;一人当たり面積">
          <a:extLst>
            <a:ext uri="{FF2B5EF4-FFF2-40B4-BE49-F238E27FC236}">
              <a16:creationId xmlns:a16="http://schemas.microsoft.com/office/drawing/2014/main" id="{1BA9A45C-1B75-4CF4-B0E4-B5FC6CA15DF0}"/>
            </a:ext>
          </a:extLst>
        </xdr:cNvPr>
        <xdr:cNvSpPr txBox="1"/>
      </xdr:nvSpPr>
      <xdr:spPr>
        <a:xfrm>
          <a:off x="20199427" y="1089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722" name="n_3mainValue【保健センター・保健所】&#10;一人当たり面積">
          <a:extLst>
            <a:ext uri="{FF2B5EF4-FFF2-40B4-BE49-F238E27FC236}">
              <a16:creationId xmlns:a16="http://schemas.microsoft.com/office/drawing/2014/main" id="{360CA336-7D54-435A-8D92-CD4CB9A2381A}"/>
            </a:ext>
          </a:extLst>
        </xdr:cNvPr>
        <xdr:cNvSpPr txBox="1"/>
      </xdr:nvSpPr>
      <xdr:spPr>
        <a:xfrm>
          <a:off x="19310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105608</xdr:rowOff>
    </xdr:from>
    <xdr:ext cx="469744" cy="259045"/>
    <xdr:sp macro="" textlink="">
      <xdr:nvSpPr>
        <xdr:cNvPr id="723" name="n_4mainValue【保健センター・保健所】&#10;一人当たり面積">
          <a:extLst>
            <a:ext uri="{FF2B5EF4-FFF2-40B4-BE49-F238E27FC236}">
              <a16:creationId xmlns:a16="http://schemas.microsoft.com/office/drawing/2014/main" id="{97B25773-9B32-45A7-826E-9B5783B6BCF8}"/>
            </a:ext>
          </a:extLst>
        </xdr:cNvPr>
        <xdr:cNvSpPr txBox="1"/>
      </xdr:nvSpPr>
      <xdr:spPr>
        <a:xfrm>
          <a:off x="18421427" y="1090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801D4017-36DE-4F5B-8FFE-6A28E44BAF0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109498CE-AE49-4409-9A22-99FA65BBEDD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4AEC06B3-4477-4A24-9580-8B8636B4C27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91448521-6D5D-458C-9928-2AE15F126AE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9B6B1387-7682-43E4-AFC7-EB1450A7C5E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47A72DEF-D661-4637-99C1-18F0590980D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D10D448D-3420-440B-98F4-A52844A8352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F1430CB-E9E3-4324-B6E1-E3FC8F574C1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9DD92868-55E4-4C77-A54A-71CA6FD497F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737BDCDA-62D1-4CD2-B218-8B7D436C4E5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4EFFC63F-77D8-419E-99C4-EC697A8D107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8C28BC93-6126-4E16-AB54-8EA04EF3587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34179B07-0411-4FDA-BEDD-4E3E77E2F8F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F54FB728-9E28-48B3-AC45-8065FCD769F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7EF46D53-DC74-47EA-92E2-C9E0A9E5B1F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B77F74AE-3394-4B43-B904-61467F413B2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90045EC6-CEC9-4157-8251-46B9FDDCB23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4853BA03-C9E8-4CBA-9E59-7954D883245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7A74647F-1843-46F9-83F5-02353B2BE1B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4A5EA1BD-E7BC-45B6-BF77-7814AE788C8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5005CBAD-D060-45E4-90B6-F07AF7C1A30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48FDE4A5-9043-47AD-9D08-4922F793E3A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133049C8-6B90-4170-8D73-AAE11B4F5CE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E7E46C0-EC0B-4B57-80A6-50EFC25CA1F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2AE3152B-B0A9-43D7-BE75-235E11D30D83}"/>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F35ADD67-5509-4092-AA77-62553ACD7287}"/>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7D997D38-C9CE-460B-90CE-6800772C4CA1}"/>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90F47C2F-E319-445B-A387-86F7BFFC72B2}"/>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9F217F94-9625-4E26-8C15-A8775FE00F07}"/>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D7AA25A2-F0EF-4BAB-AB16-77DFC898D60B}"/>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65195906-24E7-48AB-AFF0-D3BE40E34308}"/>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C8C9A4C0-7E5C-4505-8922-42912D61332F}"/>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3ECB3D9E-8B53-4A8C-85C2-7A501A9489C9}"/>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D5DE725B-F281-4C79-8666-D80AE75CD0F8}"/>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44497A9B-2660-4DDE-A330-CAC478306DCD}"/>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3764C205-2881-495F-9DB0-FA33377B0CE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A2E34C2C-D3D3-4BEC-8097-51A894F5B28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37835D45-292B-49FF-93C3-4C95259E425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FC57B70C-DEBC-4C06-8C8F-F85DB25025A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D54479D0-7220-438C-8F82-1A92E17146C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133986</xdr:rowOff>
    </xdr:from>
    <xdr:to>
      <xdr:col>85</xdr:col>
      <xdr:colOff>177800</xdr:colOff>
      <xdr:row>83</xdr:row>
      <xdr:rowOff>64136</xdr:rowOff>
    </xdr:to>
    <xdr:sp macro="" textlink="">
      <xdr:nvSpPr>
        <xdr:cNvPr id="764" name="楕円 763">
          <a:extLst>
            <a:ext uri="{FF2B5EF4-FFF2-40B4-BE49-F238E27FC236}">
              <a16:creationId xmlns:a16="http://schemas.microsoft.com/office/drawing/2014/main" id="{FB0AA8FE-67E0-4D6D-85A8-BAC67C271EE0}"/>
            </a:ext>
          </a:extLst>
        </xdr:cNvPr>
        <xdr:cNvSpPr/>
      </xdr:nvSpPr>
      <xdr:spPr>
        <a:xfrm>
          <a:off x="16268700" y="1419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112413</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4A5CC2D0-CC3D-4952-A7F7-AED5782A076C}"/>
            </a:ext>
          </a:extLst>
        </xdr:cNvPr>
        <xdr:cNvSpPr txBox="1"/>
      </xdr:nvSpPr>
      <xdr:spPr>
        <a:xfrm>
          <a:off x="16357600"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84455</xdr:rowOff>
    </xdr:from>
    <xdr:to>
      <xdr:col>81</xdr:col>
      <xdr:colOff>101600</xdr:colOff>
      <xdr:row>83</xdr:row>
      <xdr:rowOff>14605</xdr:rowOff>
    </xdr:to>
    <xdr:sp macro="" textlink="">
      <xdr:nvSpPr>
        <xdr:cNvPr id="766" name="楕円 765">
          <a:extLst>
            <a:ext uri="{FF2B5EF4-FFF2-40B4-BE49-F238E27FC236}">
              <a16:creationId xmlns:a16="http://schemas.microsoft.com/office/drawing/2014/main" id="{287E213D-E7C3-47AA-BF81-34E68603280E}"/>
            </a:ext>
          </a:extLst>
        </xdr:cNvPr>
        <xdr:cNvSpPr/>
      </xdr:nvSpPr>
      <xdr:spPr>
        <a:xfrm>
          <a:off x="154305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135255</xdr:rowOff>
    </xdr:from>
    <xdr:to>
      <xdr:col>85</xdr:col>
      <xdr:colOff>127000</xdr:colOff>
      <xdr:row>83</xdr:row>
      <xdr:rowOff>13336</xdr:rowOff>
    </xdr:to>
    <xdr:cxnSp macro="">
      <xdr:nvCxnSpPr>
        <xdr:cNvPr id="767" name="直線コネクタ 766">
          <a:extLst>
            <a:ext uri="{FF2B5EF4-FFF2-40B4-BE49-F238E27FC236}">
              <a16:creationId xmlns:a16="http://schemas.microsoft.com/office/drawing/2014/main" id="{4D85E4BD-86A8-4CDE-A217-FDE8B826554F}"/>
            </a:ext>
          </a:extLst>
        </xdr:cNvPr>
        <xdr:cNvCxnSpPr/>
      </xdr:nvCxnSpPr>
      <xdr:spPr>
        <a:xfrm>
          <a:off x="15481300" y="14194155"/>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42545</xdr:rowOff>
    </xdr:from>
    <xdr:to>
      <xdr:col>76</xdr:col>
      <xdr:colOff>165100</xdr:colOff>
      <xdr:row>82</xdr:row>
      <xdr:rowOff>144145</xdr:rowOff>
    </xdr:to>
    <xdr:sp macro="" textlink="">
      <xdr:nvSpPr>
        <xdr:cNvPr id="768" name="楕円 767">
          <a:extLst>
            <a:ext uri="{FF2B5EF4-FFF2-40B4-BE49-F238E27FC236}">
              <a16:creationId xmlns:a16="http://schemas.microsoft.com/office/drawing/2014/main" id="{FDE82C7B-5516-4193-BC75-49141FAA8D31}"/>
            </a:ext>
          </a:extLst>
        </xdr:cNvPr>
        <xdr:cNvSpPr/>
      </xdr:nvSpPr>
      <xdr:spPr>
        <a:xfrm>
          <a:off x="14541500" y="1410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93345</xdr:rowOff>
    </xdr:from>
    <xdr:to>
      <xdr:col>81</xdr:col>
      <xdr:colOff>50800</xdr:colOff>
      <xdr:row>82</xdr:row>
      <xdr:rowOff>135255</xdr:rowOff>
    </xdr:to>
    <xdr:cxnSp macro="">
      <xdr:nvCxnSpPr>
        <xdr:cNvPr id="769" name="直線コネクタ 768">
          <a:extLst>
            <a:ext uri="{FF2B5EF4-FFF2-40B4-BE49-F238E27FC236}">
              <a16:creationId xmlns:a16="http://schemas.microsoft.com/office/drawing/2014/main" id="{E72BB9E4-5FEF-4253-853B-B82A2DC167B8}"/>
            </a:ext>
          </a:extLst>
        </xdr:cNvPr>
        <xdr:cNvCxnSpPr/>
      </xdr:nvCxnSpPr>
      <xdr:spPr>
        <a:xfrm>
          <a:off x="14592300" y="141522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160655</xdr:rowOff>
    </xdr:from>
    <xdr:to>
      <xdr:col>72</xdr:col>
      <xdr:colOff>38100</xdr:colOff>
      <xdr:row>82</xdr:row>
      <xdr:rowOff>90805</xdr:rowOff>
    </xdr:to>
    <xdr:sp macro="" textlink="">
      <xdr:nvSpPr>
        <xdr:cNvPr id="770" name="楕円 769">
          <a:extLst>
            <a:ext uri="{FF2B5EF4-FFF2-40B4-BE49-F238E27FC236}">
              <a16:creationId xmlns:a16="http://schemas.microsoft.com/office/drawing/2014/main" id="{E64C5483-E8BB-4031-94FC-4795FBC32168}"/>
            </a:ext>
          </a:extLst>
        </xdr:cNvPr>
        <xdr:cNvSpPr/>
      </xdr:nvSpPr>
      <xdr:spPr>
        <a:xfrm>
          <a:off x="13652500" y="1404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40005</xdr:rowOff>
    </xdr:from>
    <xdr:to>
      <xdr:col>76</xdr:col>
      <xdr:colOff>114300</xdr:colOff>
      <xdr:row>82</xdr:row>
      <xdr:rowOff>93345</xdr:rowOff>
    </xdr:to>
    <xdr:cxnSp macro="">
      <xdr:nvCxnSpPr>
        <xdr:cNvPr id="771" name="直線コネクタ 770">
          <a:extLst>
            <a:ext uri="{FF2B5EF4-FFF2-40B4-BE49-F238E27FC236}">
              <a16:creationId xmlns:a16="http://schemas.microsoft.com/office/drawing/2014/main" id="{205C18E3-89CE-46B9-927A-34DDA33A6D00}"/>
            </a:ext>
          </a:extLst>
        </xdr:cNvPr>
        <xdr:cNvCxnSpPr/>
      </xdr:nvCxnSpPr>
      <xdr:spPr>
        <a:xfrm>
          <a:off x="13703300" y="1409890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103505</xdr:rowOff>
    </xdr:from>
    <xdr:to>
      <xdr:col>67</xdr:col>
      <xdr:colOff>101600</xdr:colOff>
      <xdr:row>82</xdr:row>
      <xdr:rowOff>33655</xdr:rowOff>
    </xdr:to>
    <xdr:sp macro="" textlink="">
      <xdr:nvSpPr>
        <xdr:cNvPr id="772" name="楕円 771">
          <a:extLst>
            <a:ext uri="{FF2B5EF4-FFF2-40B4-BE49-F238E27FC236}">
              <a16:creationId xmlns:a16="http://schemas.microsoft.com/office/drawing/2014/main" id="{B13A482F-1B27-4799-8D28-42C453C68C78}"/>
            </a:ext>
          </a:extLst>
        </xdr:cNvPr>
        <xdr:cNvSpPr/>
      </xdr:nvSpPr>
      <xdr:spPr>
        <a:xfrm>
          <a:off x="127635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154305</xdr:rowOff>
    </xdr:from>
    <xdr:to>
      <xdr:col>71</xdr:col>
      <xdr:colOff>177800</xdr:colOff>
      <xdr:row>82</xdr:row>
      <xdr:rowOff>40005</xdr:rowOff>
    </xdr:to>
    <xdr:cxnSp macro="">
      <xdr:nvCxnSpPr>
        <xdr:cNvPr id="773" name="直線コネクタ 772">
          <a:extLst>
            <a:ext uri="{FF2B5EF4-FFF2-40B4-BE49-F238E27FC236}">
              <a16:creationId xmlns:a16="http://schemas.microsoft.com/office/drawing/2014/main" id="{D870D3F8-E3FF-49E0-9817-873DD085612E}"/>
            </a:ext>
          </a:extLst>
        </xdr:cNvPr>
        <xdr:cNvCxnSpPr/>
      </xdr:nvCxnSpPr>
      <xdr:spPr>
        <a:xfrm>
          <a:off x="12814300" y="140417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774" name="n_1aveValue【消防施設】&#10;有形固定資産減価償却率">
          <a:extLst>
            <a:ext uri="{FF2B5EF4-FFF2-40B4-BE49-F238E27FC236}">
              <a16:creationId xmlns:a16="http://schemas.microsoft.com/office/drawing/2014/main" id="{5A816902-932C-4029-A649-1241EF4D6D32}"/>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75" name="n_2aveValue【消防施設】&#10;有形固定資産減価償却率">
          <a:extLst>
            <a:ext uri="{FF2B5EF4-FFF2-40B4-BE49-F238E27FC236}">
              <a16:creationId xmlns:a16="http://schemas.microsoft.com/office/drawing/2014/main" id="{8DDC9550-8FDA-4B73-95A0-2BAFDAF67D3A}"/>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4CAA89D9-D2D1-457F-9BAF-12DA2ECFEAE2}"/>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D2D5FCF9-6609-43A7-8DF9-AAAF4F09ED35}"/>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5732</xdr:rowOff>
    </xdr:from>
    <xdr:ext cx="405111" cy="259045"/>
    <xdr:sp macro="" textlink="">
      <xdr:nvSpPr>
        <xdr:cNvPr id="778" name="n_1mainValue【消防施設】&#10;有形固定資産減価償却率">
          <a:extLst>
            <a:ext uri="{FF2B5EF4-FFF2-40B4-BE49-F238E27FC236}">
              <a16:creationId xmlns:a16="http://schemas.microsoft.com/office/drawing/2014/main" id="{0F8BEB3E-37DD-4F6C-8D41-7B14BABACBE0}"/>
            </a:ext>
          </a:extLst>
        </xdr:cNvPr>
        <xdr:cNvSpPr txBox="1"/>
      </xdr:nvSpPr>
      <xdr:spPr>
        <a:xfrm>
          <a:off x="152660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135272</xdr:rowOff>
    </xdr:from>
    <xdr:ext cx="405111" cy="259045"/>
    <xdr:sp macro="" textlink="">
      <xdr:nvSpPr>
        <xdr:cNvPr id="779" name="n_2mainValue【消防施設】&#10;有形固定資産減価償却率">
          <a:extLst>
            <a:ext uri="{FF2B5EF4-FFF2-40B4-BE49-F238E27FC236}">
              <a16:creationId xmlns:a16="http://schemas.microsoft.com/office/drawing/2014/main" id="{CE9A0139-56E0-4A93-A3BF-89AD4E26FA6A}"/>
            </a:ext>
          </a:extLst>
        </xdr:cNvPr>
        <xdr:cNvSpPr txBox="1"/>
      </xdr:nvSpPr>
      <xdr:spPr>
        <a:xfrm>
          <a:off x="14389744"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107332</xdr:rowOff>
    </xdr:from>
    <xdr:ext cx="405111" cy="259045"/>
    <xdr:sp macro="" textlink="">
      <xdr:nvSpPr>
        <xdr:cNvPr id="780" name="n_3mainValue【消防施設】&#10;有形固定資産減価償却率">
          <a:extLst>
            <a:ext uri="{FF2B5EF4-FFF2-40B4-BE49-F238E27FC236}">
              <a16:creationId xmlns:a16="http://schemas.microsoft.com/office/drawing/2014/main" id="{95D019F9-EE5B-47CF-982A-AA99370334DA}"/>
            </a:ext>
          </a:extLst>
        </xdr:cNvPr>
        <xdr:cNvSpPr txBox="1"/>
      </xdr:nvSpPr>
      <xdr:spPr>
        <a:xfrm>
          <a:off x="13500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50182</xdr:rowOff>
    </xdr:from>
    <xdr:ext cx="405111" cy="259045"/>
    <xdr:sp macro="" textlink="">
      <xdr:nvSpPr>
        <xdr:cNvPr id="781" name="n_4mainValue【消防施設】&#10;有形固定資産減価償却率">
          <a:extLst>
            <a:ext uri="{FF2B5EF4-FFF2-40B4-BE49-F238E27FC236}">
              <a16:creationId xmlns:a16="http://schemas.microsoft.com/office/drawing/2014/main" id="{EE10411D-384A-477D-9414-FC30012DFEA7}"/>
            </a:ext>
          </a:extLst>
        </xdr:cNvPr>
        <xdr:cNvSpPr txBox="1"/>
      </xdr:nvSpPr>
      <xdr:spPr>
        <a:xfrm>
          <a:off x="12611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D137CE72-3D08-42A4-A05E-FCBB1638DE1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AA4CAE47-770B-4719-A15F-F4CAD798268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FFA8FFC4-5887-42EE-BCCF-594E559994E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32D7E11C-9FF7-48C1-985B-A72FD2AD689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A3FAAD61-82B6-46DA-B111-B417D4317E4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C54F810C-41C2-4A34-A983-9C4664B65EA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C3C0556F-6CD0-431A-92FE-65751490682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E2911F3C-01D9-4339-8FC4-0DB05F16DC2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40D5F02F-55C2-4A3F-A3CE-D02C3100B0B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EE07E351-FF64-45DB-94EB-31D99993ED8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0A28978C-AD57-438E-BC42-94AC2ECC633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96367051-CF07-4191-A18C-7C060222D0BF}"/>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D96C1AD1-6764-477D-BF00-1EB0AD95495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5E5A5F50-3D1F-4A8B-81DE-6576FAE0CBF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B2CC6B13-D00D-4066-BC18-C314FA122594}"/>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7110F874-CE21-4C85-8903-62D53428B943}"/>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193F6239-D60F-447B-B0D5-A475578FD0F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3C89025A-A247-4553-A451-FF02DF1A3BF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ABDAB217-A360-452E-B2B0-F0F7741D74F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FA3F5189-44D6-4B48-9373-73C39E431B8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55103C6A-422A-4555-9E98-5D2D76E2F96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B4EA0BAB-2E89-44C6-A193-46E747E5C7C5}"/>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415ABAB5-3684-4F83-B72F-85C3A51FC99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561EF128-0532-42D9-A611-D9B0468C1C3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F5E3911A-5FF5-4FAF-881A-28EDE116A27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07301B2A-E49B-4502-AAB8-5829EA618DA7}"/>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02940E04-B01F-4ED2-B766-89984885D593}"/>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F8DB080A-1657-4FC5-ADE9-AB0F1DEAECDD}"/>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628D6655-C4F5-4E35-B8C7-8D879F4E30FD}"/>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3811E564-9E45-4688-97C5-CC0896095B8D}"/>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E94D832A-A5DC-42F2-AA51-06FF755FD91D}"/>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0F3A4B31-C10E-45C7-9AA9-276C09A1FEB9}"/>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AC90108D-D938-4349-B722-828B84557EA9}"/>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F26F0230-B160-4593-B0AD-0AACF59343DE}"/>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C5E08530-A416-4246-A0EF-1A4151A6D9F6}"/>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AF460E00-890F-484B-9F9B-B9EC66213B1A}"/>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D621ACC9-1B16-4D90-9D31-7CF71B6B789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97065E8-5EFD-4841-83E2-CB6291E9AD6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51C88542-1A73-4B3D-BC97-2458A326319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D52DC09C-ABAF-41E1-B1B1-C88A87E3D5E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FE2766A4-612D-4FE8-959E-42222B4FC6E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166914</xdr:rowOff>
    </xdr:from>
    <xdr:to>
      <xdr:col>116</xdr:col>
      <xdr:colOff>114300</xdr:colOff>
      <xdr:row>85</xdr:row>
      <xdr:rowOff>97064</xdr:rowOff>
    </xdr:to>
    <xdr:sp macro="" textlink="">
      <xdr:nvSpPr>
        <xdr:cNvPr id="823" name="楕円 822">
          <a:extLst>
            <a:ext uri="{FF2B5EF4-FFF2-40B4-BE49-F238E27FC236}">
              <a16:creationId xmlns:a16="http://schemas.microsoft.com/office/drawing/2014/main" id="{EE495930-5AB7-413A-B472-C81F99700904}"/>
            </a:ext>
          </a:extLst>
        </xdr:cNvPr>
        <xdr:cNvSpPr/>
      </xdr:nvSpPr>
      <xdr:spPr>
        <a:xfrm>
          <a:off x="221107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18341</xdr:rowOff>
    </xdr:from>
    <xdr:ext cx="469744" cy="259045"/>
    <xdr:sp macro="" textlink="">
      <xdr:nvSpPr>
        <xdr:cNvPr id="824" name="【消防施設】&#10;一人当たり面積該当値テキスト">
          <a:extLst>
            <a:ext uri="{FF2B5EF4-FFF2-40B4-BE49-F238E27FC236}">
              <a16:creationId xmlns:a16="http://schemas.microsoft.com/office/drawing/2014/main" id="{9BAEB772-852B-4BCD-A6F0-765041525851}"/>
            </a:ext>
          </a:extLst>
        </xdr:cNvPr>
        <xdr:cNvSpPr txBox="1"/>
      </xdr:nvSpPr>
      <xdr:spPr>
        <a:xfrm>
          <a:off x="22199600" y="1442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363</xdr:rowOff>
    </xdr:from>
    <xdr:to>
      <xdr:col>112</xdr:col>
      <xdr:colOff>38100</xdr:colOff>
      <xdr:row>85</xdr:row>
      <xdr:rowOff>101963</xdr:rowOff>
    </xdr:to>
    <xdr:sp macro="" textlink="">
      <xdr:nvSpPr>
        <xdr:cNvPr id="825" name="楕円 824">
          <a:extLst>
            <a:ext uri="{FF2B5EF4-FFF2-40B4-BE49-F238E27FC236}">
              <a16:creationId xmlns:a16="http://schemas.microsoft.com/office/drawing/2014/main" id="{C32915A1-DEEC-4A42-8B97-ACAA17ECA11F}"/>
            </a:ext>
          </a:extLst>
        </xdr:cNvPr>
        <xdr:cNvSpPr/>
      </xdr:nvSpPr>
      <xdr:spPr>
        <a:xfrm>
          <a:off x="21272500" y="1457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46264</xdr:rowOff>
    </xdr:from>
    <xdr:to>
      <xdr:col>116</xdr:col>
      <xdr:colOff>63500</xdr:colOff>
      <xdr:row>85</xdr:row>
      <xdr:rowOff>51163</xdr:rowOff>
    </xdr:to>
    <xdr:cxnSp macro="">
      <xdr:nvCxnSpPr>
        <xdr:cNvPr id="826" name="直線コネクタ 825">
          <a:extLst>
            <a:ext uri="{FF2B5EF4-FFF2-40B4-BE49-F238E27FC236}">
              <a16:creationId xmlns:a16="http://schemas.microsoft.com/office/drawing/2014/main" id="{54D48DBB-3907-455B-BBF0-0F8904BBB1A1}"/>
            </a:ext>
          </a:extLst>
        </xdr:cNvPr>
        <xdr:cNvCxnSpPr/>
      </xdr:nvCxnSpPr>
      <xdr:spPr>
        <a:xfrm flipV="1">
          <a:off x="21323300" y="1461951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1995</xdr:rowOff>
    </xdr:from>
    <xdr:to>
      <xdr:col>107</xdr:col>
      <xdr:colOff>101600</xdr:colOff>
      <xdr:row>85</xdr:row>
      <xdr:rowOff>103595</xdr:rowOff>
    </xdr:to>
    <xdr:sp macro="" textlink="">
      <xdr:nvSpPr>
        <xdr:cNvPr id="827" name="楕円 826">
          <a:extLst>
            <a:ext uri="{FF2B5EF4-FFF2-40B4-BE49-F238E27FC236}">
              <a16:creationId xmlns:a16="http://schemas.microsoft.com/office/drawing/2014/main" id="{4EBAA7C9-E2E5-4044-9B78-FF25ED9ABE2A}"/>
            </a:ext>
          </a:extLst>
        </xdr:cNvPr>
        <xdr:cNvSpPr/>
      </xdr:nvSpPr>
      <xdr:spPr>
        <a:xfrm>
          <a:off x="20383500" y="145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51163</xdr:rowOff>
    </xdr:from>
    <xdr:to>
      <xdr:col>111</xdr:col>
      <xdr:colOff>177800</xdr:colOff>
      <xdr:row>85</xdr:row>
      <xdr:rowOff>52795</xdr:rowOff>
    </xdr:to>
    <xdr:cxnSp macro="">
      <xdr:nvCxnSpPr>
        <xdr:cNvPr id="828" name="直線コネクタ 827">
          <a:extLst>
            <a:ext uri="{FF2B5EF4-FFF2-40B4-BE49-F238E27FC236}">
              <a16:creationId xmlns:a16="http://schemas.microsoft.com/office/drawing/2014/main" id="{71A11B58-EE2F-48D7-B95B-7AFE3CDFD842}"/>
            </a:ext>
          </a:extLst>
        </xdr:cNvPr>
        <xdr:cNvCxnSpPr/>
      </xdr:nvCxnSpPr>
      <xdr:spPr>
        <a:xfrm flipV="1">
          <a:off x="20434300" y="14624413"/>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3629</xdr:rowOff>
    </xdr:from>
    <xdr:to>
      <xdr:col>102</xdr:col>
      <xdr:colOff>165100</xdr:colOff>
      <xdr:row>85</xdr:row>
      <xdr:rowOff>105229</xdr:rowOff>
    </xdr:to>
    <xdr:sp macro="" textlink="">
      <xdr:nvSpPr>
        <xdr:cNvPr id="829" name="楕円 828">
          <a:extLst>
            <a:ext uri="{FF2B5EF4-FFF2-40B4-BE49-F238E27FC236}">
              <a16:creationId xmlns:a16="http://schemas.microsoft.com/office/drawing/2014/main" id="{62E3A6B0-39C3-4C97-9386-F1E4D73AC5FE}"/>
            </a:ext>
          </a:extLst>
        </xdr:cNvPr>
        <xdr:cNvSpPr/>
      </xdr:nvSpPr>
      <xdr:spPr>
        <a:xfrm>
          <a:off x="19494500" y="145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52795</xdr:rowOff>
    </xdr:from>
    <xdr:to>
      <xdr:col>107</xdr:col>
      <xdr:colOff>50800</xdr:colOff>
      <xdr:row>85</xdr:row>
      <xdr:rowOff>54429</xdr:rowOff>
    </xdr:to>
    <xdr:cxnSp macro="">
      <xdr:nvCxnSpPr>
        <xdr:cNvPr id="830" name="直線コネクタ 829">
          <a:extLst>
            <a:ext uri="{FF2B5EF4-FFF2-40B4-BE49-F238E27FC236}">
              <a16:creationId xmlns:a16="http://schemas.microsoft.com/office/drawing/2014/main" id="{37982881-6AC6-46F4-AC1D-D17A79B0C0CA}"/>
            </a:ext>
          </a:extLst>
        </xdr:cNvPr>
        <xdr:cNvCxnSpPr/>
      </xdr:nvCxnSpPr>
      <xdr:spPr>
        <a:xfrm flipV="1">
          <a:off x="19545300" y="14626045"/>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10161</xdr:rowOff>
    </xdr:from>
    <xdr:to>
      <xdr:col>98</xdr:col>
      <xdr:colOff>38100</xdr:colOff>
      <xdr:row>85</xdr:row>
      <xdr:rowOff>111761</xdr:rowOff>
    </xdr:to>
    <xdr:sp macro="" textlink="">
      <xdr:nvSpPr>
        <xdr:cNvPr id="831" name="楕円 830">
          <a:extLst>
            <a:ext uri="{FF2B5EF4-FFF2-40B4-BE49-F238E27FC236}">
              <a16:creationId xmlns:a16="http://schemas.microsoft.com/office/drawing/2014/main" id="{F64214E5-A067-462E-A389-CB9A3A7EC56E}"/>
            </a:ext>
          </a:extLst>
        </xdr:cNvPr>
        <xdr:cNvSpPr/>
      </xdr:nvSpPr>
      <xdr:spPr>
        <a:xfrm>
          <a:off x="18605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54429</xdr:rowOff>
    </xdr:from>
    <xdr:to>
      <xdr:col>102</xdr:col>
      <xdr:colOff>114300</xdr:colOff>
      <xdr:row>85</xdr:row>
      <xdr:rowOff>60961</xdr:rowOff>
    </xdr:to>
    <xdr:cxnSp macro="">
      <xdr:nvCxnSpPr>
        <xdr:cNvPr id="832" name="直線コネクタ 831">
          <a:extLst>
            <a:ext uri="{FF2B5EF4-FFF2-40B4-BE49-F238E27FC236}">
              <a16:creationId xmlns:a16="http://schemas.microsoft.com/office/drawing/2014/main" id="{62B7E463-93F9-470F-B580-99AA675CA325}"/>
            </a:ext>
          </a:extLst>
        </xdr:cNvPr>
        <xdr:cNvCxnSpPr/>
      </xdr:nvCxnSpPr>
      <xdr:spPr>
        <a:xfrm flipV="1">
          <a:off x="18656300" y="1462767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EDD8ED89-0F2F-44C7-8041-DCA8CCB2ED49}"/>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B9436684-9AE8-49C8-817A-D7A2AA6142C2}"/>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09DFF728-5B57-45FF-9C59-ED530C600592}"/>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CD47BA22-6B79-4A33-940E-2362C11A4CDE}"/>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118490</xdr:rowOff>
    </xdr:from>
    <xdr:ext cx="469744" cy="259045"/>
    <xdr:sp macro="" textlink="">
      <xdr:nvSpPr>
        <xdr:cNvPr id="837" name="n_1mainValue【消防施設】&#10;一人当たり面積">
          <a:extLst>
            <a:ext uri="{FF2B5EF4-FFF2-40B4-BE49-F238E27FC236}">
              <a16:creationId xmlns:a16="http://schemas.microsoft.com/office/drawing/2014/main" id="{53B8B6B3-8A44-47C7-8233-38C928C15904}"/>
            </a:ext>
          </a:extLst>
        </xdr:cNvPr>
        <xdr:cNvSpPr txBox="1"/>
      </xdr:nvSpPr>
      <xdr:spPr>
        <a:xfrm>
          <a:off x="21075727" y="14348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120122</xdr:rowOff>
    </xdr:from>
    <xdr:ext cx="469744" cy="259045"/>
    <xdr:sp macro="" textlink="">
      <xdr:nvSpPr>
        <xdr:cNvPr id="838" name="n_2mainValue【消防施設】&#10;一人当たり面積">
          <a:extLst>
            <a:ext uri="{FF2B5EF4-FFF2-40B4-BE49-F238E27FC236}">
              <a16:creationId xmlns:a16="http://schemas.microsoft.com/office/drawing/2014/main" id="{B54FA0B0-7D6B-494C-AF6E-36A909354D9B}"/>
            </a:ext>
          </a:extLst>
        </xdr:cNvPr>
        <xdr:cNvSpPr txBox="1"/>
      </xdr:nvSpPr>
      <xdr:spPr>
        <a:xfrm>
          <a:off x="20199427" y="1435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121756</xdr:rowOff>
    </xdr:from>
    <xdr:ext cx="469744" cy="259045"/>
    <xdr:sp macro="" textlink="">
      <xdr:nvSpPr>
        <xdr:cNvPr id="839" name="n_3mainValue【消防施設】&#10;一人当たり面積">
          <a:extLst>
            <a:ext uri="{FF2B5EF4-FFF2-40B4-BE49-F238E27FC236}">
              <a16:creationId xmlns:a16="http://schemas.microsoft.com/office/drawing/2014/main" id="{57AE97FD-3992-4443-8F82-CE1E36AB8B7B}"/>
            </a:ext>
          </a:extLst>
        </xdr:cNvPr>
        <xdr:cNvSpPr txBox="1"/>
      </xdr:nvSpPr>
      <xdr:spPr>
        <a:xfrm>
          <a:off x="19310427" y="14352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128288</xdr:rowOff>
    </xdr:from>
    <xdr:ext cx="469744" cy="259045"/>
    <xdr:sp macro="" textlink="">
      <xdr:nvSpPr>
        <xdr:cNvPr id="840" name="n_4mainValue【消防施設】&#10;一人当たり面積">
          <a:extLst>
            <a:ext uri="{FF2B5EF4-FFF2-40B4-BE49-F238E27FC236}">
              <a16:creationId xmlns:a16="http://schemas.microsoft.com/office/drawing/2014/main" id="{7582CEE0-1ECF-4AF1-B723-342508EDAB53}"/>
            </a:ext>
          </a:extLst>
        </xdr:cNvPr>
        <xdr:cNvSpPr txBox="1"/>
      </xdr:nvSpPr>
      <xdr:spPr>
        <a:xfrm>
          <a:off x="18421427" y="1435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A6A1EE7-252D-4428-9FA7-72F7EE9EF87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D685B106-8ED3-422E-A124-1FB4898E098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BB97D437-7867-44D2-9CD7-896353248F9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BB86BDEF-329F-42D2-B0F9-CD19396FC35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DE1B1CA-DB55-41A3-B874-D061A6BBD9C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6F9AD8EB-E609-4C12-9F91-099317BF538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88FFC848-610B-47DD-9576-DAD57410033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A4BE2844-AE95-4FE9-A888-04BE2A65CB3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D49A7347-04C8-4DF1-80F4-E565A3EE217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10BC188E-2F9B-4179-B64B-5452CE1F209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646BF000-9818-4E8F-8C80-6C58F1E19BA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8A01E0B0-3459-4B18-BC3D-B2ED46F77EB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8CFFA4C-776C-42B3-B9BC-9B0FB35C325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293544DB-9E3F-44A9-93DC-03F90E2AAD2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4DA459C-E420-4FB3-B403-FDCDA5ABF57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F8EE139A-E7C0-4533-92E8-39E2AF95786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71F5BF57-9D9D-4D41-8D50-F0339871059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725A0215-353D-490D-B5A2-72C2FCE9501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A1A9091A-09C4-4411-9436-5B898B9F9B5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CDB57A96-579B-461C-9CEB-6F6ECC623B4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21FCAC5A-9F16-40B3-BE48-7317DA2B14D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FAD77A54-D41E-486C-84B0-F3F1FBD5BBD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E8841C9B-CABD-41A0-92B9-2134B38C6CB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7037A8C7-E6FD-4B91-800D-8B5672DA3E8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3E86DB3C-A32F-41AD-AFD5-BFB30B267ED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A982F5FF-A428-48F7-9935-BA2A1E639A07}"/>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4DFA27C5-E966-4253-B8B1-65ED516A24D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7FCF7F52-2175-4B12-82C7-AF64514406B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8FE79435-041F-44CD-AB8A-9E2F09A545C1}"/>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72DD5C49-9102-436C-9EB0-969DB79CB31A}"/>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71" name="【庁舎】&#10;有形固定資産減価償却率平均値テキスト">
          <a:extLst>
            <a:ext uri="{FF2B5EF4-FFF2-40B4-BE49-F238E27FC236}">
              <a16:creationId xmlns:a16="http://schemas.microsoft.com/office/drawing/2014/main" id="{5F68F3A6-7126-45B7-8C3F-557B215AC4A7}"/>
            </a:ext>
          </a:extLst>
        </xdr:cNvPr>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079CEB8F-43D5-4FC3-9AA1-C6C77F690FC1}"/>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96A25CA3-0B2E-4F1C-BBDE-DB8D4A1468A7}"/>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37713B9B-E586-4D56-8DFF-F0FA6D4E50FE}"/>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108B2B76-0A93-4DE2-8BA4-4A6C75FB2B35}"/>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F77EA29A-E23A-40C0-BA15-A121EF2B1F4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CD82B2A2-4A3A-4BF6-A088-000147E37B2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F67E7FDA-44CF-481D-842F-B3BC4B4F19B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1816299F-BBDA-49BD-97AF-308640247D3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18C4B85F-E6C1-4167-BE94-3A6D6AA61A4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BFB6A17D-8496-48F1-9754-003079F4631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154395</xdr:rowOff>
    </xdr:from>
    <xdr:to>
      <xdr:col>85</xdr:col>
      <xdr:colOff>177800</xdr:colOff>
      <xdr:row>104</xdr:row>
      <xdr:rowOff>84545</xdr:rowOff>
    </xdr:to>
    <xdr:sp macro="" textlink="">
      <xdr:nvSpPr>
        <xdr:cNvPr id="882" name="楕円 881">
          <a:extLst>
            <a:ext uri="{FF2B5EF4-FFF2-40B4-BE49-F238E27FC236}">
              <a16:creationId xmlns:a16="http://schemas.microsoft.com/office/drawing/2014/main" id="{8B189502-66D4-40E9-83D5-77B1CF1B6E65}"/>
            </a:ext>
          </a:extLst>
        </xdr:cNvPr>
        <xdr:cNvSpPr/>
      </xdr:nvSpPr>
      <xdr:spPr>
        <a:xfrm>
          <a:off x="16268700" y="1781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5822</xdr:rowOff>
    </xdr:from>
    <xdr:ext cx="405111" cy="259045"/>
    <xdr:sp macro="" textlink="">
      <xdr:nvSpPr>
        <xdr:cNvPr id="883" name="【庁舎】&#10;有形固定資産減価償却率該当値テキスト">
          <a:extLst>
            <a:ext uri="{FF2B5EF4-FFF2-40B4-BE49-F238E27FC236}">
              <a16:creationId xmlns:a16="http://schemas.microsoft.com/office/drawing/2014/main" id="{CFF83BF2-EAF5-4054-9689-C23B06DE002C}"/>
            </a:ext>
          </a:extLst>
        </xdr:cNvPr>
        <xdr:cNvSpPr txBox="1"/>
      </xdr:nvSpPr>
      <xdr:spPr>
        <a:xfrm>
          <a:off x="16357600" y="176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113574</xdr:rowOff>
    </xdr:from>
    <xdr:to>
      <xdr:col>81</xdr:col>
      <xdr:colOff>101600</xdr:colOff>
      <xdr:row>104</xdr:row>
      <xdr:rowOff>43724</xdr:rowOff>
    </xdr:to>
    <xdr:sp macro="" textlink="">
      <xdr:nvSpPr>
        <xdr:cNvPr id="884" name="楕円 883">
          <a:extLst>
            <a:ext uri="{FF2B5EF4-FFF2-40B4-BE49-F238E27FC236}">
              <a16:creationId xmlns:a16="http://schemas.microsoft.com/office/drawing/2014/main" id="{E1AF4104-E43F-4576-8AB5-F6F4B86B8FA2}"/>
            </a:ext>
          </a:extLst>
        </xdr:cNvPr>
        <xdr:cNvSpPr/>
      </xdr:nvSpPr>
      <xdr:spPr>
        <a:xfrm>
          <a:off x="15430500" y="1777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164374</xdr:rowOff>
    </xdr:from>
    <xdr:to>
      <xdr:col>85</xdr:col>
      <xdr:colOff>127000</xdr:colOff>
      <xdr:row>104</xdr:row>
      <xdr:rowOff>33745</xdr:rowOff>
    </xdr:to>
    <xdr:cxnSp macro="">
      <xdr:nvCxnSpPr>
        <xdr:cNvPr id="885" name="直線コネクタ 884">
          <a:extLst>
            <a:ext uri="{FF2B5EF4-FFF2-40B4-BE49-F238E27FC236}">
              <a16:creationId xmlns:a16="http://schemas.microsoft.com/office/drawing/2014/main" id="{9840A4F9-18CB-4800-B32E-02BB497C5838}"/>
            </a:ext>
          </a:extLst>
        </xdr:cNvPr>
        <xdr:cNvCxnSpPr/>
      </xdr:nvCxnSpPr>
      <xdr:spPr>
        <a:xfrm>
          <a:off x="15481300" y="17823724"/>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62956</xdr:rowOff>
    </xdr:from>
    <xdr:to>
      <xdr:col>76</xdr:col>
      <xdr:colOff>165100</xdr:colOff>
      <xdr:row>103</xdr:row>
      <xdr:rowOff>164556</xdr:rowOff>
    </xdr:to>
    <xdr:sp macro="" textlink="">
      <xdr:nvSpPr>
        <xdr:cNvPr id="886" name="楕円 885">
          <a:extLst>
            <a:ext uri="{FF2B5EF4-FFF2-40B4-BE49-F238E27FC236}">
              <a16:creationId xmlns:a16="http://schemas.microsoft.com/office/drawing/2014/main" id="{2C09F730-1DD5-4791-AFE4-CCB28C785704}"/>
            </a:ext>
          </a:extLst>
        </xdr:cNvPr>
        <xdr:cNvSpPr/>
      </xdr:nvSpPr>
      <xdr:spPr>
        <a:xfrm>
          <a:off x="14541500" y="1772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113756</xdr:rowOff>
    </xdr:from>
    <xdr:to>
      <xdr:col>81</xdr:col>
      <xdr:colOff>50800</xdr:colOff>
      <xdr:row>103</xdr:row>
      <xdr:rowOff>164374</xdr:rowOff>
    </xdr:to>
    <xdr:cxnSp macro="">
      <xdr:nvCxnSpPr>
        <xdr:cNvPr id="887" name="直線コネクタ 886">
          <a:extLst>
            <a:ext uri="{FF2B5EF4-FFF2-40B4-BE49-F238E27FC236}">
              <a16:creationId xmlns:a16="http://schemas.microsoft.com/office/drawing/2014/main" id="{A70A6DA3-1380-4CE2-AE0C-2AA40DB6FFD1}"/>
            </a:ext>
          </a:extLst>
        </xdr:cNvPr>
        <xdr:cNvCxnSpPr/>
      </xdr:nvCxnSpPr>
      <xdr:spPr>
        <a:xfrm>
          <a:off x="14592300" y="1777310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69487</xdr:rowOff>
    </xdr:from>
    <xdr:to>
      <xdr:col>72</xdr:col>
      <xdr:colOff>38100</xdr:colOff>
      <xdr:row>103</xdr:row>
      <xdr:rowOff>171087</xdr:rowOff>
    </xdr:to>
    <xdr:sp macro="" textlink="">
      <xdr:nvSpPr>
        <xdr:cNvPr id="888" name="楕円 887">
          <a:extLst>
            <a:ext uri="{FF2B5EF4-FFF2-40B4-BE49-F238E27FC236}">
              <a16:creationId xmlns:a16="http://schemas.microsoft.com/office/drawing/2014/main" id="{BCCDD047-7B07-418A-8C7F-7189AE37512C}"/>
            </a:ext>
          </a:extLst>
        </xdr:cNvPr>
        <xdr:cNvSpPr/>
      </xdr:nvSpPr>
      <xdr:spPr>
        <a:xfrm>
          <a:off x="13652500" y="1772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113756</xdr:rowOff>
    </xdr:from>
    <xdr:to>
      <xdr:col>76</xdr:col>
      <xdr:colOff>114300</xdr:colOff>
      <xdr:row>103</xdr:row>
      <xdr:rowOff>120287</xdr:rowOff>
    </xdr:to>
    <xdr:cxnSp macro="">
      <xdr:nvCxnSpPr>
        <xdr:cNvPr id="889" name="直線コネクタ 888">
          <a:extLst>
            <a:ext uri="{FF2B5EF4-FFF2-40B4-BE49-F238E27FC236}">
              <a16:creationId xmlns:a16="http://schemas.microsoft.com/office/drawing/2014/main" id="{8752CF5D-F0C9-4948-8B5C-77533C8D0CCA}"/>
            </a:ext>
          </a:extLst>
        </xdr:cNvPr>
        <xdr:cNvCxnSpPr/>
      </xdr:nvCxnSpPr>
      <xdr:spPr>
        <a:xfrm flipV="1">
          <a:off x="13703300" y="177731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20501</xdr:rowOff>
    </xdr:from>
    <xdr:to>
      <xdr:col>67</xdr:col>
      <xdr:colOff>101600</xdr:colOff>
      <xdr:row>103</xdr:row>
      <xdr:rowOff>122101</xdr:rowOff>
    </xdr:to>
    <xdr:sp macro="" textlink="">
      <xdr:nvSpPr>
        <xdr:cNvPr id="890" name="楕円 889">
          <a:extLst>
            <a:ext uri="{FF2B5EF4-FFF2-40B4-BE49-F238E27FC236}">
              <a16:creationId xmlns:a16="http://schemas.microsoft.com/office/drawing/2014/main" id="{893506BE-E38C-4A3D-BB48-91AD8B219F35}"/>
            </a:ext>
          </a:extLst>
        </xdr:cNvPr>
        <xdr:cNvSpPr/>
      </xdr:nvSpPr>
      <xdr:spPr>
        <a:xfrm>
          <a:off x="12763500" y="1767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71301</xdr:rowOff>
    </xdr:from>
    <xdr:to>
      <xdr:col>71</xdr:col>
      <xdr:colOff>177800</xdr:colOff>
      <xdr:row>103</xdr:row>
      <xdr:rowOff>120287</xdr:rowOff>
    </xdr:to>
    <xdr:cxnSp macro="">
      <xdr:nvCxnSpPr>
        <xdr:cNvPr id="891" name="直線コネクタ 890">
          <a:extLst>
            <a:ext uri="{FF2B5EF4-FFF2-40B4-BE49-F238E27FC236}">
              <a16:creationId xmlns:a16="http://schemas.microsoft.com/office/drawing/2014/main" id="{FBE192CD-E6D3-4B7A-92DA-3DA145A52ACD}"/>
            </a:ext>
          </a:extLst>
        </xdr:cNvPr>
        <xdr:cNvCxnSpPr/>
      </xdr:nvCxnSpPr>
      <xdr:spPr>
        <a:xfrm>
          <a:off x="12814300" y="1773065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92" name="n_1aveValue【庁舎】&#10;有形固定資産減価償却率">
          <a:extLst>
            <a:ext uri="{FF2B5EF4-FFF2-40B4-BE49-F238E27FC236}">
              <a16:creationId xmlns:a16="http://schemas.microsoft.com/office/drawing/2014/main" id="{41DC5AF8-16ED-4B25-97C7-4B513562475E}"/>
            </a:ext>
          </a:extLst>
        </xdr:cNvPr>
        <xdr:cNvSpPr txBox="1"/>
      </xdr:nvSpPr>
      <xdr:spPr>
        <a:xfrm>
          <a:off x="15266044"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93" name="n_2aveValue【庁舎】&#10;有形固定資産減価償却率">
          <a:extLst>
            <a:ext uri="{FF2B5EF4-FFF2-40B4-BE49-F238E27FC236}">
              <a16:creationId xmlns:a16="http://schemas.microsoft.com/office/drawing/2014/main" id="{A3AC4E8A-8BEF-4037-8DD1-E17E3B58B846}"/>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894" name="n_3aveValue【庁舎】&#10;有形固定資産減価償却率">
          <a:extLst>
            <a:ext uri="{FF2B5EF4-FFF2-40B4-BE49-F238E27FC236}">
              <a16:creationId xmlns:a16="http://schemas.microsoft.com/office/drawing/2014/main" id="{FAAE6EED-F4D2-4BDC-BC08-B9F85F2E5CBB}"/>
            </a:ext>
          </a:extLst>
        </xdr:cNvPr>
        <xdr:cNvSpPr txBox="1"/>
      </xdr:nvSpPr>
      <xdr:spPr>
        <a:xfrm>
          <a:off x="13500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a:extLst>
            <a:ext uri="{FF2B5EF4-FFF2-40B4-BE49-F238E27FC236}">
              <a16:creationId xmlns:a16="http://schemas.microsoft.com/office/drawing/2014/main" id="{91A2F353-0479-4561-933E-09002CCC48BE}"/>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60251</xdr:rowOff>
    </xdr:from>
    <xdr:ext cx="405111" cy="259045"/>
    <xdr:sp macro="" textlink="">
      <xdr:nvSpPr>
        <xdr:cNvPr id="896" name="n_1mainValue【庁舎】&#10;有形固定資産減価償却率">
          <a:extLst>
            <a:ext uri="{FF2B5EF4-FFF2-40B4-BE49-F238E27FC236}">
              <a16:creationId xmlns:a16="http://schemas.microsoft.com/office/drawing/2014/main" id="{C7E91BA6-EB43-46B5-B7DF-21438554B46B}"/>
            </a:ext>
          </a:extLst>
        </xdr:cNvPr>
        <xdr:cNvSpPr txBox="1"/>
      </xdr:nvSpPr>
      <xdr:spPr>
        <a:xfrm>
          <a:off x="15266044" y="1754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9633</xdr:rowOff>
    </xdr:from>
    <xdr:ext cx="405111" cy="259045"/>
    <xdr:sp macro="" textlink="">
      <xdr:nvSpPr>
        <xdr:cNvPr id="897" name="n_2mainValue【庁舎】&#10;有形固定資産減価償却率">
          <a:extLst>
            <a:ext uri="{FF2B5EF4-FFF2-40B4-BE49-F238E27FC236}">
              <a16:creationId xmlns:a16="http://schemas.microsoft.com/office/drawing/2014/main" id="{AAF30C54-128C-442B-9894-A426526EADD6}"/>
            </a:ext>
          </a:extLst>
        </xdr:cNvPr>
        <xdr:cNvSpPr txBox="1"/>
      </xdr:nvSpPr>
      <xdr:spPr>
        <a:xfrm>
          <a:off x="14389744" y="1749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16164</xdr:rowOff>
    </xdr:from>
    <xdr:ext cx="405111" cy="259045"/>
    <xdr:sp macro="" textlink="">
      <xdr:nvSpPr>
        <xdr:cNvPr id="898" name="n_3mainValue【庁舎】&#10;有形固定資産減価償却率">
          <a:extLst>
            <a:ext uri="{FF2B5EF4-FFF2-40B4-BE49-F238E27FC236}">
              <a16:creationId xmlns:a16="http://schemas.microsoft.com/office/drawing/2014/main" id="{638093E7-CEF1-46E7-B0E7-9A8302ED2F81}"/>
            </a:ext>
          </a:extLst>
        </xdr:cNvPr>
        <xdr:cNvSpPr txBox="1"/>
      </xdr:nvSpPr>
      <xdr:spPr>
        <a:xfrm>
          <a:off x="13500744" y="1750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138628</xdr:rowOff>
    </xdr:from>
    <xdr:ext cx="405111" cy="259045"/>
    <xdr:sp macro="" textlink="">
      <xdr:nvSpPr>
        <xdr:cNvPr id="899" name="n_4mainValue【庁舎】&#10;有形固定資産減価償却率">
          <a:extLst>
            <a:ext uri="{FF2B5EF4-FFF2-40B4-BE49-F238E27FC236}">
              <a16:creationId xmlns:a16="http://schemas.microsoft.com/office/drawing/2014/main" id="{E16665CA-C4EF-4125-BA47-E816E31D5B08}"/>
            </a:ext>
          </a:extLst>
        </xdr:cNvPr>
        <xdr:cNvSpPr txBox="1"/>
      </xdr:nvSpPr>
      <xdr:spPr>
        <a:xfrm>
          <a:off x="12611744" y="1745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EBE42303-4D53-45FF-9C20-E0EF46CD1FE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115EED5B-F903-4A24-A981-5B001D2D879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64C38B5B-1EE3-45D6-8908-FBF1854A553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C85B92D4-6920-4F27-BCB4-60EB65D0D6E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43BCC50C-E014-4428-B705-05DB5B19CE5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3D657DEF-B975-4BA6-8F0C-3B3328D584E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616DA6B-9A92-429D-84B2-23B721A34E8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F379A579-B84D-40CF-9997-9AE8B5B882A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EBEC82E5-B1D2-4C13-B211-EE5D2FAF82E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D529EDC5-8033-4B40-B7F8-C06FBBC9059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D6A8DB98-BBEA-4B44-AB90-D1C54C2D9E3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8DB81698-0763-4C3B-BA96-092782A7641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E55460E0-CBAE-4AF4-8E68-EFF18B5493C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FE4B29D5-D056-4F3B-8372-AEE261F7E5F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29CE69D9-7618-40DE-BDE8-D730040F42C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F45A7DBC-8D14-475F-8FB9-02B89EFFBC4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C24B1133-68B2-4605-A22B-E49011F618D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FBF48991-7740-40CA-8908-F6B8CD6C506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CE5B8502-9FA3-4596-87E6-2FBC9A8C403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3567891E-9EBB-40F8-AC97-C593FA82228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E2D294DE-9CF9-469E-949B-9F68389A87E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69723156-8C19-480B-8591-6975EB948C8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40958766-5463-40B5-A313-13E73D01B68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09670EE3-9580-41EA-9961-B43DA20E2BB4}"/>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92F7E45B-63C5-4D9F-8A31-94CC24B23432}"/>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FC850D15-07AD-402D-AD34-74B90B71D7DD}"/>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39BCDFC1-8A2C-499D-8B60-10AA47F5595B}"/>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9C94360F-DCC0-4F84-A2FF-197840CCDA26}"/>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5B916D04-D078-4ABA-A31C-0AB597208550}"/>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A76A83B3-06CE-4510-8F75-80DE86E99331}"/>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35FE393F-B11F-4406-B8DA-098D80520B1D}"/>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3CE0AD86-2294-456B-94E7-E15ABC3F6738}"/>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5D0BB412-83AC-4B51-A04A-C54E2D5AC55B}"/>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8824071E-B177-4807-BF6C-D1A525AD1A77}"/>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AEC4A393-7D4A-4599-B55B-C4151CB87ED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123D6A25-B218-4470-8EF4-DAF854BD1E2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3CA01A86-5652-4713-A193-C4CF6FD78FD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DDB9E938-12CE-4A2F-8C3A-1A825C2CA58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D2C99D5B-CE76-46C7-9A9B-AE3A70BE7E2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49530</xdr:rowOff>
    </xdr:from>
    <xdr:to>
      <xdr:col>116</xdr:col>
      <xdr:colOff>114300</xdr:colOff>
      <xdr:row>103</xdr:row>
      <xdr:rowOff>151130</xdr:rowOff>
    </xdr:to>
    <xdr:sp macro="" textlink="">
      <xdr:nvSpPr>
        <xdr:cNvPr id="939" name="楕円 938">
          <a:extLst>
            <a:ext uri="{FF2B5EF4-FFF2-40B4-BE49-F238E27FC236}">
              <a16:creationId xmlns:a16="http://schemas.microsoft.com/office/drawing/2014/main" id="{D256116C-B97A-49DD-BB9C-0EBD1ED3D9E8}"/>
            </a:ext>
          </a:extLst>
        </xdr:cNvPr>
        <xdr:cNvSpPr/>
      </xdr:nvSpPr>
      <xdr:spPr>
        <a:xfrm>
          <a:off x="22110700" y="1770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72407</xdr:rowOff>
    </xdr:from>
    <xdr:ext cx="469744" cy="259045"/>
    <xdr:sp macro="" textlink="">
      <xdr:nvSpPr>
        <xdr:cNvPr id="940" name="【庁舎】&#10;一人当たり面積該当値テキスト">
          <a:extLst>
            <a:ext uri="{FF2B5EF4-FFF2-40B4-BE49-F238E27FC236}">
              <a16:creationId xmlns:a16="http://schemas.microsoft.com/office/drawing/2014/main" id="{0E117A06-9A03-46E8-8D27-D036826C5B8F}"/>
            </a:ext>
          </a:extLst>
        </xdr:cNvPr>
        <xdr:cNvSpPr txBox="1"/>
      </xdr:nvSpPr>
      <xdr:spPr>
        <a:xfrm>
          <a:off x="22199600" y="1756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66039</xdr:rowOff>
    </xdr:from>
    <xdr:to>
      <xdr:col>112</xdr:col>
      <xdr:colOff>38100</xdr:colOff>
      <xdr:row>103</xdr:row>
      <xdr:rowOff>167639</xdr:rowOff>
    </xdr:to>
    <xdr:sp macro="" textlink="">
      <xdr:nvSpPr>
        <xdr:cNvPr id="941" name="楕円 940">
          <a:extLst>
            <a:ext uri="{FF2B5EF4-FFF2-40B4-BE49-F238E27FC236}">
              <a16:creationId xmlns:a16="http://schemas.microsoft.com/office/drawing/2014/main" id="{685B3AAA-0C21-48A6-9CCB-00E266C62B2F}"/>
            </a:ext>
          </a:extLst>
        </xdr:cNvPr>
        <xdr:cNvSpPr/>
      </xdr:nvSpPr>
      <xdr:spPr>
        <a:xfrm>
          <a:off x="21272500" y="1772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100330</xdr:rowOff>
    </xdr:from>
    <xdr:to>
      <xdr:col>116</xdr:col>
      <xdr:colOff>63500</xdr:colOff>
      <xdr:row>103</xdr:row>
      <xdr:rowOff>116839</xdr:rowOff>
    </xdr:to>
    <xdr:cxnSp macro="">
      <xdr:nvCxnSpPr>
        <xdr:cNvPr id="942" name="直線コネクタ 941">
          <a:extLst>
            <a:ext uri="{FF2B5EF4-FFF2-40B4-BE49-F238E27FC236}">
              <a16:creationId xmlns:a16="http://schemas.microsoft.com/office/drawing/2014/main" id="{81EC94D9-65EF-485F-8EFD-A0BA56D6CC0B}"/>
            </a:ext>
          </a:extLst>
        </xdr:cNvPr>
        <xdr:cNvCxnSpPr/>
      </xdr:nvCxnSpPr>
      <xdr:spPr>
        <a:xfrm flipV="1">
          <a:off x="21323300" y="17759680"/>
          <a:ext cx="8382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81280</xdr:rowOff>
    </xdr:from>
    <xdr:to>
      <xdr:col>107</xdr:col>
      <xdr:colOff>101600</xdr:colOff>
      <xdr:row>104</xdr:row>
      <xdr:rowOff>11430</xdr:rowOff>
    </xdr:to>
    <xdr:sp macro="" textlink="">
      <xdr:nvSpPr>
        <xdr:cNvPr id="943" name="楕円 942">
          <a:extLst>
            <a:ext uri="{FF2B5EF4-FFF2-40B4-BE49-F238E27FC236}">
              <a16:creationId xmlns:a16="http://schemas.microsoft.com/office/drawing/2014/main" id="{0E9B1F44-6D3B-4AD5-92DE-C70852AE2BDB}"/>
            </a:ext>
          </a:extLst>
        </xdr:cNvPr>
        <xdr:cNvSpPr/>
      </xdr:nvSpPr>
      <xdr:spPr>
        <a:xfrm>
          <a:off x="20383500" y="1774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116839</xdr:rowOff>
    </xdr:from>
    <xdr:to>
      <xdr:col>111</xdr:col>
      <xdr:colOff>177800</xdr:colOff>
      <xdr:row>103</xdr:row>
      <xdr:rowOff>132080</xdr:rowOff>
    </xdr:to>
    <xdr:cxnSp macro="">
      <xdr:nvCxnSpPr>
        <xdr:cNvPr id="944" name="直線コネクタ 943">
          <a:extLst>
            <a:ext uri="{FF2B5EF4-FFF2-40B4-BE49-F238E27FC236}">
              <a16:creationId xmlns:a16="http://schemas.microsoft.com/office/drawing/2014/main" id="{2F8E7412-C04C-4F7F-8183-735BADC20321}"/>
            </a:ext>
          </a:extLst>
        </xdr:cNvPr>
        <xdr:cNvCxnSpPr/>
      </xdr:nvCxnSpPr>
      <xdr:spPr>
        <a:xfrm flipV="1">
          <a:off x="20434300" y="177761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2539</xdr:rowOff>
    </xdr:from>
    <xdr:to>
      <xdr:col>102</xdr:col>
      <xdr:colOff>165100</xdr:colOff>
      <xdr:row>103</xdr:row>
      <xdr:rowOff>104139</xdr:rowOff>
    </xdr:to>
    <xdr:sp macro="" textlink="">
      <xdr:nvSpPr>
        <xdr:cNvPr id="945" name="楕円 944">
          <a:extLst>
            <a:ext uri="{FF2B5EF4-FFF2-40B4-BE49-F238E27FC236}">
              <a16:creationId xmlns:a16="http://schemas.microsoft.com/office/drawing/2014/main" id="{AC3165FD-2533-4B21-B483-E18BEFE50B07}"/>
            </a:ext>
          </a:extLst>
        </xdr:cNvPr>
        <xdr:cNvSpPr/>
      </xdr:nvSpPr>
      <xdr:spPr>
        <a:xfrm>
          <a:off x="194945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53339</xdr:rowOff>
    </xdr:from>
    <xdr:to>
      <xdr:col>107</xdr:col>
      <xdr:colOff>50800</xdr:colOff>
      <xdr:row>103</xdr:row>
      <xdr:rowOff>132080</xdr:rowOff>
    </xdr:to>
    <xdr:cxnSp macro="">
      <xdr:nvCxnSpPr>
        <xdr:cNvPr id="946" name="直線コネクタ 945">
          <a:extLst>
            <a:ext uri="{FF2B5EF4-FFF2-40B4-BE49-F238E27FC236}">
              <a16:creationId xmlns:a16="http://schemas.microsoft.com/office/drawing/2014/main" id="{24ADA5B7-8A8D-47BA-9D22-8534900F288C}"/>
            </a:ext>
          </a:extLst>
        </xdr:cNvPr>
        <xdr:cNvCxnSpPr/>
      </xdr:nvCxnSpPr>
      <xdr:spPr>
        <a:xfrm>
          <a:off x="19545300" y="17712689"/>
          <a:ext cx="889000" cy="78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24130</xdr:rowOff>
    </xdr:from>
    <xdr:to>
      <xdr:col>98</xdr:col>
      <xdr:colOff>38100</xdr:colOff>
      <xdr:row>103</xdr:row>
      <xdr:rowOff>125730</xdr:rowOff>
    </xdr:to>
    <xdr:sp macro="" textlink="">
      <xdr:nvSpPr>
        <xdr:cNvPr id="947" name="楕円 946">
          <a:extLst>
            <a:ext uri="{FF2B5EF4-FFF2-40B4-BE49-F238E27FC236}">
              <a16:creationId xmlns:a16="http://schemas.microsoft.com/office/drawing/2014/main" id="{854718E3-AC26-4F31-8E7B-4E54EB5F309C}"/>
            </a:ext>
          </a:extLst>
        </xdr:cNvPr>
        <xdr:cNvSpPr/>
      </xdr:nvSpPr>
      <xdr:spPr>
        <a:xfrm>
          <a:off x="18605500" y="1768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53339</xdr:rowOff>
    </xdr:from>
    <xdr:to>
      <xdr:col>102</xdr:col>
      <xdr:colOff>114300</xdr:colOff>
      <xdr:row>103</xdr:row>
      <xdr:rowOff>74930</xdr:rowOff>
    </xdr:to>
    <xdr:cxnSp macro="">
      <xdr:nvCxnSpPr>
        <xdr:cNvPr id="948" name="直線コネクタ 947">
          <a:extLst>
            <a:ext uri="{FF2B5EF4-FFF2-40B4-BE49-F238E27FC236}">
              <a16:creationId xmlns:a16="http://schemas.microsoft.com/office/drawing/2014/main" id="{046B3075-8705-403B-98F8-30F1E344C74A}"/>
            </a:ext>
          </a:extLst>
        </xdr:cNvPr>
        <xdr:cNvCxnSpPr/>
      </xdr:nvCxnSpPr>
      <xdr:spPr>
        <a:xfrm flipV="1">
          <a:off x="18656300" y="17712689"/>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BDB8C4BC-C908-4337-A6CD-DC30F53A8B80}"/>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23C65DF1-6B28-4FE7-A2E5-2E1C0159A55A}"/>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60128E3B-12E8-4205-B7D5-78E8B078DE1A}"/>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2FE60A3A-19FA-4C5E-A392-2CC69B1109E0}"/>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12716</xdr:rowOff>
    </xdr:from>
    <xdr:ext cx="469744" cy="259045"/>
    <xdr:sp macro="" textlink="">
      <xdr:nvSpPr>
        <xdr:cNvPr id="953" name="n_1mainValue【庁舎】&#10;一人当たり面積">
          <a:extLst>
            <a:ext uri="{FF2B5EF4-FFF2-40B4-BE49-F238E27FC236}">
              <a16:creationId xmlns:a16="http://schemas.microsoft.com/office/drawing/2014/main" id="{23D3C85F-79A1-4BA4-BA9E-389EA994DFD5}"/>
            </a:ext>
          </a:extLst>
        </xdr:cNvPr>
        <xdr:cNvSpPr txBox="1"/>
      </xdr:nvSpPr>
      <xdr:spPr>
        <a:xfrm>
          <a:off x="21075727" y="1750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27957</xdr:rowOff>
    </xdr:from>
    <xdr:ext cx="469744" cy="259045"/>
    <xdr:sp macro="" textlink="">
      <xdr:nvSpPr>
        <xdr:cNvPr id="954" name="n_2mainValue【庁舎】&#10;一人当たり面積">
          <a:extLst>
            <a:ext uri="{FF2B5EF4-FFF2-40B4-BE49-F238E27FC236}">
              <a16:creationId xmlns:a16="http://schemas.microsoft.com/office/drawing/2014/main" id="{89EB159F-2602-47A9-857F-E48DE11B4D87}"/>
            </a:ext>
          </a:extLst>
        </xdr:cNvPr>
        <xdr:cNvSpPr txBox="1"/>
      </xdr:nvSpPr>
      <xdr:spPr>
        <a:xfrm>
          <a:off x="20199427" y="17515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120666</xdr:rowOff>
    </xdr:from>
    <xdr:ext cx="469744" cy="259045"/>
    <xdr:sp macro="" textlink="">
      <xdr:nvSpPr>
        <xdr:cNvPr id="955" name="n_3mainValue【庁舎】&#10;一人当たり面積">
          <a:extLst>
            <a:ext uri="{FF2B5EF4-FFF2-40B4-BE49-F238E27FC236}">
              <a16:creationId xmlns:a16="http://schemas.microsoft.com/office/drawing/2014/main" id="{69D900B2-2BB6-448E-8860-A769A242825B}"/>
            </a:ext>
          </a:extLst>
        </xdr:cNvPr>
        <xdr:cNvSpPr txBox="1"/>
      </xdr:nvSpPr>
      <xdr:spPr>
        <a:xfrm>
          <a:off x="19310427" y="1743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142257</xdr:rowOff>
    </xdr:from>
    <xdr:ext cx="469744" cy="259045"/>
    <xdr:sp macro="" textlink="">
      <xdr:nvSpPr>
        <xdr:cNvPr id="956" name="n_4mainValue【庁舎】&#10;一人当たり面積">
          <a:extLst>
            <a:ext uri="{FF2B5EF4-FFF2-40B4-BE49-F238E27FC236}">
              <a16:creationId xmlns:a16="http://schemas.microsoft.com/office/drawing/2014/main" id="{61900BE9-8EC9-4F11-A5A8-15D225DE2CD8}"/>
            </a:ext>
          </a:extLst>
        </xdr:cNvPr>
        <xdr:cNvSpPr txBox="1"/>
      </xdr:nvSpPr>
      <xdr:spPr>
        <a:xfrm>
          <a:off x="18421427" y="17458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BC4986A5-E23E-472C-B5C1-70DC2B51D3E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CA403ABA-C593-420C-8321-846222EC74B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F74D2769-4467-4150-8780-A2D312FCC66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図書館は、増加傾向に推移していたが、小出図書館を移転し、新設した生涯学習センター内に併設したことにより、大きく数値が改善された。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39132095</v>
      </c>
      <c r="BO4" s="407"/>
      <c r="BP4" s="407"/>
      <c r="BQ4" s="407"/>
      <c r="BR4" s="407"/>
      <c r="BS4" s="407"/>
      <c r="BT4" s="407"/>
      <c r="BU4" s="408"/>
      <c r="BV4" s="406">
        <v>35114577</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7</v>
      </c>
      <c r="CU4" s="413"/>
      <c r="CV4" s="413"/>
      <c r="CW4" s="413"/>
      <c r="CX4" s="413"/>
      <c r="CY4" s="413"/>
      <c r="CZ4" s="413"/>
      <c r="DA4" s="414"/>
      <c r="DB4" s="412">
        <v>6.9</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37612857</v>
      </c>
      <c r="BO5" s="444"/>
      <c r="BP5" s="444"/>
      <c r="BQ5" s="444"/>
      <c r="BR5" s="444"/>
      <c r="BS5" s="444"/>
      <c r="BT5" s="444"/>
      <c r="BU5" s="445"/>
      <c r="BV5" s="443">
        <v>33838800</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92.8</v>
      </c>
      <c r="CU5" s="441"/>
      <c r="CV5" s="441"/>
      <c r="CW5" s="441"/>
      <c r="CX5" s="441"/>
      <c r="CY5" s="441"/>
      <c r="CZ5" s="441"/>
      <c r="DA5" s="442"/>
      <c r="DB5" s="440">
        <v>91.4</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1519238</v>
      </c>
      <c r="BO6" s="444"/>
      <c r="BP6" s="444"/>
      <c r="BQ6" s="444"/>
      <c r="BR6" s="444"/>
      <c r="BS6" s="444"/>
      <c r="BT6" s="444"/>
      <c r="BU6" s="445"/>
      <c r="BV6" s="443">
        <v>1275777</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93</v>
      </c>
      <c r="CU6" s="481"/>
      <c r="CV6" s="481"/>
      <c r="CW6" s="481"/>
      <c r="CX6" s="481"/>
      <c r="CY6" s="481"/>
      <c r="CZ6" s="481"/>
      <c r="DA6" s="482"/>
      <c r="DB6" s="480">
        <v>91.8</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391444</v>
      </c>
      <c r="BO7" s="444"/>
      <c r="BP7" s="444"/>
      <c r="BQ7" s="444"/>
      <c r="BR7" s="444"/>
      <c r="BS7" s="444"/>
      <c r="BT7" s="444"/>
      <c r="BU7" s="445"/>
      <c r="BV7" s="443">
        <v>169079</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16053443</v>
      </c>
      <c r="CU7" s="444"/>
      <c r="CV7" s="444"/>
      <c r="CW7" s="444"/>
      <c r="CX7" s="444"/>
      <c r="CY7" s="444"/>
      <c r="CZ7" s="444"/>
      <c r="DA7" s="445"/>
      <c r="DB7" s="443">
        <v>15965151</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1127794</v>
      </c>
      <c r="BO8" s="444"/>
      <c r="BP8" s="444"/>
      <c r="BQ8" s="444"/>
      <c r="BR8" s="444"/>
      <c r="BS8" s="444"/>
      <c r="BT8" s="444"/>
      <c r="BU8" s="445"/>
      <c r="BV8" s="443">
        <v>1106698</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0.28000000000000003</v>
      </c>
      <c r="CU8" s="484"/>
      <c r="CV8" s="484"/>
      <c r="CW8" s="484"/>
      <c r="CX8" s="484"/>
      <c r="CY8" s="484"/>
      <c r="CZ8" s="484"/>
      <c r="DA8" s="485"/>
      <c r="DB8" s="483">
        <v>0.28000000000000003</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34483</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21096</v>
      </c>
      <c r="BO9" s="444"/>
      <c r="BP9" s="444"/>
      <c r="BQ9" s="444"/>
      <c r="BR9" s="444"/>
      <c r="BS9" s="444"/>
      <c r="BT9" s="444"/>
      <c r="BU9" s="445"/>
      <c r="BV9" s="443">
        <v>254441</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16.2</v>
      </c>
      <c r="CU9" s="441"/>
      <c r="CV9" s="441"/>
      <c r="CW9" s="441"/>
      <c r="CX9" s="441"/>
      <c r="CY9" s="441"/>
      <c r="CZ9" s="441"/>
      <c r="DA9" s="442"/>
      <c r="DB9" s="440">
        <v>17.5</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37352</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556170</v>
      </c>
      <c r="BO10" s="444"/>
      <c r="BP10" s="444"/>
      <c r="BQ10" s="444"/>
      <c r="BR10" s="444"/>
      <c r="BS10" s="444"/>
      <c r="BT10" s="444"/>
      <c r="BU10" s="445"/>
      <c r="BV10" s="443">
        <v>445976</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32522</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910509</v>
      </c>
      <c r="BO12" s="444"/>
      <c r="BP12" s="444"/>
      <c r="BQ12" s="444"/>
      <c r="BR12" s="444"/>
      <c r="BS12" s="444"/>
      <c r="BT12" s="444"/>
      <c r="BU12" s="445"/>
      <c r="BV12" s="443">
        <v>820658</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32179</v>
      </c>
      <c r="S13" s="528"/>
      <c r="T13" s="528"/>
      <c r="U13" s="528"/>
      <c r="V13" s="529"/>
      <c r="W13" s="459" t="s">
        <v>131</v>
      </c>
      <c r="X13" s="460"/>
      <c r="Y13" s="460"/>
      <c r="Z13" s="460"/>
      <c r="AA13" s="460"/>
      <c r="AB13" s="450"/>
      <c r="AC13" s="494">
        <v>1591</v>
      </c>
      <c r="AD13" s="495"/>
      <c r="AE13" s="495"/>
      <c r="AF13" s="495"/>
      <c r="AG13" s="537"/>
      <c r="AH13" s="494">
        <v>1803</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-333243</v>
      </c>
      <c r="BO13" s="444"/>
      <c r="BP13" s="444"/>
      <c r="BQ13" s="444"/>
      <c r="BR13" s="444"/>
      <c r="BS13" s="444"/>
      <c r="BT13" s="444"/>
      <c r="BU13" s="445"/>
      <c r="BV13" s="443">
        <v>-120241</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9.6</v>
      </c>
      <c r="CU13" s="441"/>
      <c r="CV13" s="441"/>
      <c r="CW13" s="441"/>
      <c r="CX13" s="441"/>
      <c r="CY13" s="441"/>
      <c r="CZ13" s="441"/>
      <c r="DA13" s="442"/>
      <c r="DB13" s="440">
        <v>8.8000000000000007</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33149</v>
      </c>
      <c r="S14" s="528"/>
      <c r="T14" s="528"/>
      <c r="U14" s="528"/>
      <c r="V14" s="529"/>
      <c r="W14" s="433"/>
      <c r="X14" s="434"/>
      <c r="Y14" s="434"/>
      <c r="Z14" s="434"/>
      <c r="AA14" s="434"/>
      <c r="AB14" s="423"/>
      <c r="AC14" s="530">
        <v>9.1999999999999993</v>
      </c>
      <c r="AD14" s="531"/>
      <c r="AE14" s="531"/>
      <c r="AF14" s="531"/>
      <c r="AG14" s="532"/>
      <c r="AH14" s="530">
        <v>9.5</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16.100000000000001</v>
      </c>
      <c r="CU14" s="542"/>
      <c r="CV14" s="542"/>
      <c r="CW14" s="542"/>
      <c r="CX14" s="542"/>
      <c r="CY14" s="542"/>
      <c r="CZ14" s="542"/>
      <c r="DA14" s="543"/>
      <c r="DB14" s="541">
        <v>7.1</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32865</v>
      </c>
      <c r="S15" s="528"/>
      <c r="T15" s="528"/>
      <c r="U15" s="528"/>
      <c r="V15" s="529"/>
      <c r="W15" s="459" t="s">
        <v>137</v>
      </c>
      <c r="X15" s="460"/>
      <c r="Y15" s="460"/>
      <c r="Z15" s="460"/>
      <c r="AA15" s="460"/>
      <c r="AB15" s="450"/>
      <c r="AC15" s="494">
        <v>5736</v>
      </c>
      <c r="AD15" s="495"/>
      <c r="AE15" s="495"/>
      <c r="AF15" s="495"/>
      <c r="AG15" s="537"/>
      <c r="AH15" s="494">
        <v>6399</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4224722</v>
      </c>
      <c r="BO15" s="407"/>
      <c r="BP15" s="407"/>
      <c r="BQ15" s="407"/>
      <c r="BR15" s="407"/>
      <c r="BS15" s="407"/>
      <c r="BT15" s="407"/>
      <c r="BU15" s="408"/>
      <c r="BV15" s="406">
        <v>4321229</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33.1</v>
      </c>
      <c r="AD16" s="531"/>
      <c r="AE16" s="531"/>
      <c r="AF16" s="531"/>
      <c r="AG16" s="532"/>
      <c r="AH16" s="530">
        <v>33.9</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14972617</v>
      </c>
      <c r="BO16" s="444"/>
      <c r="BP16" s="444"/>
      <c r="BQ16" s="444"/>
      <c r="BR16" s="444"/>
      <c r="BS16" s="444"/>
      <c r="BT16" s="444"/>
      <c r="BU16" s="445"/>
      <c r="BV16" s="443">
        <v>14912684</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10016</v>
      </c>
      <c r="AD17" s="495"/>
      <c r="AE17" s="495"/>
      <c r="AF17" s="495"/>
      <c r="AG17" s="537"/>
      <c r="AH17" s="494">
        <v>10696</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5270445</v>
      </c>
      <c r="BO17" s="444"/>
      <c r="BP17" s="444"/>
      <c r="BQ17" s="444"/>
      <c r="BR17" s="444"/>
      <c r="BS17" s="444"/>
      <c r="BT17" s="444"/>
      <c r="BU17" s="445"/>
      <c r="BV17" s="443">
        <v>5397664</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946.76</v>
      </c>
      <c r="M18" s="567"/>
      <c r="N18" s="567"/>
      <c r="O18" s="567"/>
      <c r="P18" s="567"/>
      <c r="Q18" s="567"/>
      <c r="R18" s="568"/>
      <c r="S18" s="568"/>
      <c r="T18" s="568"/>
      <c r="U18" s="568"/>
      <c r="V18" s="569"/>
      <c r="W18" s="461"/>
      <c r="X18" s="462"/>
      <c r="Y18" s="462"/>
      <c r="Z18" s="462"/>
      <c r="AA18" s="462"/>
      <c r="AB18" s="453"/>
      <c r="AC18" s="570">
        <v>57.8</v>
      </c>
      <c r="AD18" s="571"/>
      <c r="AE18" s="571"/>
      <c r="AF18" s="571"/>
      <c r="AG18" s="572"/>
      <c r="AH18" s="570">
        <v>56.6</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15073421</v>
      </c>
      <c r="BO18" s="444"/>
      <c r="BP18" s="444"/>
      <c r="BQ18" s="444"/>
      <c r="BR18" s="444"/>
      <c r="BS18" s="444"/>
      <c r="BT18" s="444"/>
      <c r="BU18" s="445"/>
      <c r="BV18" s="443">
        <v>14676728</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36</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20507912</v>
      </c>
      <c r="BO19" s="444"/>
      <c r="BP19" s="444"/>
      <c r="BQ19" s="444"/>
      <c r="BR19" s="444"/>
      <c r="BS19" s="444"/>
      <c r="BT19" s="444"/>
      <c r="BU19" s="445"/>
      <c r="BV19" s="443">
        <v>19916760</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12703</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31757429</v>
      </c>
      <c r="BO22" s="407"/>
      <c r="BP22" s="407"/>
      <c r="BQ22" s="407"/>
      <c r="BR22" s="407"/>
      <c r="BS22" s="407"/>
      <c r="BT22" s="407"/>
      <c r="BU22" s="408"/>
      <c r="BV22" s="406">
        <v>30312688</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16364030</v>
      </c>
      <c r="BO23" s="444"/>
      <c r="BP23" s="444"/>
      <c r="BQ23" s="444"/>
      <c r="BR23" s="444"/>
      <c r="BS23" s="444"/>
      <c r="BT23" s="444"/>
      <c r="BU23" s="445"/>
      <c r="BV23" s="443">
        <v>16425326</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8000</v>
      </c>
      <c r="R24" s="495"/>
      <c r="S24" s="495"/>
      <c r="T24" s="495"/>
      <c r="U24" s="495"/>
      <c r="V24" s="537"/>
      <c r="W24" s="589"/>
      <c r="X24" s="590"/>
      <c r="Y24" s="591"/>
      <c r="Z24" s="493" t="s">
        <v>162</v>
      </c>
      <c r="AA24" s="473"/>
      <c r="AB24" s="473"/>
      <c r="AC24" s="473"/>
      <c r="AD24" s="473"/>
      <c r="AE24" s="473"/>
      <c r="AF24" s="473"/>
      <c r="AG24" s="474"/>
      <c r="AH24" s="494">
        <v>427</v>
      </c>
      <c r="AI24" s="495"/>
      <c r="AJ24" s="495"/>
      <c r="AK24" s="495"/>
      <c r="AL24" s="537"/>
      <c r="AM24" s="494">
        <v>1303631</v>
      </c>
      <c r="AN24" s="495"/>
      <c r="AO24" s="495"/>
      <c r="AP24" s="495"/>
      <c r="AQ24" s="495"/>
      <c r="AR24" s="537"/>
      <c r="AS24" s="494">
        <v>3053</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25040158</v>
      </c>
      <c r="BO24" s="444"/>
      <c r="BP24" s="444"/>
      <c r="BQ24" s="444"/>
      <c r="BR24" s="444"/>
      <c r="BS24" s="444"/>
      <c r="BT24" s="444"/>
      <c r="BU24" s="445"/>
      <c r="BV24" s="443">
        <v>22678960</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2</v>
      </c>
      <c r="M25" s="495"/>
      <c r="N25" s="495"/>
      <c r="O25" s="495"/>
      <c r="P25" s="537"/>
      <c r="Q25" s="494">
        <v>5950</v>
      </c>
      <c r="R25" s="495"/>
      <c r="S25" s="495"/>
      <c r="T25" s="495"/>
      <c r="U25" s="495"/>
      <c r="V25" s="537"/>
      <c r="W25" s="589"/>
      <c r="X25" s="590"/>
      <c r="Y25" s="591"/>
      <c r="Z25" s="493" t="s">
        <v>165</v>
      </c>
      <c r="AA25" s="473"/>
      <c r="AB25" s="473"/>
      <c r="AC25" s="473"/>
      <c r="AD25" s="473"/>
      <c r="AE25" s="473"/>
      <c r="AF25" s="473"/>
      <c r="AG25" s="474"/>
      <c r="AH25" s="494">
        <v>71</v>
      </c>
      <c r="AI25" s="495"/>
      <c r="AJ25" s="495"/>
      <c r="AK25" s="495"/>
      <c r="AL25" s="537"/>
      <c r="AM25" s="494">
        <v>207320</v>
      </c>
      <c r="AN25" s="495"/>
      <c r="AO25" s="495"/>
      <c r="AP25" s="495"/>
      <c r="AQ25" s="495"/>
      <c r="AR25" s="537"/>
      <c r="AS25" s="494">
        <v>2920</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1375786</v>
      </c>
      <c r="BO25" s="407"/>
      <c r="BP25" s="407"/>
      <c r="BQ25" s="407"/>
      <c r="BR25" s="407"/>
      <c r="BS25" s="407"/>
      <c r="BT25" s="407"/>
      <c r="BU25" s="408"/>
      <c r="BV25" s="406">
        <v>595718</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5400</v>
      </c>
      <c r="R26" s="495"/>
      <c r="S26" s="495"/>
      <c r="T26" s="495"/>
      <c r="U26" s="495"/>
      <c r="V26" s="537"/>
      <c r="W26" s="589"/>
      <c r="X26" s="590"/>
      <c r="Y26" s="591"/>
      <c r="Z26" s="493" t="s">
        <v>168</v>
      </c>
      <c r="AA26" s="595"/>
      <c r="AB26" s="595"/>
      <c r="AC26" s="595"/>
      <c r="AD26" s="595"/>
      <c r="AE26" s="595"/>
      <c r="AF26" s="595"/>
      <c r="AG26" s="596"/>
      <c r="AH26" s="494">
        <v>21</v>
      </c>
      <c r="AI26" s="495"/>
      <c r="AJ26" s="495"/>
      <c r="AK26" s="495"/>
      <c r="AL26" s="537"/>
      <c r="AM26" s="494">
        <v>60354</v>
      </c>
      <c r="AN26" s="495"/>
      <c r="AO26" s="495"/>
      <c r="AP26" s="495"/>
      <c r="AQ26" s="495"/>
      <c r="AR26" s="537"/>
      <c r="AS26" s="494">
        <v>2874</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3972</v>
      </c>
      <c r="R27" s="495"/>
      <c r="S27" s="495"/>
      <c r="T27" s="495"/>
      <c r="U27" s="495"/>
      <c r="V27" s="537"/>
      <c r="W27" s="589"/>
      <c r="X27" s="590"/>
      <c r="Y27" s="591"/>
      <c r="Z27" s="493" t="s">
        <v>171</v>
      </c>
      <c r="AA27" s="473"/>
      <c r="AB27" s="473"/>
      <c r="AC27" s="473"/>
      <c r="AD27" s="473"/>
      <c r="AE27" s="473"/>
      <c r="AF27" s="473"/>
      <c r="AG27" s="474"/>
      <c r="AH27" s="494">
        <v>4</v>
      </c>
      <c r="AI27" s="495"/>
      <c r="AJ27" s="495"/>
      <c r="AK27" s="495"/>
      <c r="AL27" s="537"/>
      <c r="AM27" s="494">
        <v>17728</v>
      </c>
      <c r="AN27" s="495"/>
      <c r="AO27" s="495"/>
      <c r="AP27" s="495"/>
      <c r="AQ27" s="495"/>
      <c r="AR27" s="537"/>
      <c r="AS27" s="494">
        <v>4432</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3264</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5114950</v>
      </c>
      <c r="BO28" s="407"/>
      <c r="BP28" s="407"/>
      <c r="BQ28" s="407"/>
      <c r="BR28" s="407"/>
      <c r="BS28" s="407"/>
      <c r="BT28" s="407"/>
      <c r="BU28" s="408"/>
      <c r="BV28" s="406">
        <v>5469289</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16</v>
      </c>
      <c r="M29" s="495"/>
      <c r="N29" s="495"/>
      <c r="O29" s="495"/>
      <c r="P29" s="537"/>
      <c r="Q29" s="494">
        <v>3060</v>
      </c>
      <c r="R29" s="495"/>
      <c r="S29" s="495"/>
      <c r="T29" s="495"/>
      <c r="U29" s="495"/>
      <c r="V29" s="537"/>
      <c r="W29" s="592"/>
      <c r="X29" s="593"/>
      <c r="Y29" s="594"/>
      <c r="Z29" s="493" t="s">
        <v>177</v>
      </c>
      <c r="AA29" s="473"/>
      <c r="AB29" s="473"/>
      <c r="AC29" s="473"/>
      <c r="AD29" s="473"/>
      <c r="AE29" s="473"/>
      <c r="AF29" s="473"/>
      <c r="AG29" s="474"/>
      <c r="AH29" s="494">
        <v>431</v>
      </c>
      <c r="AI29" s="495"/>
      <c r="AJ29" s="495"/>
      <c r="AK29" s="495"/>
      <c r="AL29" s="537"/>
      <c r="AM29" s="494">
        <v>1321359</v>
      </c>
      <c r="AN29" s="495"/>
      <c r="AO29" s="495"/>
      <c r="AP29" s="495"/>
      <c r="AQ29" s="495"/>
      <c r="AR29" s="537"/>
      <c r="AS29" s="494">
        <v>3066</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713</v>
      </c>
      <c r="BO29" s="444"/>
      <c r="BP29" s="444"/>
      <c r="BQ29" s="444"/>
      <c r="BR29" s="444"/>
      <c r="BS29" s="444"/>
      <c r="BT29" s="444"/>
      <c r="BU29" s="445"/>
      <c r="BV29" s="443">
        <v>712</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93.7</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12957361</v>
      </c>
      <c r="BO30" s="563"/>
      <c r="BP30" s="563"/>
      <c r="BQ30" s="563"/>
      <c r="BR30" s="563"/>
      <c r="BS30" s="563"/>
      <c r="BT30" s="563"/>
      <c r="BU30" s="564"/>
      <c r="BV30" s="562">
        <v>12641302</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国民健康保険特別会計事業勘定</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IF('各会計、関係団体の財政状況及び健全化判断比率'!B32="","",'各会計、関係団体の財政状況及び健全化判断比率'!B32)</f>
        <v>病院事業会計</v>
      </c>
      <c r="AP34" s="634"/>
      <c r="AQ34" s="634"/>
      <c r="AR34" s="634"/>
      <c r="AS34" s="634"/>
      <c r="AT34" s="634"/>
      <c r="AU34" s="634"/>
      <c r="AV34" s="634"/>
      <c r="AW34" s="634"/>
      <c r="AX34" s="634"/>
      <c r="AY34" s="634"/>
      <c r="AZ34" s="634"/>
      <c r="BA34" s="634"/>
      <c r="BB34" s="634"/>
      <c r="BC34" s="634"/>
      <c r="BD34" s="169"/>
      <c r="BE34" s="633">
        <f>IF(BG34="","",MAX(C34:D43,U34:V43,AM34:AN43)+1)</f>
        <v>10</v>
      </c>
      <c r="BF34" s="633"/>
      <c r="BG34" s="634" t="str">
        <f>IF('各会計、関係団体の財政状況及び健全化判断比率'!B36="","",'各会計、関係団体の財政状況及び健全化判断比率'!B36)</f>
        <v>工業団地造成事業特別会計</v>
      </c>
      <c r="BH34" s="634"/>
      <c r="BI34" s="634"/>
      <c r="BJ34" s="634"/>
      <c r="BK34" s="634"/>
      <c r="BL34" s="634"/>
      <c r="BM34" s="634"/>
      <c r="BN34" s="634"/>
      <c r="BO34" s="634"/>
      <c r="BP34" s="634"/>
      <c r="BQ34" s="634"/>
      <c r="BR34" s="634"/>
      <c r="BS34" s="634"/>
      <c r="BT34" s="634"/>
      <c r="BU34" s="634"/>
      <c r="BV34" s="169"/>
      <c r="BW34" s="633">
        <f>IF(BY34="","",MAX(C34:D43,U34:V43,AM34:AN43,BE34:BF43)+1)</f>
        <v>11</v>
      </c>
      <c r="BX34" s="633"/>
      <c r="BY34" s="634" t="str">
        <f>IF('各会計、関係団体の財政状況及び健全化判断比率'!B68="","",'各会計、関係団体の財政状況及び健全化判断比率'!B68)</f>
        <v>魚沼地域特別養護老人ホーム組合</v>
      </c>
      <c r="BZ34" s="634"/>
      <c r="CA34" s="634"/>
      <c r="CB34" s="634"/>
      <c r="CC34" s="634"/>
      <c r="CD34" s="634"/>
      <c r="CE34" s="634"/>
      <c r="CF34" s="634"/>
      <c r="CG34" s="634"/>
      <c r="CH34" s="634"/>
      <c r="CI34" s="634"/>
      <c r="CJ34" s="634"/>
      <c r="CK34" s="634"/>
      <c r="CL34" s="634"/>
      <c r="CM34" s="634"/>
      <c r="CN34" s="169"/>
      <c r="CO34" s="633">
        <f>IF(CQ34="","",MAX(C34:D43,U34:V43,AM34:AN43,BE34:BF43,BW34:BX43)+1)</f>
        <v>21</v>
      </c>
      <c r="CP34" s="633"/>
      <c r="CQ34" s="634" t="str">
        <f>IF('各会計、関係団体の財政状況及び健全化判断比率'!BS7="","",'各会計、関係団体の財政状況及び健全化判断比率'!BS7)</f>
        <v>ほりのうち</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国民健康保険特別会計直営診療所施設勘定</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IF('各会計、関係団体の財政状況及び健全化判断比率'!B33="","",'各会計、関係団体の財政状況及び健全化判断比率'!B33)</f>
        <v>ガス事業会計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12</v>
      </c>
      <c r="BX35" s="633"/>
      <c r="BY35" s="634" t="str">
        <f>IF('各会計、関係団体の財政状況及び健全化判断比率'!B69="","",'各会計、関係団体の財政状況及び健全化判断比率'!B69)</f>
        <v>魚沼地区障害福祉組合</v>
      </c>
      <c r="BZ35" s="634"/>
      <c r="CA35" s="634"/>
      <c r="CB35" s="634"/>
      <c r="CC35" s="634"/>
      <c r="CD35" s="634"/>
      <c r="CE35" s="634"/>
      <c r="CF35" s="634"/>
      <c r="CG35" s="634"/>
      <c r="CH35" s="634"/>
      <c r="CI35" s="634"/>
      <c r="CJ35" s="634"/>
      <c r="CK35" s="634"/>
      <c r="CL35" s="634"/>
      <c r="CM35" s="634"/>
      <c r="CN35" s="169"/>
      <c r="CO35" s="633">
        <f t="shared" ref="CO35:CO43" si="3">IF(CQ35="","",CO34+1)</f>
        <v>22</v>
      </c>
      <c r="CP35" s="633"/>
      <c r="CQ35" s="634" t="str">
        <f>IF('各会計、関係団体の財政状況及び健全化判断比率'!BS8="","",'各会計、関係団体の財政状況及び健全化判断比率'!BS8)</f>
        <v>奥只見観光</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介護保険特別会計</v>
      </c>
      <c r="X36" s="634"/>
      <c r="Y36" s="634"/>
      <c r="Z36" s="634"/>
      <c r="AA36" s="634"/>
      <c r="AB36" s="634"/>
      <c r="AC36" s="634"/>
      <c r="AD36" s="634"/>
      <c r="AE36" s="634"/>
      <c r="AF36" s="634"/>
      <c r="AG36" s="634"/>
      <c r="AH36" s="634"/>
      <c r="AI36" s="634"/>
      <c r="AJ36" s="634"/>
      <c r="AK36" s="634"/>
      <c r="AL36" s="169"/>
      <c r="AM36" s="633">
        <f t="shared" si="0"/>
        <v>8</v>
      </c>
      <c r="AN36" s="633"/>
      <c r="AO36" s="634" t="str">
        <f>IF('各会計、関係団体の財政状況及び健全化判断比率'!B34="","",'各会計、関係団体の財政状況及び健全化判断比率'!B34)</f>
        <v>水道事業会計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13</v>
      </c>
      <c r="BX36" s="633"/>
      <c r="BY36" s="634" t="str">
        <f>IF('各会計、関係団体の財政状況及び健全化判断比率'!B70="","",'各会計、関係団体の財政状況及び健全化判断比率'!B70)</f>
        <v>新潟県市町村総合事務組合（一般会計）</v>
      </c>
      <c r="BZ36" s="634"/>
      <c r="CA36" s="634"/>
      <c r="CB36" s="634"/>
      <c r="CC36" s="634"/>
      <c r="CD36" s="634"/>
      <c r="CE36" s="634"/>
      <c r="CF36" s="634"/>
      <c r="CG36" s="634"/>
      <c r="CH36" s="634"/>
      <c r="CI36" s="634"/>
      <c r="CJ36" s="634"/>
      <c r="CK36" s="634"/>
      <c r="CL36" s="634"/>
      <c r="CM36" s="634"/>
      <c r="CN36" s="169"/>
      <c r="CO36" s="633">
        <f t="shared" si="3"/>
        <v>23</v>
      </c>
      <c r="CP36" s="633"/>
      <c r="CQ36" s="634" t="str">
        <f>IF('各会計、関係団体の財政状況及び健全化判断比率'!BS9="","",'各会計、関係団体の財政状況及び健全化判断比率'!BS9)</f>
        <v>深雪の里</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5</v>
      </c>
      <c r="V37" s="633"/>
      <c r="W37" s="634" t="str">
        <f>IF('各会計、関係団体の財政状況及び健全化判断比率'!B31="","",'各会計、関係団体の財政状況及び健全化判断比率'!B31)</f>
        <v>後期高齢者医療特別会計</v>
      </c>
      <c r="X37" s="634"/>
      <c r="Y37" s="634"/>
      <c r="Z37" s="634"/>
      <c r="AA37" s="634"/>
      <c r="AB37" s="634"/>
      <c r="AC37" s="634"/>
      <c r="AD37" s="634"/>
      <c r="AE37" s="634"/>
      <c r="AF37" s="634"/>
      <c r="AG37" s="634"/>
      <c r="AH37" s="634"/>
      <c r="AI37" s="634"/>
      <c r="AJ37" s="634"/>
      <c r="AK37" s="634"/>
      <c r="AL37" s="169"/>
      <c r="AM37" s="633">
        <f t="shared" si="0"/>
        <v>9</v>
      </c>
      <c r="AN37" s="633"/>
      <c r="AO37" s="634" t="str">
        <f>IF('各会計、関係団体の財政状況及び健全化判断比率'!B35="","",'各会計、関係団体の財政状況及び健全化判断比率'!B35)</f>
        <v>下水道事業会計</v>
      </c>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14</v>
      </c>
      <c r="BX37" s="633"/>
      <c r="BY37" s="634" t="str">
        <f>IF('各会計、関係団体の財政状況及び健全化判断比率'!B71="","",'各会計、関係団体の財政状況及び健全化判断比率'!B71)</f>
        <v>新潟県市町村総合事務組合（職員退職手当支給事業特別会計）</v>
      </c>
      <c r="BZ37" s="634"/>
      <c r="CA37" s="634"/>
      <c r="CB37" s="634"/>
      <c r="CC37" s="634"/>
      <c r="CD37" s="634"/>
      <c r="CE37" s="634"/>
      <c r="CF37" s="634"/>
      <c r="CG37" s="634"/>
      <c r="CH37" s="634"/>
      <c r="CI37" s="634"/>
      <c r="CJ37" s="634"/>
      <c r="CK37" s="634"/>
      <c r="CL37" s="634"/>
      <c r="CM37" s="634"/>
      <c r="CN37" s="169"/>
      <c r="CO37" s="633">
        <f t="shared" si="3"/>
        <v>24</v>
      </c>
      <c r="CP37" s="633"/>
      <c r="CQ37" s="634" t="str">
        <f>IF('各会計、関係団体の財政状況及び健全化判断比率'!BS10="","",'各会計、関係団体の財政状況及び健全化判断比率'!BS10)</f>
        <v>神湯温泉倶楽部</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15</v>
      </c>
      <c r="BX38" s="633"/>
      <c r="BY38" s="634" t="str">
        <f>IF('各会計、関係団体の財政状況及び健全化判断比率'!B72="","",'各会計、関係団体の財政状況及び健全化判断比率'!B72)</f>
        <v>新潟県市町村総合事務組合（消防団員等公務災害補償事業特別会計）</v>
      </c>
      <c r="BZ38" s="634"/>
      <c r="CA38" s="634"/>
      <c r="CB38" s="634"/>
      <c r="CC38" s="634"/>
      <c r="CD38" s="634"/>
      <c r="CE38" s="634"/>
      <c r="CF38" s="634"/>
      <c r="CG38" s="634"/>
      <c r="CH38" s="634"/>
      <c r="CI38" s="634"/>
      <c r="CJ38" s="634"/>
      <c r="CK38" s="634"/>
      <c r="CL38" s="634"/>
      <c r="CM38" s="634"/>
      <c r="CN38" s="169"/>
      <c r="CO38" s="633">
        <f t="shared" si="3"/>
        <v>25</v>
      </c>
      <c r="CP38" s="633"/>
      <c r="CQ38" s="634" t="str">
        <f>IF('各会計、関係団体の財政状況及び健全化判断比率'!BS11="","",'各会計、関係団体の財政状況及び健全化判断比率'!BS11)</f>
        <v>魚沼農耕舎</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16</v>
      </c>
      <c r="BX39" s="633"/>
      <c r="BY39" s="634" t="str">
        <f>IF('各会計、関係団体の財政状況及び健全化判断比率'!B73="","",'各会計、関係団体の財政状況及び健全化判断比率'!B73)</f>
        <v>新潟県市町村総合事務組合（消防賞じゅつ金等支給事業特別会計）</v>
      </c>
      <c r="BZ39" s="634"/>
      <c r="CA39" s="634"/>
      <c r="CB39" s="634"/>
      <c r="CC39" s="634"/>
      <c r="CD39" s="634"/>
      <c r="CE39" s="634"/>
      <c r="CF39" s="634"/>
      <c r="CG39" s="634"/>
      <c r="CH39" s="634"/>
      <c r="CI39" s="634"/>
      <c r="CJ39" s="634"/>
      <c r="CK39" s="634"/>
      <c r="CL39" s="634"/>
      <c r="CM39" s="634"/>
      <c r="CN39" s="169"/>
      <c r="CO39" s="633">
        <f t="shared" si="3"/>
        <v>26</v>
      </c>
      <c r="CP39" s="633"/>
      <c r="CQ39" s="634" t="str">
        <f>IF('各会計、関係団体の財政状況及び健全化判断比率'!BS12="","",'各会計、関係団体の財政状況及び健全化判断比率'!BS12)</f>
        <v>ゆきくらフーズ</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17</v>
      </c>
      <c r="BX40" s="633"/>
      <c r="BY40" s="634" t="str">
        <f>IF('各会計、関係団体の財政状況及び健全化判断比率'!B74="","",'各会計、関係団体の財政状況及び健全化判断比率'!B74)</f>
        <v>新潟県市町村総合事務組合（非常勤職員公務災害補償等事業特別会計）</v>
      </c>
      <c r="BZ40" s="634"/>
      <c r="CA40" s="634"/>
      <c r="CB40" s="634"/>
      <c r="CC40" s="634"/>
      <c r="CD40" s="634"/>
      <c r="CE40" s="634"/>
      <c r="CF40" s="634"/>
      <c r="CG40" s="634"/>
      <c r="CH40" s="634"/>
      <c r="CI40" s="634"/>
      <c r="CJ40" s="634"/>
      <c r="CK40" s="634"/>
      <c r="CL40" s="634"/>
      <c r="CM40" s="634"/>
      <c r="CN40" s="169"/>
      <c r="CO40" s="633">
        <f t="shared" si="3"/>
        <v>27</v>
      </c>
      <c r="CP40" s="633"/>
      <c r="CQ40" s="634" t="str">
        <f>IF('各会計、関係団体の財政状況及び健全化判断比率'!BS13="","",'各会計、関係団体の財政状況及び健全化判断比率'!BS13)</f>
        <v>魚沼市医療公社</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18</v>
      </c>
      <c r="BX41" s="633"/>
      <c r="BY41" s="634" t="str">
        <f>IF('各会計、関係団体の財政状況及び健全化判断比率'!B75="","",'各会計、関係団体の財政状況及び健全化判断比率'!B75)</f>
        <v>新潟県市町村総合事務組合（交通災害共済事業特別会計）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19</v>
      </c>
      <c r="BX42" s="633"/>
      <c r="BY42" s="634" t="str">
        <f>IF('各会計、関係団体の財政状況及び健全化判断比率'!B76="","",'各会計、関係団体の財政状況及び健全化判断比率'!B76)</f>
        <v>新潟県後期高齢者医療広域連合（一般会計）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20</v>
      </c>
      <c r="BX43" s="633"/>
      <c r="BY43" s="634" t="str">
        <f>IF('各会計、関係団体の財政状況及び健全化判断比率'!B77="","",'各会計、関係団体の財政状況及び健全化判断比率'!B77)</f>
        <v>新潟県後期高齢者医療広域連合（後期高齢者医療特別会計）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wY53KrnaArCzxlbK6DsDWodDo/ZOTUpjFBo/Qs+IBpib7tyhI62/2NglmpodUAIHA6BuaLmRfPqylz8PecHzrw==" saltValue="4wJFPAU6+KI4zTNVUOvq6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3968154</v>
      </c>
      <c r="S5" s="649"/>
      <c r="T5" s="649"/>
      <c r="U5" s="649"/>
      <c r="V5" s="649"/>
      <c r="W5" s="649"/>
      <c r="X5" s="649"/>
      <c r="Y5" s="650"/>
      <c r="Z5" s="651">
        <v>10.1</v>
      </c>
      <c r="AA5" s="651"/>
      <c r="AB5" s="651"/>
      <c r="AC5" s="651"/>
      <c r="AD5" s="652">
        <v>3968154</v>
      </c>
      <c r="AE5" s="652"/>
      <c r="AF5" s="652"/>
      <c r="AG5" s="652"/>
      <c r="AH5" s="652"/>
      <c r="AI5" s="652"/>
      <c r="AJ5" s="652"/>
      <c r="AK5" s="652"/>
      <c r="AL5" s="653">
        <v>24.5</v>
      </c>
      <c r="AM5" s="654"/>
      <c r="AN5" s="654"/>
      <c r="AO5" s="655"/>
      <c r="AP5" s="645" t="s">
        <v>216</v>
      </c>
      <c r="AQ5" s="646"/>
      <c r="AR5" s="646"/>
      <c r="AS5" s="646"/>
      <c r="AT5" s="646"/>
      <c r="AU5" s="646"/>
      <c r="AV5" s="646"/>
      <c r="AW5" s="646"/>
      <c r="AX5" s="646"/>
      <c r="AY5" s="646"/>
      <c r="AZ5" s="646"/>
      <c r="BA5" s="646"/>
      <c r="BB5" s="646"/>
      <c r="BC5" s="646"/>
      <c r="BD5" s="646"/>
      <c r="BE5" s="646"/>
      <c r="BF5" s="647"/>
      <c r="BG5" s="659">
        <v>3928833</v>
      </c>
      <c r="BH5" s="660"/>
      <c r="BI5" s="660"/>
      <c r="BJ5" s="660"/>
      <c r="BK5" s="660"/>
      <c r="BL5" s="660"/>
      <c r="BM5" s="660"/>
      <c r="BN5" s="661"/>
      <c r="BO5" s="662">
        <v>99</v>
      </c>
      <c r="BP5" s="662"/>
      <c r="BQ5" s="662"/>
      <c r="BR5" s="662"/>
      <c r="BS5" s="663">
        <v>31977</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245953</v>
      </c>
      <c r="S6" s="660"/>
      <c r="T6" s="660"/>
      <c r="U6" s="660"/>
      <c r="V6" s="660"/>
      <c r="W6" s="660"/>
      <c r="X6" s="660"/>
      <c r="Y6" s="661"/>
      <c r="Z6" s="662">
        <v>0.6</v>
      </c>
      <c r="AA6" s="662"/>
      <c r="AB6" s="662"/>
      <c r="AC6" s="662"/>
      <c r="AD6" s="663">
        <v>245953</v>
      </c>
      <c r="AE6" s="663"/>
      <c r="AF6" s="663"/>
      <c r="AG6" s="663"/>
      <c r="AH6" s="663"/>
      <c r="AI6" s="663"/>
      <c r="AJ6" s="663"/>
      <c r="AK6" s="663"/>
      <c r="AL6" s="664">
        <v>1.5</v>
      </c>
      <c r="AM6" s="665"/>
      <c r="AN6" s="665"/>
      <c r="AO6" s="666"/>
      <c r="AP6" s="656" t="s">
        <v>221</v>
      </c>
      <c r="AQ6" s="657"/>
      <c r="AR6" s="657"/>
      <c r="AS6" s="657"/>
      <c r="AT6" s="657"/>
      <c r="AU6" s="657"/>
      <c r="AV6" s="657"/>
      <c r="AW6" s="657"/>
      <c r="AX6" s="657"/>
      <c r="AY6" s="657"/>
      <c r="AZ6" s="657"/>
      <c r="BA6" s="657"/>
      <c r="BB6" s="657"/>
      <c r="BC6" s="657"/>
      <c r="BD6" s="657"/>
      <c r="BE6" s="657"/>
      <c r="BF6" s="658"/>
      <c r="BG6" s="659">
        <v>3928833</v>
      </c>
      <c r="BH6" s="660"/>
      <c r="BI6" s="660"/>
      <c r="BJ6" s="660"/>
      <c r="BK6" s="660"/>
      <c r="BL6" s="660"/>
      <c r="BM6" s="660"/>
      <c r="BN6" s="661"/>
      <c r="BO6" s="662">
        <v>99</v>
      </c>
      <c r="BP6" s="662"/>
      <c r="BQ6" s="662"/>
      <c r="BR6" s="662"/>
      <c r="BS6" s="663">
        <v>31977</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170582</v>
      </c>
      <c r="CS6" s="660"/>
      <c r="CT6" s="660"/>
      <c r="CU6" s="660"/>
      <c r="CV6" s="660"/>
      <c r="CW6" s="660"/>
      <c r="CX6" s="660"/>
      <c r="CY6" s="661"/>
      <c r="CZ6" s="653">
        <v>0.5</v>
      </c>
      <c r="DA6" s="654"/>
      <c r="DB6" s="654"/>
      <c r="DC6" s="670"/>
      <c r="DD6" s="668" t="s">
        <v>122</v>
      </c>
      <c r="DE6" s="660"/>
      <c r="DF6" s="660"/>
      <c r="DG6" s="660"/>
      <c r="DH6" s="660"/>
      <c r="DI6" s="660"/>
      <c r="DJ6" s="660"/>
      <c r="DK6" s="660"/>
      <c r="DL6" s="660"/>
      <c r="DM6" s="660"/>
      <c r="DN6" s="660"/>
      <c r="DO6" s="660"/>
      <c r="DP6" s="661"/>
      <c r="DQ6" s="668">
        <v>170573</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1324</v>
      </c>
      <c r="S7" s="660"/>
      <c r="T7" s="660"/>
      <c r="U7" s="660"/>
      <c r="V7" s="660"/>
      <c r="W7" s="660"/>
      <c r="X7" s="660"/>
      <c r="Y7" s="661"/>
      <c r="Z7" s="662">
        <v>0</v>
      </c>
      <c r="AA7" s="662"/>
      <c r="AB7" s="662"/>
      <c r="AC7" s="662"/>
      <c r="AD7" s="663">
        <v>1324</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1462357</v>
      </c>
      <c r="BH7" s="660"/>
      <c r="BI7" s="660"/>
      <c r="BJ7" s="660"/>
      <c r="BK7" s="660"/>
      <c r="BL7" s="660"/>
      <c r="BM7" s="660"/>
      <c r="BN7" s="661"/>
      <c r="BO7" s="662">
        <v>36.9</v>
      </c>
      <c r="BP7" s="662"/>
      <c r="BQ7" s="662"/>
      <c r="BR7" s="662"/>
      <c r="BS7" s="663">
        <v>31977</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9349566</v>
      </c>
      <c r="CS7" s="660"/>
      <c r="CT7" s="660"/>
      <c r="CU7" s="660"/>
      <c r="CV7" s="660"/>
      <c r="CW7" s="660"/>
      <c r="CX7" s="660"/>
      <c r="CY7" s="661"/>
      <c r="CZ7" s="662">
        <v>24.9</v>
      </c>
      <c r="DA7" s="662"/>
      <c r="DB7" s="662"/>
      <c r="DC7" s="662"/>
      <c r="DD7" s="668">
        <v>938310</v>
      </c>
      <c r="DE7" s="660"/>
      <c r="DF7" s="660"/>
      <c r="DG7" s="660"/>
      <c r="DH7" s="660"/>
      <c r="DI7" s="660"/>
      <c r="DJ7" s="660"/>
      <c r="DK7" s="660"/>
      <c r="DL7" s="660"/>
      <c r="DM7" s="660"/>
      <c r="DN7" s="660"/>
      <c r="DO7" s="660"/>
      <c r="DP7" s="661"/>
      <c r="DQ7" s="668">
        <v>2512308</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28811</v>
      </c>
      <c r="S8" s="660"/>
      <c r="T8" s="660"/>
      <c r="U8" s="660"/>
      <c r="V8" s="660"/>
      <c r="W8" s="660"/>
      <c r="X8" s="660"/>
      <c r="Y8" s="661"/>
      <c r="Z8" s="662">
        <v>0.1</v>
      </c>
      <c r="AA8" s="662"/>
      <c r="AB8" s="662"/>
      <c r="AC8" s="662"/>
      <c r="AD8" s="663">
        <v>28811</v>
      </c>
      <c r="AE8" s="663"/>
      <c r="AF8" s="663"/>
      <c r="AG8" s="663"/>
      <c r="AH8" s="663"/>
      <c r="AI8" s="663"/>
      <c r="AJ8" s="663"/>
      <c r="AK8" s="663"/>
      <c r="AL8" s="664">
        <v>0.2</v>
      </c>
      <c r="AM8" s="665"/>
      <c r="AN8" s="665"/>
      <c r="AO8" s="666"/>
      <c r="AP8" s="656" t="s">
        <v>227</v>
      </c>
      <c r="AQ8" s="657"/>
      <c r="AR8" s="657"/>
      <c r="AS8" s="657"/>
      <c r="AT8" s="657"/>
      <c r="AU8" s="657"/>
      <c r="AV8" s="657"/>
      <c r="AW8" s="657"/>
      <c r="AX8" s="657"/>
      <c r="AY8" s="657"/>
      <c r="AZ8" s="657"/>
      <c r="BA8" s="657"/>
      <c r="BB8" s="657"/>
      <c r="BC8" s="657"/>
      <c r="BD8" s="657"/>
      <c r="BE8" s="657"/>
      <c r="BF8" s="658"/>
      <c r="BG8" s="659">
        <v>53844</v>
      </c>
      <c r="BH8" s="660"/>
      <c r="BI8" s="660"/>
      <c r="BJ8" s="660"/>
      <c r="BK8" s="660"/>
      <c r="BL8" s="660"/>
      <c r="BM8" s="660"/>
      <c r="BN8" s="661"/>
      <c r="BO8" s="662">
        <v>1.4</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7423297</v>
      </c>
      <c r="CS8" s="660"/>
      <c r="CT8" s="660"/>
      <c r="CU8" s="660"/>
      <c r="CV8" s="660"/>
      <c r="CW8" s="660"/>
      <c r="CX8" s="660"/>
      <c r="CY8" s="661"/>
      <c r="CZ8" s="662">
        <v>19.7</v>
      </c>
      <c r="DA8" s="662"/>
      <c r="DB8" s="662"/>
      <c r="DC8" s="662"/>
      <c r="DD8" s="668">
        <v>281141</v>
      </c>
      <c r="DE8" s="660"/>
      <c r="DF8" s="660"/>
      <c r="DG8" s="660"/>
      <c r="DH8" s="660"/>
      <c r="DI8" s="660"/>
      <c r="DJ8" s="660"/>
      <c r="DK8" s="660"/>
      <c r="DL8" s="660"/>
      <c r="DM8" s="660"/>
      <c r="DN8" s="660"/>
      <c r="DO8" s="660"/>
      <c r="DP8" s="661"/>
      <c r="DQ8" s="668">
        <v>3929681</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35737</v>
      </c>
      <c r="S9" s="660"/>
      <c r="T9" s="660"/>
      <c r="U9" s="660"/>
      <c r="V9" s="660"/>
      <c r="W9" s="660"/>
      <c r="X9" s="660"/>
      <c r="Y9" s="661"/>
      <c r="Z9" s="662">
        <v>0.1</v>
      </c>
      <c r="AA9" s="662"/>
      <c r="AB9" s="662"/>
      <c r="AC9" s="662"/>
      <c r="AD9" s="663">
        <v>35737</v>
      </c>
      <c r="AE9" s="663"/>
      <c r="AF9" s="663"/>
      <c r="AG9" s="663"/>
      <c r="AH9" s="663"/>
      <c r="AI9" s="663"/>
      <c r="AJ9" s="663"/>
      <c r="AK9" s="663"/>
      <c r="AL9" s="664">
        <v>0.2</v>
      </c>
      <c r="AM9" s="665"/>
      <c r="AN9" s="665"/>
      <c r="AO9" s="666"/>
      <c r="AP9" s="656" t="s">
        <v>230</v>
      </c>
      <c r="AQ9" s="657"/>
      <c r="AR9" s="657"/>
      <c r="AS9" s="657"/>
      <c r="AT9" s="657"/>
      <c r="AU9" s="657"/>
      <c r="AV9" s="657"/>
      <c r="AW9" s="657"/>
      <c r="AX9" s="657"/>
      <c r="AY9" s="657"/>
      <c r="AZ9" s="657"/>
      <c r="BA9" s="657"/>
      <c r="BB9" s="657"/>
      <c r="BC9" s="657"/>
      <c r="BD9" s="657"/>
      <c r="BE9" s="657"/>
      <c r="BF9" s="658"/>
      <c r="BG9" s="659">
        <v>1204061</v>
      </c>
      <c r="BH9" s="660"/>
      <c r="BI9" s="660"/>
      <c r="BJ9" s="660"/>
      <c r="BK9" s="660"/>
      <c r="BL9" s="660"/>
      <c r="BM9" s="660"/>
      <c r="BN9" s="661"/>
      <c r="BO9" s="662">
        <v>30.3</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3356521</v>
      </c>
      <c r="CS9" s="660"/>
      <c r="CT9" s="660"/>
      <c r="CU9" s="660"/>
      <c r="CV9" s="660"/>
      <c r="CW9" s="660"/>
      <c r="CX9" s="660"/>
      <c r="CY9" s="661"/>
      <c r="CZ9" s="662">
        <v>8.9</v>
      </c>
      <c r="DA9" s="662"/>
      <c r="DB9" s="662"/>
      <c r="DC9" s="662"/>
      <c r="DD9" s="668">
        <v>39121</v>
      </c>
      <c r="DE9" s="660"/>
      <c r="DF9" s="660"/>
      <c r="DG9" s="660"/>
      <c r="DH9" s="660"/>
      <c r="DI9" s="660"/>
      <c r="DJ9" s="660"/>
      <c r="DK9" s="660"/>
      <c r="DL9" s="660"/>
      <c r="DM9" s="660"/>
      <c r="DN9" s="660"/>
      <c r="DO9" s="660"/>
      <c r="DP9" s="661"/>
      <c r="DQ9" s="668">
        <v>2485318</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92420</v>
      </c>
      <c r="BH10" s="660"/>
      <c r="BI10" s="660"/>
      <c r="BJ10" s="660"/>
      <c r="BK10" s="660"/>
      <c r="BL10" s="660"/>
      <c r="BM10" s="660"/>
      <c r="BN10" s="661"/>
      <c r="BO10" s="662">
        <v>2.2999999999999998</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120451</v>
      </c>
      <c r="CS10" s="660"/>
      <c r="CT10" s="660"/>
      <c r="CU10" s="660"/>
      <c r="CV10" s="660"/>
      <c r="CW10" s="660"/>
      <c r="CX10" s="660"/>
      <c r="CY10" s="661"/>
      <c r="CZ10" s="662">
        <v>0.3</v>
      </c>
      <c r="DA10" s="662"/>
      <c r="DB10" s="662"/>
      <c r="DC10" s="662"/>
      <c r="DD10" s="668" t="s">
        <v>122</v>
      </c>
      <c r="DE10" s="660"/>
      <c r="DF10" s="660"/>
      <c r="DG10" s="660"/>
      <c r="DH10" s="660"/>
      <c r="DI10" s="660"/>
      <c r="DJ10" s="660"/>
      <c r="DK10" s="660"/>
      <c r="DL10" s="660"/>
      <c r="DM10" s="660"/>
      <c r="DN10" s="660"/>
      <c r="DO10" s="660"/>
      <c r="DP10" s="661"/>
      <c r="DQ10" s="668">
        <v>70451</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901192</v>
      </c>
      <c r="S11" s="660"/>
      <c r="T11" s="660"/>
      <c r="U11" s="660"/>
      <c r="V11" s="660"/>
      <c r="W11" s="660"/>
      <c r="X11" s="660"/>
      <c r="Y11" s="661"/>
      <c r="Z11" s="664">
        <v>2.2999999999999998</v>
      </c>
      <c r="AA11" s="665"/>
      <c r="AB11" s="665"/>
      <c r="AC11" s="671"/>
      <c r="AD11" s="668">
        <v>901192</v>
      </c>
      <c r="AE11" s="660"/>
      <c r="AF11" s="660"/>
      <c r="AG11" s="660"/>
      <c r="AH11" s="660"/>
      <c r="AI11" s="660"/>
      <c r="AJ11" s="660"/>
      <c r="AK11" s="661"/>
      <c r="AL11" s="664">
        <v>5.6</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112032</v>
      </c>
      <c r="BH11" s="660"/>
      <c r="BI11" s="660"/>
      <c r="BJ11" s="660"/>
      <c r="BK11" s="660"/>
      <c r="BL11" s="660"/>
      <c r="BM11" s="660"/>
      <c r="BN11" s="661"/>
      <c r="BO11" s="662">
        <v>2.8</v>
      </c>
      <c r="BP11" s="662"/>
      <c r="BQ11" s="662"/>
      <c r="BR11" s="662"/>
      <c r="BS11" s="663">
        <v>31977</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1514473</v>
      </c>
      <c r="CS11" s="660"/>
      <c r="CT11" s="660"/>
      <c r="CU11" s="660"/>
      <c r="CV11" s="660"/>
      <c r="CW11" s="660"/>
      <c r="CX11" s="660"/>
      <c r="CY11" s="661"/>
      <c r="CZ11" s="662">
        <v>4</v>
      </c>
      <c r="DA11" s="662"/>
      <c r="DB11" s="662"/>
      <c r="DC11" s="662"/>
      <c r="DD11" s="668">
        <v>349342</v>
      </c>
      <c r="DE11" s="660"/>
      <c r="DF11" s="660"/>
      <c r="DG11" s="660"/>
      <c r="DH11" s="660"/>
      <c r="DI11" s="660"/>
      <c r="DJ11" s="660"/>
      <c r="DK11" s="660"/>
      <c r="DL11" s="660"/>
      <c r="DM11" s="660"/>
      <c r="DN11" s="660"/>
      <c r="DO11" s="660"/>
      <c r="DP11" s="661"/>
      <c r="DQ11" s="668">
        <v>591395</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4855</v>
      </c>
      <c r="S12" s="660"/>
      <c r="T12" s="660"/>
      <c r="U12" s="660"/>
      <c r="V12" s="660"/>
      <c r="W12" s="660"/>
      <c r="X12" s="660"/>
      <c r="Y12" s="661"/>
      <c r="Z12" s="662">
        <v>0</v>
      </c>
      <c r="AA12" s="662"/>
      <c r="AB12" s="662"/>
      <c r="AC12" s="662"/>
      <c r="AD12" s="663">
        <v>4855</v>
      </c>
      <c r="AE12" s="663"/>
      <c r="AF12" s="663"/>
      <c r="AG12" s="663"/>
      <c r="AH12" s="663"/>
      <c r="AI12" s="663"/>
      <c r="AJ12" s="663"/>
      <c r="AK12" s="663"/>
      <c r="AL12" s="664">
        <v>0</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2073476</v>
      </c>
      <c r="BH12" s="660"/>
      <c r="BI12" s="660"/>
      <c r="BJ12" s="660"/>
      <c r="BK12" s="660"/>
      <c r="BL12" s="660"/>
      <c r="BM12" s="660"/>
      <c r="BN12" s="661"/>
      <c r="BO12" s="662">
        <v>52.3</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1956543</v>
      </c>
      <c r="CS12" s="660"/>
      <c r="CT12" s="660"/>
      <c r="CU12" s="660"/>
      <c r="CV12" s="660"/>
      <c r="CW12" s="660"/>
      <c r="CX12" s="660"/>
      <c r="CY12" s="661"/>
      <c r="CZ12" s="662">
        <v>5.2</v>
      </c>
      <c r="DA12" s="662"/>
      <c r="DB12" s="662"/>
      <c r="DC12" s="662"/>
      <c r="DD12" s="668">
        <v>186562</v>
      </c>
      <c r="DE12" s="660"/>
      <c r="DF12" s="660"/>
      <c r="DG12" s="660"/>
      <c r="DH12" s="660"/>
      <c r="DI12" s="660"/>
      <c r="DJ12" s="660"/>
      <c r="DK12" s="660"/>
      <c r="DL12" s="660"/>
      <c r="DM12" s="660"/>
      <c r="DN12" s="660"/>
      <c r="DO12" s="660"/>
      <c r="DP12" s="661"/>
      <c r="DQ12" s="668">
        <v>623473</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v>1</v>
      </c>
      <c r="S13" s="660"/>
      <c r="T13" s="660"/>
      <c r="U13" s="660"/>
      <c r="V13" s="660"/>
      <c r="W13" s="660"/>
      <c r="X13" s="660"/>
      <c r="Y13" s="661"/>
      <c r="Z13" s="662">
        <v>0</v>
      </c>
      <c r="AA13" s="662"/>
      <c r="AB13" s="662"/>
      <c r="AC13" s="662"/>
      <c r="AD13" s="663">
        <v>1</v>
      </c>
      <c r="AE13" s="663"/>
      <c r="AF13" s="663"/>
      <c r="AG13" s="663"/>
      <c r="AH13" s="663"/>
      <c r="AI13" s="663"/>
      <c r="AJ13" s="663"/>
      <c r="AK13" s="663"/>
      <c r="AL13" s="664">
        <v>0</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2055377</v>
      </c>
      <c r="BH13" s="660"/>
      <c r="BI13" s="660"/>
      <c r="BJ13" s="660"/>
      <c r="BK13" s="660"/>
      <c r="BL13" s="660"/>
      <c r="BM13" s="660"/>
      <c r="BN13" s="661"/>
      <c r="BO13" s="662">
        <v>51.8</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4623674</v>
      </c>
      <c r="CS13" s="660"/>
      <c r="CT13" s="660"/>
      <c r="CU13" s="660"/>
      <c r="CV13" s="660"/>
      <c r="CW13" s="660"/>
      <c r="CX13" s="660"/>
      <c r="CY13" s="661"/>
      <c r="CZ13" s="662">
        <v>12.3</v>
      </c>
      <c r="DA13" s="662"/>
      <c r="DB13" s="662"/>
      <c r="DC13" s="662"/>
      <c r="DD13" s="668">
        <v>1605119</v>
      </c>
      <c r="DE13" s="660"/>
      <c r="DF13" s="660"/>
      <c r="DG13" s="660"/>
      <c r="DH13" s="660"/>
      <c r="DI13" s="660"/>
      <c r="DJ13" s="660"/>
      <c r="DK13" s="660"/>
      <c r="DL13" s="660"/>
      <c r="DM13" s="660"/>
      <c r="DN13" s="660"/>
      <c r="DO13" s="660"/>
      <c r="DP13" s="661"/>
      <c r="DQ13" s="668">
        <v>2837233</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153987</v>
      </c>
      <c r="BH14" s="660"/>
      <c r="BI14" s="660"/>
      <c r="BJ14" s="660"/>
      <c r="BK14" s="660"/>
      <c r="BL14" s="660"/>
      <c r="BM14" s="660"/>
      <c r="BN14" s="661"/>
      <c r="BO14" s="662">
        <v>3.9</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961527</v>
      </c>
      <c r="CS14" s="660"/>
      <c r="CT14" s="660"/>
      <c r="CU14" s="660"/>
      <c r="CV14" s="660"/>
      <c r="CW14" s="660"/>
      <c r="CX14" s="660"/>
      <c r="CY14" s="661"/>
      <c r="CZ14" s="662">
        <v>2.6</v>
      </c>
      <c r="DA14" s="662"/>
      <c r="DB14" s="662"/>
      <c r="DC14" s="662"/>
      <c r="DD14" s="668">
        <v>148868</v>
      </c>
      <c r="DE14" s="660"/>
      <c r="DF14" s="660"/>
      <c r="DG14" s="660"/>
      <c r="DH14" s="660"/>
      <c r="DI14" s="660"/>
      <c r="DJ14" s="660"/>
      <c r="DK14" s="660"/>
      <c r="DL14" s="660"/>
      <c r="DM14" s="660"/>
      <c r="DN14" s="660"/>
      <c r="DO14" s="660"/>
      <c r="DP14" s="661"/>
      <c r="DQ14" s="668">
        <v>824853</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25936</v>
      </c>
      <c r="S15" s="660"/>
      <c r="T15" s="660"/>
      <c r="U15" s="660"/>
      <c r="V15" s="660"/>
      <c r="W15" s="660"/>
      <c r="X15" s="660"/>
      <c r="Y15" s="661"/>
      <c r="Z15" s="662">
        <v>0.1</v>
      </c>
      <c r="AA15" s="662"/>
      <c r="AB15" s="662"/>
      <c r="AC15" s="662"/>
      <c r="AD15" s="663">
        <v>25936</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239013</v>
      </c>
      <c r="BH15" s="660"/>
      <c r="BI15" s="660"/>
      <c r="BJ15" s="660"/>
      <c r="BK15" s="660"/>
      <c r="BL15" s="660"/>
      <c r="BM15" s="660"/>
      <c r="BN15" s="661"/>
      <c r="BO15" s="662">
        <v>6</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4701366</v>
      </c>
      <c r="CS15" s="660"/>
      <c r="CT15" s="660"/>
      <c r="CU15" s="660"/>
      <c r="CV15" s="660"/>
      <c r="CW15" s="660"/>
      <c r="CX15" s="660"/>
      <c r="CY15" s="661"/>
      <c r="CZ15" s="662">
        <v>12.5</v>
      </c>
      <c r="DA15" s="662"/>
      <c r="DB15" s="662"/>
      <c r="DC15" s="662"/>
      <c r="DD15" s="668">
        <v>2510505</v>
      </c>
      <c r="DE15" s="660"/>
      <c r="DF15" s="660"/>
      <c r="DG15" s="660"/>
      <c r="DH15" s="660"/>
      <c r="DI15" s="660"/>
      <c r="DJ15" s="660"/>
      <c r="DK15" s="660"/>
      <c r="DL15" s="660"/>
      <c r="DM15" s="660"/>
      <c r="DN15" s="660"/>
      <c r="DO15" s="660"/>
      <c r="DP15" s="661"/>
      <c r="DQ15" s="668">
        <v>1600286</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81539</v>
      </c>
      <c r="S16" s="660"/>
      <c r="T16" s="660"/>
      <c r="U16" s="660"/>
      <c r="V16" s="660"/>
      <c r="W16" s="660"/>
      <c r="X16" s="660"/>
      <c r="Y16" s="661"/>
      <c r="Z16" s="662">
        <v>0.2</v>
      </c>
      <c r="AA16" s="662"/>
      <c r="AB16" s="662"/>
      <c r="AC16" s="662"/>
      <c r="AD16" s="663">
        <v>81539</v>
      </c>
      <c r="AE16" s="663"/>
      <c r="AF16" s="663"/>
      <c r="AG16" s="663"/>
      <c r="AH16" s="663"/>
      <c r="AI16" s="663"/>
      <c r="AJ16" s="663"/>
      <c r="AK16" s="663"/>
      <c r="AL16" s="664">
        <v>0.5</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61563</v>
      </c>
      <c r="CS16" s="660"/>
      <c r="CT16" s="660"/>
      <c r="CU16" s="660"/>
      <c r="CV16" s="660"/>
      <c r="CW16" s="660"/>
      <c r="CX16" s="660"/>
      <c r="CY16" s="661"/>
      <c r="CZ16" s="662">
        <v>0.2</v>
      </c>
      <c r="DA16" s="662"/>
      <c r="DB16" s="662"/>
      <c r="DC16" s="662"/>
      <c r="DD16" s="668" t="s">
        <v>122</v>
      </c>
      <c r="DE16" s="660"/>
      <c r="DF16" s="660"/>
      <c r="DG16" s="660"/>
      <c r="DH16" s="660"/>
      <c r="DI16" s="660"/>
      <c r="DJ16" s="660"/>
      <c r="DK16" s="660"/>
      <c r="DL16" s="660"/>
      <c r="DM16" s="660"/>
      <c r="DN16" s="660"/>
      <c r="DO16" s="660"/>
      <c r="DP16" s="661"/>
      <c r="DQ16" s="668">
        <v>15587</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163845</v>
      </c>
      <c r="S17" s="660"/>
      <c r="T17" s="660"/>
      <c r="U17" s="660"/>
      <c r="V17" s="660"/>
      <c r="W17" s="660"/>
      <c r="X17" s="660"/>
      <c r="Y17" s="661"/>
      <c r="Z17" s="662">
        <v>0.4</v>
      </c>
      <c r="AA17" s="662"/>
      <c r="AB17" s="662"/>
      <c r="AC17" s="662"/>
      <c r="AD17" s="663">
        <v>163845</v>
      </c>
      <c r="AE17" s="663"/>
      <c r="AF17" s="663"/>
      <c r="AG17" s="663"/>
      <c r="AH17" s="663"/>
      <c r="AI17" s="663"/>
      <c r="AJ17" s="663"/>
      <c r="AK17" s="663"/>
      <c r="AL17" s="664">
        <v>1</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3373294</v>
      </c>
      <c r="CS17" s="660"/>
      <c r="CT17" s="660"/>
      <c r="CU17" s="660"/>
      <c r="CV17" s="660"/>
      <c r="CW17" s="660"/>
      <c r="CX17" s="660"/>
      <c r="CY17" s="661"/>
      <c r="CZ17" s="662">
        <v>9</v>
      </c>
      <c r="DA17" s="662"/>
      <c r="DB17" s="662"/>
      <c r="DC17" s="662"/>
      <c r="DD17" s="668" t="s">
        <v>122</v>
      </c>
      <c r="DE17" s="660"/>
      <c r="DF17" s="660"/>
      <c r="DG17" s="660"/>
      <c r="DH17" s="660"/>
      <c r="DI17" s="660"/>
      <c r="DJ17" s="660"/>
      <c r="DK17" s="660"/>
      <c r="DL17" s="660"/>
      <c r="DM17" s="660"/>
      <c r="DN17" s="660"/>
      <c r="DO17" s="660"/>
      <c r="DP17" s="661"/>
      <c r="DQ17" s="668">
        <v>3327516</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19241</v>
      </c>
      <c r="S18" s="660"/>
      <c r="T18" s="660"/>
      <c r="U18" s="660"/>
      <c r="V18" s="660"/>
      <c r="W18" s="660"/>
      <c r="X18" s="660"/>
      <c r="Y18" s="661"/>
      <c r="Z18" s="662">
        <v>0</v>
      </c>
      <c r="AA18" s="662"/>
      <c r="AB18" s="662"/>
      <c r="AC18" s="662"/>
      <c r="AD18" s="663">
        <v>19241</v>
      </c>
      <c r="AE18" s="663"/>
      <c r="AF18" s="663"/>
      <c r="AG18" s="663"/>
      <c r="AH18" s="663"/>
      <c r="AI18" s="663"/>
      <c r="AJ18" s="663"/>
      <c r="AK18" s="663"/>
      <c r="AL18" s="664">
        <v>0.1</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140607</v>
      </c>
      <c r="S19" s="660"/>
      <c r="T19" s="660"/>
      <c r="U19" s="660"/>
      <c r="V19" s="660"/>
      <c r="W19" s="660"/>
      <c r="X19" s="660"/>
      <c r="Y19" s="661"/>
      <c r="Z19" s="662">
        <v>0.4</v>
      </c>
      <c r="AA19" s="662"/>
      <c r="AB19" s="662"/>
      <c r="AC19" s="662"/>
      <c r="AD19" s="663">
        <v>140607</v>
      </c>
      <c r="AE19" s="663"/>
      <c r="AF19" s="663"/>
      <c r="AG19" s="663"/>
      <c r="AH19" s="663"/>
      <c r="AI19" s="663"/>
      <c r="AJ19" s="663"/>
      <c r="AK19" s="663"/>
      <c r="AL19" s="664">
        <v>0.9</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39321</v>
      </c>
      <c r="BH19" s="660"/>
      <c r="BI19" s="660"/>
      <c r="BJ19" s="660"/>
      <c r="BK19" s="660"/>
      <c r="BL19" s="660"/>
      <c r="BM19" s="660"/>
      <c r="BN19" s="661"/>
      <c r="BO19" s="662">
        <v>1</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3997</v>
      </c>
      <c r="S20" s="660"/>
      <c r="T20" s="660"/>
      <c r="U20" s="660"/>
      <c r="V20" s="660"/>
      <c r="W20" s="660"/>
      <c r="X20" s="660"/>
      <c r="Y20" s="661"/>
      <c r="Z20" s="662">
        <v>0</v>
      </c>
      <c r="AA20" s="662"/>
      <c r="AB20" s="662"/>
      <c r="AC20" s="662"/>
      <c r="AD20" s="663">
        <v>3997</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39321</v>
      </c>
      <c r="BH20" s="660"/>
      <c r="BI20" s="660"/>
      <c r="BJ20" s="660"/>
      <c r="BK20" s="660"/>
      <c r="BL20" s="660"/>
      <c r="BM20" s="660"/>
      <c r="BN20" s="661"/>
      <c r="BO20" s="662">
        <v>1</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37612857</v>
      </c>
      <c r="CS20" s="660"/>
      <c r="CT20" s="660"/>
      <c r="CU20" s="660"/>
      <c r="CV20" s="660"/>
      <c r="CW20" s="660"/>
      <c r="CX20" s="660"/>
      <c r="CY20" s="661"/>
      <c r="CZ20" s="662">
        <v>100</v>
      </c>
      <c r="DA20" s="662"/>
      <c r="DB20" s="662"/>
      <c r="DC20" s="662"/>
      <c r="DD20" s="668">
        <v>6058968</v>
      </c>
      <c r="DE20" s="660"/>
      <c r="DF20" s="660"/>
      <c r="DG20" s="660"/>
      <c r="DH20" s="660"/>
      <c r="DI20" s="660"/>
      <c r="DJ20" s="660"/>
      <c r="DK20" s="660"/>
      <c r="DL20" s="660"/>
      <c r="DM20" s="660"/>
      <c r="DN20" s="660"/>
      <c r="DO20" s="660"/>
      <c r="DP20" s="661"/>
      <c r="DQ20" s="668">
        <v>18988674</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12731678</v>
      </c>
      <c r="S21" s="660"/>
      <c r="T21" s="660"/>
      <c r="U21" s="660"/>
      <c r="V21" s="660"/>
      <c r="W21" s="660"/>
      <c r="X21" s="660"/>
      <c r="Y21" s="661"/>
      <c r="Z21" s="662">
        <v>32.5</v>
      </c>
      <c r="AA21" s="662"/>
      <c r="AB21" s="662"/>
      <c r="AC21" s="662"/>
      <c r="AD21" s="663">
        <v>10747895</v>
      </c>
      <c r="AE21" s="663"/>
      <c r="AF21" s="663"/>
      <c r="AG21" s="663"/>
      <c r="AH21" s="663"/>
      <c r="AI21" s="663"/>
      <c r="AJ21" s="663"/>
      <c r="AK21" s="663"/>
      <c r="AL21" s="664">
        <v>66.3</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39321</v>
      </c>
      <c r="BH21" s="660"/>
      <c r="BI21" s="660"/>
      <c r="BJ21" s="660"/>
      <c r="BK21" s="660"/>
      <c r="BL21" s="660"/>
      <c r="BM21" s="660"/>
      <c r="BN21" s="661"/>
      <c r="BO21" s="662">
        <v>1</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10747895</v>
      </c>
      <c r="S22" s="660"/>
      <c r="T22" s="660"/>
      <c r="U22" s="660"/>
      <c r="V22" s="660"/>
      <c r="W22" s="660"/>
      <c r="X22" s="660"/>
      <c r="Y22" s="661"/>
      <c r="Z22" s="662">
        <v>27.5</v>
      </c>
      <c r="AA22" s="662"/>
      <c r="AB22" s="662"/>
      <c r="AC22" s="662"/>
      <c r="AD22" s="663">
        <v>10747895</v>
      </c>
      <c r="AE22" s="663"/>
      <c r="AF22" s="663"/>
      <c r="AG22" s="663"/>
      <c r="AH22" s="663"/>
      <c r="AI22" s="663"/>
      <c r="AJ22" s="663"/>
      <c r="AK22" s="663"/>
      <c r="AL22" s="664">
        <v>66.3</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1983759</v>
      </c>
      <c r="S23" s="660"/>
      <c r="T23" s="660"/>
      <c r="U23" s="660"/>
      <c r="V23" s="660"/>
      <c r="W23" s="660"/>
      <c r="X23" s="660"/>
      <c r="Y23" s="661"/>
      <c r="Z23" s="662">
        <v>5.0999999999999996</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v>24</v>
      </c>
      <c r="S24" s="660"/>
      <c r="T24" s="660"/>
      <c r="U24" s="660"/>
      <c r="V24" s="660"/>
      <c r="W24" s="660"/>
      <c r="X24" s="660"/>
      <c r="Y24" s="661"/>
      <c r="Z24" s="662">
        <v>0</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11390614</v>
      </c>
      <c r="CS24" s="649"/>
      <c r="CT24" s="649"/>
      <c r="CU24" s="649"/>
      <c r="CV24" s="649"/>
      <c r="CW24" s="649"/>
      <c r="CX24" s="649"/>
      <c r="CY24" s="650"/>
      <c r="CZ24" s="653">
        <v>30.3</v>
      </c>
      <c r="DA24" s="654"/>
      <c r="DB24" s="654"/>
      <c r="DC24" s="670"/>
      <c r="DD24" s="689">
        <v>8718868</v>
      </c>
      <c r="DE24" s="649"/>
      <c r="DF24" s="649"/>
      <c r="DG24" s="649"/>
      <c r="DH24" s="649"/>
      <c r="DI24" s="649"/>
      <c r="DJ24" s="649"/>
      <c r="DK24" s="650"/>
      <c r="DL24" s="689">
        <v>8661957</v>
      </c>
      <c r="DM24" s="649"/>
      <c r="DN24" s="649"/>
      <c r="DO24" s="649"/>
      <c r="DP24" s="649"/>
      <c r="DQ24" s="649"/>
      <c r="DR24" s="649"/>
      <c r="DS24" s="649"/>
      <c r="DT24" s="649"/>
      <c r="DU24" s="649"/>
      <c r="DV24" s="650"/>
      <c r="DW24" s="653">
        <v>53.3</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18189025</v>
      </c>
      <c r="S25" s="660"/>
      <c r="T25" s="660"/>
      <c r="U25" s="660"/>
      <c r="V25" s="660"/>
      <c r="W25" s="660"/>
      <c r="X25" s="660"/>
      <c r="Y25" s="661"/>
      <c r="Z25" s="662">
        <v>46.5</v>
      </c>
      <c r="AA25" s="662"/>
      <c r="AB25" s="662"/>
      <c r="AC25" s="662"/>
      <c r="AD25" s="663">
        <v>16205242</v>
      </c>
      <c r="AE25" s="663"/>
      <c r="AF25" s="663"/>
      <c r="AG25" s="663"/>
      <c r="AH25" s="663"/>
      <c r="AI25" s="663"/>
      <c r="AJ25" s="663"/>
      <c r="AK25" s="663"/>
      <c r="AL25" s="664">
        <v>99.9</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4955338</v>
      </c>
      <c r="CS25" s="692"/>
      <c r="CT25" s="692"/>
      <c r="CU25" s="692"/>
      <c r="CV25" s="692"/>
      <c r="CW25" s="692"/>
      <c r="CX25" s="692"/>
      <c r="CY25" s="693"/>
      <c r="CZ25" s="664">
        <v>13.2</v>
      </c>
      <c r="DA25" s="690"/>
      <c r="DB25" s="690"/>
      <c r="DC25" s="694"/>
      <c r="DD25" s="668">
        <v>4689557</v>
      </c>
      <c r="DE25" s="692"/>
      <c r="DF25" s="692"/>
      <c r="DG25" s="692"/>
      <c r="DH25" s="692"/>
      <c r="DI25" s="692"/>
      <c r="DJ25" s="692"/>
      <c r="DK25" s="693"/>
      <c r="DL25" s="668">
        <v>4646793</v>
      </c>
      <c r="DM25" s="692"/>
      <c r="DN25" s="692"/>
      <c r="DO25" s="692"/>
      <c r="DP25" s="692"/>
      <c r="DQ25" s="692"/>
      <c r="DR25" s="692"/>
      <c r="DS25" s="692"/>
      <c r="DT25" s="692"/>
      <c r="DU25" s="692"/>
      <c r="DV25" s="693"/>
      <c r="DW25" s="664">
        <v>28.6</v>
      </c>
      <c r="DX25" s="690"/>
      <c r="DY25" s="690"/>
      <c r="DZ25" s="690"/>
      <c r="EA25" s="690"/>
      <c r="EB25" s="690"/>
      <c r="EC25" s="691"/>
    </row>
    <row r="26" spans="2:133" ht="11.25" customHeight="1" x14ac:dyDescent="0.15">
      <c r="B26" s="656" t="s">
        <v>283</v>
      </c>
      <c r="C26" s="657"/>
      <c r="D26" s="657"/>
      <c r="E26" s="657"/>
      <c r="F26" s="657"/>
      <c r="G26" s="657"/>
      <c r="H26" s="657"/>
      <c r="I26" s="657"/>
      <c r="J26" s="657"/>
      <c r="K26" s="657"/>
      <c r="L26" s="657"/>
      <c r="M26" s="657"/>
      <c r="N26" s="657"/>
      <c r="O26" s="657"/>
      <c r="P26" s="657"/>
      <c r="Q26" s="658"/>
      <c r="R26" s="659">
        <v>2335</v>
      </c>
      <c r="S26" s="660"/>
      <c r="T26" s="660"/>
      <c r="U26" s="660"/>
      <c r="V26" s="660"/>
      <c r="W26" s="660"/>
      <c r="X26" s="660"/>
      <c r="Y26" s="661"/>
      <c r="Z26" s="662">
        <v>0</v>
      </c>
      <c r="AA26" s="662"/>
      <c r="AB26" s="662"/>
      <c r="AC26" s="662"/>
      <c r="AD26" s="663">
        <v>2335</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2497007</v>
      </c>
      <c r="CS26" s="660"/>
      <c r="CT26" s="660"/>
      <c r="CU26" s="660"/>
      <c r="CV26" s="660"/>
      <c r="CW26" s="660"/>
      <c r="CX26" s="660"/>
      <c r="CY26" s="661"/>
      <c r="CZ26" s="664">
        <v>6.6</v>
      </c>
      <c r="DA26" s="690"/>
      <c r="DB26" s="690"/>
      <c r="DC26" s="694"/>
      <c r="DD26" s="668">
        <v>2394177</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0"/>
      <c r="DY26" s="690"/>
      <c r="DZ26" s="690"/>
      <c r="EA26" s="690"/>
      <c r="EB26" s="690"/>
      <c r="EC26" s="691"/>
    </row>
    <row r="27" spans="2:133" ht="11.25" customHeight="1" x14ac:dyDescent="0.15">
      <c r="B27" s="656" t="s">
        <v>286</v>
      </c>
      <c r="C27" s="657"/>
      <c r="D27" s="657"/>
      <c r="E27" s="657"/>
      <c r="F27" s="657"/>
      <c r="G27" s="657"/>
      <c r="H27" s="657"/>
      <c r="I27" s="657"/>
      <c r="J27" s="657"/>
      <c r="K27" s="657"/>
      <c r="L27" s="657"/>
      <c r="M27" s="657"/>
      <c r="N27" s="657"/>
      <c r="O27" s="657"/>
      <c r="P27" s="657"/>
      <c r="Q27" s="658"/>
      <c r="R27" s="659">
        <v>271152</v>
      </c>
      <c r="S27" s="660"/>
      <c r="T27" s="660"/>
      <c r="U27" s="660"/>
      <c r="V27" s="660"/>
      <c r="W27" s="660"/>
      <c r="X27" s="660"/>
      <c r="Y27" s="661"/>
      <c r="Z27" s="662">
        <v>0.7</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3968154</v>
      </c>
      <c r="BH27" s="660"/>
      <c r="BI27" s="660"/>
      <c r="BJ27" s="660"/>
      <c r="BK27" s="660"/>
      <c r="BL27" s="660"/>
      <c r="BM27" s="660"/>
      <c r="BN27" s="661"/>
      <c r="BO27" s="662">
        <v>100</v>
      </c>
      <c r="BP27" s="662"/>
      <c r="BQ27" s="662"/>
      <c r="BR27" s="662"/>
      <c r="BS27" s="663">
        <v>31977</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3061982</v>
      </c>
      <c r="CS27" s="692"/>
      <c r="CT27" s="692"/>
      <c r="CU27" s="692"/>
      <c r="CV27" s="692"/>
      <c r="CW27" s="692"/>
      <c r="CX27" s="692"/>
      <c r="CY27" s="693"/>
      <c r="CZ27" s="664">
        <v>8.1</v>
      </c>
      <c r="DA27" s="690"/>
      <c r="DB27" s="690"/>
      <c r="DC27" s="694"/>
      <c r="DD27" s="668">
        <v>701795</v>
      </c>
      <c r="DE27" s="692"/>
      <c r="DF27" s="692"/>
      <c r="DG27" s="692"/>
      <c r="DH27" s="692"/>
      <c r="DI27" s="692"/>
      <c r="DJ27" s="692"/>
      <c r="DK27" s="693"/>
      <c r="DL27" s="668">
        <v>687648</v>
      </c>
      <c r="DM27" s="692"/>
      <c r="DN27" s="692"/>
      <c r="DO27" s="692"/>
      <c r="DP27" s="692"/>
      <c r="DQ27" s="692"/>
      <c r="DR27" s="692"/>
      <c r="DS27" s="692"/>
      <c r="DT27" s="692"/>
      <c r="DU27" s="692"/>
      <c r="DV27" s="693"/>
      <c r="DW27" s="664">
        <v>4.2</v>
      </c>
      <c r="DX27" s="690"/>
      <c r="DY27" s="690"/>
      <c r="DZ27" s="690"/>
      <c r="EA27" s="690"/>
      <c r="EB27" s="690"/>
      <c r="EC27" s="691"/>
    </row>
    <row r="28" spans="2:133" ht="11.25" customHeight="1" x14ac:dyDescent="0.15">
      <c r="B28" s="656" t="s">
        <v>289</v>
      </c>
      <c r="C28" s="657"/>
      <c r="D28" s="657"/>
      <c r="E28" s="657"/>
      <c r="F28" s="657"/>
      <c r="G28" s="657"/>
      <c r="H28" s="657"/>
      <c r="I28" s="657"/>
      <c r="J28" s="657"/>
      <c r="K28" s="657"/>
      <c r="L28" s="657"/>
      <c r="M28" s="657"/>
      <c r="N28" s="657"/>
      <c r="O28" s="657"/>
      <c r="P28" s="657"/>
      <c r="Q28" s="658"/>
      <c r="R28" s="659">
        <v>215597</v>
      </c>
      <c r="S28" s="660"/>
      <c r="T28" s="660"/>
      <c r="U28" s="660"/>
      <c r="V28" s="660"/>
      <c r="W28" s="660"/>
      <c r="X28" s="660"/>
      <c r="Y28" s="661"/>
      <c r="Z28" s="662">
        <v>0.6</v>
      </c>
      <c r="AA28" s="662"/>
      <c r="AB28" s="662"/>
      <c r="AC28" s="662"/>
      <c r="AD28" s="663">
        <v>7415</v>
      </c>
      <c r="AE28" s="663"/>
      <c r="AF28" s="663"/>
      <c r="AG28" s="663"/>
      <c r="AH28" s="663"/>
      <c r="AI28" s="663"/>
      <c r="AJ28" s="663"/>
      <c r="AK28" s="663"/>
      <c r="AL28" s="664">
        <v>0</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3373294</v>
      </c>
      <c r="CS28" s="660"/>
      <c r="CT28" s="660"/>
      <c r="CU28" s="660"/>
      <c r="CV28" s="660"/>
      <c r="CW28" s="660"/>
      <c r="CX28" s="660"/>
      <c r="CY28" s="661"/>
      <c r="CZ28" s="664">
        <v>9</v>
      </c>
      <c r="DA28" s="690"/>
      <c r="DB28" s="690"/>
      <c r="DC28" s="694"/>
      <c r="DD28" s="668">
        <v>3327516</v>
      </c>
      <c r="DE28" s="660"/>
      <c r="DF28" s="660"/>
      <c r="DG28" s="660"/>
      <c r="DH28" s="660"/>
      <c r="DI28" s="660"/>
      <c r="DJ28" s="660"/>
      <c r="DK28" s="661"/>
      <c r="DL28" s="668">
        <v>3327516</v>
      </c>
      <c r="DM28" s="660"/>
      <c r="DN28" s="660"/>
      <c r="DO28" s="660"/>
      <c r="DP28" s="660"/>
      <c r="DQ28" s="660"/>
      <c r="DR28" s="660"/>
      <c r="DS28" s="660"/>
      <c r="DT28" s="660"/>
      <c r="DU28" s="660"/>
      <c r="DV28" s="661"/>
      <c r="DW28" s="664">
        <v>20.5</v>
      </c>
      <c r="DX28" s="690"/>
      <c r="DY28" s="690"/>
      <c r="DZ28" s="690"/>
      <c r="EA28" s="690"/>
      <c r="EB28" s="690"/>
      <c r="EC28" s="691"/>
    </row>
    <row r="29" spans="2:133" ht="11.25" customHeight="1" x14ac:dyDescent="0.15">
      <c r="B29" s="656" t="s">
        <v>291</v>
      </c>
      <c r="C29" s="657"/>
      <c r="D29" s="657"/>
      <c r="E29" s="657"/>
      <c r="F29" s="657"/>
      <c r="G29" s="657"/>
      <c r="H29" s="657"/>
      <c r="I29" s="657"/>
      <c r="J29" s="657"/>
      <c r="K29" s="657"/>
      <c r="L29" s="657"/>
      <c r="M29" s="657"/>
      <c r="N29" s="657"/>
      <c r="O29" s="657"/>
      <c r="P29" s="657"/>
      <c r="Q29" s="658"/>
      <c r="R29" s="659">
        <v>184608</v>
      </c>
      <c r="S29" s="660"/>
      <c r="T29" s="660"/>
      <c r="U29" s="660"/>
      <c r="V29" s="660"/>
      <c r="W29" s="660"/>
      <c r="X29" s="660"/>
      <c r="Y29" s="661"/>
      <c r="Z29" s="662">
        <v>0.5</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3373294</v>
      </c>
      <c r="CS29" s="692"/>
      <c r="CT29" s="692"/>
      <c r="CU29" s="692"/>
      <c r="CV29" s="692"/>
      <c r="CW29" s="692"/>
      <c r="CX29" s="692"/>
      <c r="CY29" s="693"/>
      <c r="CZ29" s="664">
        <v>9</v>
      </c>
      <c r="DA29" s="690"/>
      <c r="DB29" s="690"/>
      <c r="DC29" s="694"/>
      <c r="DD29" s="668">
        <v>3327516</v>
      </c>
      <c r="DE29" s="692"/>
      <c r="DF29" s="692"/>
      <c r="DG29" s="692"/>
      <c r="DH29" s="692"/>
      <c r="DI29" s="692"/>
      <c r="DJ29" s="692"/>
      <c r="DK29" s="693"/>
      <c r="DL29" s="668">
        <v>3327516</v>
      </c>
      <c r="DM29" s="692"/>
      <c r="DN29" s="692"/>
      <c r="DO29" s="692"/>
      <c r="DP29" s="692"/>
      <c r="DQ29" s="692"/>
      <c r="DR29" s="692"/>
      <c r="DS29" s="692"/>
      <c r="DT29" s="692"/>
      <c r="DU29" s="692"/>
      <c r="DV29" s="693"/>
      <c r="DW29" s="664">
        <v>20.5</v>
      </c>
      <c r="DX29" s="690"/>
      <c r="DY29" s="690"/>
      <c r="DZ29" s="690"/>
      <c r="EA29" s="690"/>
      <c r="EB29" s="690"/>
      <c r="EC29" s="691"/>
    </row>
    <row r="30" spans="2:133" ht="11.25" customHeight="1" x14ac:dyDescent="0.15">
      <c r="B30" s="656" t="s">
        <v>293</v>
      </c>
      <c r="C30" s="657"/>
      <c r="D30" s="657"/>
      <c r="E30" s="657"/>
      <c r="F30" s="657"/>
      <c r="G30" s="657"/>
      <c r="H30" s="657"/>
      <c r="I30" s="657"/>
      <c r="J30" s="657"/>
      <c r="K30" s="657"/>
      <c r="L30" s="657"/>
      <c r="M30" s="657"/>
      <c r="N30" s="657"/>
      <c r="O30" s="657"/>
      <c r="P30" s="657"/>
      <c r="Q30" s="658"/>
      <c r="R30" s="659">
        <v>3909055</v>
      </c>
      <c r="S30" s="660"/>
      <c r="T30" s="660"/>
      <c r="U30" s="660"/>
      <c r="V30" s="660"/>
      <c r="W30" s="660"/>
      <c r="X30" s="660"/>
      <c r="Y30" s="661"/>
      <c r="Z30" s="662">
        <v>10</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3287659</v>
      </c>
      <c r="CS30" s="660"/>
      <c r="CT30" s="660"/>
      <c r="CU30" s="660"/>
      <c r="CV30" s="660"/>
      <c r="CW30" s="660"/>
      <c r="CX30" s="660"/>
      <c r="CY30" s="661"/>
      <c r="CZ30" s="664">
        <v>8.6999999999999993</v>
      </c>
      <c r="DA30" s="690"/>
      <c r="DB30" s="690"/>
      <c r="DC30" s="694"/>
      <c r="DD30" s="668">
        <v>3241881</v>
      </c>
      <c r="DE30" s="660"/>
      <c r="DF30" s="660"/>
      <c r="DG30" s="660"/>
      <c r="DH30" s="660"/>
      <c r="DI30" s="660"/>
      <c r="DJ30" s="660"/>
      <c r="DK30" s="661"/>
      <c r="DL30" s="668">
        <v>3241881</v>
      </c>
      <c r="DM30" s="660"/>
      <c r="DN30" s="660"/>
      <c r="DO30" s="660"/>
      <c r="DP30" s="660"/>
      <c r="DQ30" s="660"/>
      <c r="DR30" s="660"/>
      <c r="DS30" s="660"/>
      <c r="DT30" s="660"/>
      <c r="DU30" s="660"/>
      <c r="DV30" s="661"/>
      <c r="DW30" s="664">
        <v>19.899999999999999</v>
      </c>
      <c r="DX30" s="690"/>
      <c r="DY30" s="690"/>
      <c r="DZ30" s="690"/>
      <c r="EA30" s="690"/>
      <c r="EB30" s="690"/>
      <c r="EC30" s="691"/>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99.4</v>
      </c>
      <c r="BH31" s="703"/>
      <c r="BI31" s="703"/>
      <c r="BJ31" s="703"/>
      <c r="BK31" s="703"/>
      <c r="BL31" s="703"/>
      <c r="BM31" s="654">
        <v>95.4</v>
      </c>
      <c r="BN31" s="703"/>
      <c r="BO31" s="703"/>
      <c r="BP31" s="703"/>
      <c r="BQ31" s="704"/>
      <c r="BR31" s="715">
        <v>99.3</v>
      </c>
      <c r="BS31" s="703"/>
      <c r="BT31" s="703"/>
      <c r="BU31" s="703"/>
      <c r="BV31" s="703"/>
      <c r="BW31" s="703"/>
      <c r="BX31" s="654">
        <v>95.2</v>
      </c>
      <c r="BY31" s="703"/>
      <c r="BZ31" s="703"/>
      <c r="CA31" s="703"/>
      <c r="CB31" s="704"/>
      <c r="CD31" s="697"/>
      <c r="CE31" s="698"/>
      <c r="CF31" s="656" t="s">
        <v>300</v>
      </c>
      <c r="CG31" s="657"/>
      <c r="CH31" s="657"/>
      <c r="CI31" s="657"/>
      <c r="CJ31" s="657"/>
      <c r="CK31" s="657"/>
      <c r="CL31" s="657"/>
      <c r="CM31" s="657"/>
      <c r="CN31" s="657"/>
      <c r="CO31" s="657"/>
      <c r="CP31" s="657"/>
      <c r="CQ31" s="658"/>
      <c r="CR31" s="659">
        <v>85635</v>
      </c>
      <c r="CS31" s="692"/>
      <c r="CT31" s="692"/>
      <c r="CU31" s="692"/>
      <c r="CV31" s="692"/>
      <c r="CW31" s="692"/>
      <c r="CX31" s="692"/>
      <c r="CY31" s="693"/>
      <c r="CZ31" s="664">
        <v>0.2</v>
      </c>
      <c r="DA31" s="690"/>
      <c r="DB31" s="690"/>
      <c r="DC31" s="694"/>
      <c r="DD31" s="668">
        <v>85635</v>
      </c>
      <c r="DE31" s="692"/>
      <c r="DF31" s="692"/>
      <c r="DG31" s="692"/>
      <c r="DH31" s="692"/>
      <c r="DI31" s="692"/>
      <c r="DJ31" s="692"/>
      <c r="DK31" s="693"/>
      <c r="DL31" s="668">
        <v>85635</v>
      </c>
      <c r="DM31" s="692"/>
      <c r="DN31" s="692"/>
      <c r="DO31" s="692"/>
      <c r="DP31" s="692"/>
      <c r="DQ31" s="692"/>
      <c r="DR31" s="692"/>
      <c r="DS31" s="692"/>
      <c r="DT31" s="692"/>
      <c r="DU31" s="692"/>
      <c r="DV31" s="693"/>
      <c r="DW31" s="664">
        <v>0.5</v>
      </c>
      <c r="DX31" s="690"/>
      <c r="DY31" s="690"/>
      <c r="DZ31" s="690"/>
      <c r="EA31" s="690"/>
      <c r="EB31" s="690"/>
      <c r="EC31" s="691"/>
    </row>
    <row r="32" spans="2:133" ht="11.25" customHeight="1" x14ac:dyDescent="0.15">
      <c r="B32" s="656" t="s">
        <v>301</v>
      </c>
      <c r="C32" s="657"/>
      <c r="D32" s="657"/>
      <c r="E32" s="657"/>
      <c r="F32" s="657"/>
      <c r="G32" s="657"/>
      <c r="H32" s="657"/>
      <c r="I32" s="657"/>
      <c r="J32" s="657"/>
      <c r="K32" s="657"/>
      <c r="L32" s="657"/>
      <c r="M32" s="657"/>
      <c r="N32" s="657"/>
      <c r="O32" s="657"/>
      <c r="P32" s="657"/>
      <c r="Q32" s="658"/>
      <c r="R32" s="659">
        <v>1528460</v>
      </c>
      <c r="S32" s="660"/>
      <c r="T32" s="660"/>
      <c r="U32" s="660"/>
      <c r="V32" s="660"/>
      <c r="W32" s="660"/>
      <c r="X32" s="660"/>
      <c r="Y32" s="661"/>
      <c r="Z32" s="662">
        <v>3.9</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99.5</v>
      </c>
      <c r="BH32" s="692"/>
      <c r="BI32" s="692"/>
      <c r="BJ32" s="692"/>
      <c r="BK32" s="692"/>
      <c r="BL32" s="692"/>
      <c r="BM32" s="665">
        <v>97.6</v>
      </c>
      <c r="BN32" s="692"/>
      <c r="BO32" s="692"/>
      <c r="BP32" s="692"/>
      <c r="BQ32" s="714"/>
      <c r="BR32" s="716">
        <v>99.4</v>
      </c>
      <c r="BS32" s="692"/>
      <c r="BT32" s="692"/>
      <c r="BU32" s="692"/>
      <c r="BV32" s="692"/>
      <c r="BW32" s="692"/>
      <c r="BX32" s="665">
        <v>97.8</v>
      </c>
      <c r="BY32" s="692"/>
      <c r="BZ32" s="692"/>
      <c r="CA32" s="692"/>
      <c r="CB32" s="714"/>
      <c r="CD32" s="699"/>
      <c r="CE32" s="700"/>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90"/>
      <c r="DB32" s="690"/>
      <c r="DC32" s="694"/>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90"/>
      <c r="DY32" s="690"/>
      <c r="DZ32" s="690"/>
      <c r="EA32" s="690"/>
      <c r="EB32" s="690"/>
      <c r="EC32" s="691"/>
    </row>
    <row r="33" spans="2:133" ht="11.25" customHeight="1" x14ac:dyDescent="0.15">
      <c r="B33" s="656" t="s">
        <v>305</v>
      </c>
      <c r="C33" s="657"/>
      <c r="D33" s="657"/>
      <c r="E33" s="657"/>
      <c r="F33" s="657"/>
      <c r="G33" s="657"/>
      <c r="H33" s="657"/>
      <c r="I33" s="657"/>
      <c r="J33" s="657"/>
      <c r="K33" s="657"/>
      <c r="L33" s="657"/>
      <c r="M33" s="657"/>
      <c r="N33" s="657"/>
      <c r="O33" s="657"/>
      <c r="P33" s="657"/>
      <c r="Q33" s="658"/>
      <c r="R33" s="659">
        <v>149125</v>
      </c>
      <c r="S33" s="660"/>
      <c r="T33" s="660"/>
      <c r="U33" s="660"/>
      <c r="V33" s="660"/>
      <c r="W33" s="660"/>
      <c r="X33" s="660"/>
      <c r="Y33" s="661"/>
      <c r="Z33" s="662">
        <v>0.4</v>
      </c>
      <c r="AA33" s="662"/>
      <c r="AB33" s="662"/>
      <c r="AC33" s="662"/>
      <c r="AD33" s="663">
        <v>14</v>
      </c>
      <c r="AE33" s="663"/>
      <c r="AF33" s="663"/>
      <c r="AG33" s="663"/>
      <c r="AH33" s="663"/>
      <c r="AI33" s="663"/>
      <c r="AJ33" s="663"/>
      <c r="AK33" s="663"/>
      <c r="AL33" s="664">
        <v>0</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99.3</v>
      </c>
      <c r="BH33" s="718"/>
      <c r="BI33" s="718"/>
      <c r="BJ33" s="718"/>
      <c r="BK33" s="718"/>
      <c r="BL33" s="718"/>
      <c r="BM33" s="719">
        <v>93.1</v>
      </c>
      <c r="BN33" s="718"/>
      <c r="BO33" s="718"/>
      <c r="BP33" s="718"/>
      <c r="BQ33" s="720"/>
      <c r="BR33" s="717">
        <v>99.2</v>
      </c>
      <c r="BS33" s="718"/>
      <c r="BT33" s="718"/>
      <c r="BU33" s="718"/>
      <c r="BV33" s="718"/>
      <c r="BW33" s="718"/>
      <c r="BX33" s="719">
        <v>92.6</v>
      </c>
      <c r="BY33" s="718"/>
      <c r="BZ33" s="718"/>
      <c r="CA33" s="718"/>
      <c r="CB33" s="720"/>
      <c r="CD33" s="656" t="s">
        <v>307</v>
      </c>
      <c r="CE33" s="657"/>
      <c r="CF33" s="657"/>
      <c r="CG33" s="657"/>
      <c r="CH33" s="657"/>
      <c r="CI33" s="657"/>
      <c r="CJ33" s="657"/>
      <c r="CK33" s="657"/>
      <c r="CL33" s="657"/>
      <c r="CM33" s="657"/>
      <c r="CN33" s="657"/>
      <c r="CO33" s="657"/>
      <c r="CP33" s="657"/>
      <c r="CQ33" s="658"/>
      <c r="CR33" s="659">
        <v>20101712</v>
      </c>
      <c r="CS33" s="692"/>
      <c r="CT33" s="692"/>
      <c r="CU33" s="692"/>
      <c r="CV33" s="692"/>
      <c r="CW33" s="692"/>
      <c r="CX33" s="692"/>
      <c r="CY33" s="693"/>
      <c r="CZ33" s="664">
        <v>53.4</v>
      </c>
      <c r="DA33" s="690"/>
      <c r="DB33" s="690"/>
      <c r="DC33" s="694"/>
      <c r="DD33" s="668">
        <v>9709542</v>
      </c>
      <c r="DE33" s="692"/>
      <c r="DF33" s="692"/>
      <c r="DG33" s="692"/>
      <c r="DH33" s="692"/>
      <c r="DI33" s="692"/>
      <c r="DJ33" s="692"/>
      <c r="DK33" s="693"/>
      <c r="DL33" s="668">
        <v>6411464</v>
      </c>
      <c r="DM33" s="692"/>
      <c r="DN33" s="692"/>
      <c r="DO33" s="692"/>
      <c r="DP33" s="692"/>
      <c r="DQ33" s="692"/>
      <c r="DR33" s="692"/>
      <c r="DS33" s="692"/>
      <c r="DT33" s="692"/>
      <c r="DU33" s="692"/>
      <c r="DV33" s="693"/>
      <c r="DW33" s="664">
        <v>39.5</v>
      </c>
      <c r="DX33" s="690"/>
      <c r="DY33" s="690"/>
      <c r="DZ33" s="690"/>
      <c r="EA33" s="690"/>
      <c r="EB33" s="690"/>
      <c r="EC33" s="691"/>
    </row>
    <row r="34" spans="2:133" ht="11.25" customHeight="1" x14ac:dyDescent="0.15">
      <c r="B34" s="656" t="s">
        <v>308</v>
      </c>
      <c r="C34" s="657"/>
      <c r="D34" s="657"/>
      <c r="E34" s="657"/>
      <c r="F34" s="657"/>
      <c r="G34" s="657"/>
      <c r="H34" s="657"/>
      <c r="I34" s="657"/>
      <c r="J34" s="657"/>
      <c r="K34" s="657"/>
      <c r="L34" s="657"/>
      <c r="M34" s="657"/>
      <c r="N34" s="657"/>
      <c r="O34" s="657"/>
      <c r="P34" s="657"/>
      <c r="Q34" s="658"/>
      <c r="R34" s="659">
        <v>3651913</v>
      </c>
      <c r="S34" s="660"/>
      <c r="T34" s="660"/>
      <c r="U34" s="660"/>
      <c r="V34" s="660"/>
      <c r="W34" s="660"/>
      <c r="X34" s="660"/>
      <c r="Y34" s="661"/>
      <c r="Z34" s="662">
        <v>9.3000000000000007</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6465947</v>
      </c>
      <c r="CS34" s="660"/>
      <c r="CT34" s="660"/>
      <c r="CU34" s="660"/>
      <c r="CV34" s="660"/>
      <c r="CW34" s="660"/>
      <c r="CX34" s="660"/>
      <c r="CY34" s="661"/>
      <c r="CZ34" s="664">
        <v>17.2</v>
      </c>
      <c r="DA34" s="690"/>
      <c r="DB34" s="690"/>
      <c r="DC34" s="694"/>
      <c r="DD34" s="668">
        <v>2162666</v>
      </c>
      <c r="DE34" s="660"/>
      <c r="DF34" s="660"/>
      <c r="DG34" s="660"/>
      <c r="DH34" s="660"/>
      <c r="DI34" s="660"/>
      <c r="DJ34" s="660"/>
      <c r="DK34" s="661"/>
      <c r="DL34" s="668">
        <v>1789997</v>
      </c>
      <c r="DM34" s="660"/>
      <c r="DN34" s="660"/>
      <c r="DO34" s="660"/>
      <c r="DP34" s="660"/>
      <c r="DQ34" s="660"/>
      <c r="DR34" s="660"/>
      <c r="DS34" s="660"/>
      <c r="DT34" s="660"/>
      <c r="DU34" s="660"/>
      <c r="DV34" s="661"/>
      <c r="DW34" s="664">
        <v>11</v>
      </c>
      <c r="DX34" s="690"/>
      <c r="DY34" s="690"/>
      <c r="DZ34" s="690"/>
      <c r="EA34" s="690"/>
      <c r="EB34" s="690"/>
      <c r="EC34" s="691"/>
    </row>
    <row r="35" spans="2:133" ht="11.25" customHeight="1" x14ac:dyDescent="0.15">
      <c r="B35" s="656" t="s">
        <v>310</v>
      </c>
      <c r="C35" s="657"/>
      <c r="D35" s="657"/>
      <c r="E35" s="657"/>
      <c r="F35" s="657"/>
      <c r="G35" s="657"/>
      <c r="H35" s="657"/>
      <c r="I35" s="657"/>
      <c r="J35" s="657"/>
      <c r="K35" s="657"/>
      <c r="L35" s="657"/>
      <c r="M35" s="657"/>
      <c r="N35" s="657"/>
      <c r="O35" s="657"/>
      <c r="P35" s="657"/>
      <c r="Q35" s="658"/>
      <c r="R35" s="659">
        <v>4320627</v>
      </c>
      <c r="S35" s="660"/>
      <c r="T35" s="660"/>
      <c r="U35" s="660"/>
      <c r="V35" s="660"/>
      <c r="W35" s="660"/>
      <c r="X35" s="660"/>
      <c r="Y35" s="661"/>
      <c r="Z35" s="662">
        <v>11</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3372600</v>
      </c>
      <c r="CS35" s="692"/>
      <c r="CT35" s="692"/>
      <c r="CU35" s="692"/>
      <c r="CV35" s="692"/>
      <c r="CW35" s="692"/>
      <c r="CX35" s="692"/>
      <c r="CY35" s="693"/>
      <c r="CZ35" s="664">
        <v>9</v>
      </c>
      <c r="DA35" s="690"/>
      <c r="DB35" s="690"/>
      <c r="DC35" s="694"/>
      <c r="DD35" s="668">
        <v>2364978</v>
      </c>
      <c r="DE35" s="692"/>
      <c r="DF35" s="692"/>
      <c r="DG35" s="692"/>
      <c r="DH35" s="692"/>
      <c r="DI35" s="692"/>
      <c r="DJ35" s="692"/>
      <c r="DK35" s="693"/>
      <c r="DL35" s="668">
        <v>1568495</v>
      </c>
      <c r="DM35" s="692"/>
      <c r="DN35" s="692"/>
      <c r="DO35" s="692"/>
      <c r="DP35" s="692"/>
      <c r="DQ35" s="692"/>
      <c r="DR35" s="692"/>
      <c r="DS35" s="692"/>
      <c r="DT35" s="692"/>
      <c r="DU35" s="692"/>
      <c r="DV35" s="693"/>
      <c r="DW35" s="664">
        <v>9.6999999999999993</v>
      </c>
      <c r="DX35" s="690"/>
      <c r="DY35" s="690"/>
      <c r="DZ35" s="690"/>
      <c r="EA35" s="690"/>
      <c r="EB35" s="690"/>
      <c r="EC35" s="691"/>
    </row>
    <row r="36" spans="2:133" ht="11.25" customHeight="1" x14ac:dyDescent="0.15">
      <c r="B36" s="656" t="s">
        <v>314</v>
      </c>
      <c r="C36" s="657"/>
      <c r="D36" s="657"/>
      <c r="E36" s="657"/>
      <c r="F36" s="657"/>
      <c r="G36" s="657"/>
      <c r="H36" s="657"/>
      <c r="I36" s="657"/>
      <c r="J36" s="657"/>
      <c r="K36" s="657"/>
      <c r="L36" s="657"/>
      <c r="M36" s="657"/>
      <c r="N36" s="657"/>
      <c r="O36" s="657"/>
      <c r="P36" s="657"/>
      <c r="Q36" s="658"/>
      <c r="R36" s="659">
        <v>1275777</v>
      </c>
      <c r="S36" s="660"/>
      <c r="T36" s="660"/>
      <c r="U36" s="660"/>
      <c r="V36" s="660"/>
      <c r="W36" s="660"/>
      <c r="X36" s="660"/>
      <c r="Y36" s="661"/>
      <c r="Z36" s="662">
        <v>3.3</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3924818</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43583</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3716958</v>
      </c>
      <c r="CS36" s="660"/>
      <c r="CT36" s="660"/>
      <c r="CU36" s="660"/>
      <c r="CV36" s="660"/>
      <c r="CW36" s="660"/>
      <c r="CX36" s="660"/>
      <c r="CY36" s="661"/>
      <c r="CZ36" s="664">
        <v>9.9</v>
      </c>
      <c r="DA36" s="690"/>
      <c r="DB36" s="690"/>
      <c r="DC36" s="694"/>
      <c r="DD36" s="668">
        <v>2746059</v>
      </c>
      <c r="DE36" s="660"/>
      <c r="DF36" s="660"/>
      <c r="DG36" s="660"/>
      <c r="DH36" s="660"/>
      <c r="DI36" s="660"/>
      <c r="DJ36" s="660"/>
      <c r="DK36" s="661"/>
      <c r="DL36" s="668">
        <v>1926942</v>
      </c>
      <c r="DM36" s="660"/>
      <c r="DN36" s="660"/>
      <c r="DO36" s="660"/>
      <c r="DP36" s="660"/>
      <c r="DQ36" s="660"/>
      <c r="DR36" s="660"/>
      <c r="DS36" s="660"/>
      <c r="DT36" s="660"/>
      <c r="DU36" s="660"/>
      <c r="DV36" s="661"/>
      <c r="DW36" s="664">
        <v>11.9</v>
      </c>
      <c r="DX36" s="690"/>
      <c r="DY36" s="690"/>
      <c r="DZ36" s="690"/>
      <c r="EA36" s="690"/>
      <c r="EB36" s="690"/>
      <c r="EC36" s="691"/>
    </row>
    <row r="37" spans="2:133" ht="11.25" customHeight="1" x14ac:dyDescent="0.15">
      <c r="B37" s="656" t="s">
        <v>318</v>
      </c>
      <c r="C37" s="657"/>
      <c r="D37" s="657"/>
      <c r="E37" s="657"/>
      <c r="F37" s="657"/>
      <c r="G37" s="657"/>
      <c r="H37" s="657"/>
      <c r="I37" s="657"/>
      <c r="J37" s="657"/>
      <c r="K37" s="657"/>
      <c r="L37" s="657"/>
      <c r="M37" s="657"/>
      <c r="N37" s="657"/>
      <c r="O37" s="657"/>
      <c r="P37" s="657"/>
      <c r="Q37" s="658"/>
      <c r="R37" s="659">
        <v>702021</v>
      </c>
      <c r="S37" s="660"/>
      <c r="T37" s="660"/>
      <c r="U37" s="660"/>
      <c r="V37" s="660"/>
      <c r="W37" s="660"/>
      <c r="X37" s="660"/>
      <c r="Y37" s="661"/>
      <c r="Z37" s="662">
        <v>1.8</v>
      </c>
      <c r="AA37" s="662"/>
      <c r="AB37" s="662"/>
      <c r="AC37" s="662"/>
      <c r="AD37" s="663">
        <v>1480</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1093357</v>
      </c>
      <c r="BA37" s="660"/>
      <c r="BB37" s="660"/>
      <c r="BC37" s="660"/>
      <c r="BD37" s="692"/>
      <c r="BE37" s="692"/>
      <c r="BF37" s="714"/>
      <c r="BG37" s="656" t="s">
        <v>320</v>
      </c>
      <c r="BH37" s="657"/>
      <c r="BI37" s="657"/>
      <c r="BJ37" s="657"/>
      <c r="BK37" s="657"/>
      <c r="BL37" s="657"/>
      <c r="BM37" s="657"/>
      <c r="BN37" s="657"/>
      <c r="BO37" s="657"/>
      <c r="BP37" s="657"/>
      <c r="BQ37" s="657"/>
      <c r="BR37" s="657"/>
      <c r="BS37" s="657"/>
      <c r="BT37" s="657"/>
      <c r="BU37" s="658"/>
      <c r="BV37" s="659">
        <v>24924</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44947</v>
      </c>
      <c r="CS37" s="692"/>
      <c r="CT37" s="692"/>
      <c r="CU37" s="692"/>
      <c r="CV37" s="692"/>
      <c r="CW37" s="692"/>
      <c r="CX37" s="692"/>
      <c r="CY37" s="693"/>
      <c r="CZ37" s="664">
        <v>0.1</v>
      </c>
      <c r="DA37" s="690"/>
      <c r="DB37" s="690"/>
      <c r="DC37" s="694"/>
      <c r="DD37" s="668">
        <v>43278</v>
      </c>
      <c r="DE37" s="692"/>
      <c r="DF37" s="692"/>
      <c r="DG37" s="692"/>
      <c r="DH37" s="692"/>
      <c r="DI37" s="692"/>
      <c r="DJ37" s="692"/>
      <c r="DK37" s="693"/>
      <c r="DL37" s="668">
        <v>43278</v>
      </c>
      <c r="DM37" s="692"/>
      <c r="DN37" s="692"/>
      <c r="DO37" s="692"/>
      <c r="DP37" s="692"/>
      <c r="DQ37" s="692"/>
      <c r="DR37" s="692"/>
      <c r="DS37" s="692"/>
      <c r="DT37" s="692"/>
      <c r="DU37" s="692"/>
      <c r="DV37" s="693"/>
      <c r="DW37" s="664">
        <v>0.3</v>
      </c>
      <c r="DX37" s="690"/>
      <c r="DY37" s="690"/>
      <c r="DZ37" s="690"/>
      <c r="EA37" s="690"/>
      <c r="EB37" s="690"/>
      <c r="EC37" s="691"/>
    </row>
    <row r="38" spans="2:133" ht="11.25" customHeight="1" x14ac:dyDescent="0.15">
      <c r="B38" s="656" t="s">
        <v>322</v>
      </c>
      <c r="C38" s="657"/>
      <c r="D38" s="657"/>
      <c r="E38" s="657"/>
      <c r="F38" s="657"/>
      <c r="G38" s="657"/>
      <c r="H38" s="657"/>
      <c r="I38" s="657"/>
      <c r="J38" s="657"/>
      <c r="K38" s="657"/>
      <c r="L38" s="657"/>
      <c r="M38" s="657"/>
      <c r="N38" s="657"/>
      <c r="O38" s="657"/>
      <c r="P38" s="657"/>
      <c r="Q38" s="658"/>
      <c r="R38" s="659">
        <v>4732400</v>
      </c>
      <c r="S38" s="660"/>
      <c r="T38" s="660"/>
      <c r="U38" s="660"/>
      <c r="V38" s="660"/>
      <c r="W38" s="660"/>
      <c r="X38" s="660"/>
      <c r="Y38" s="661"/>
      <c r="Z38" s="662">
        <v>12.1</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870300</v>
      </c>
      <c r="BA38" s="660"/>
      <c r="BB38" s="660"/>
      <c r="BC38" s="660"/>
      <c r="BD38" s="692"/>
      <c r="BE38" s="692"/>
      <c r="BF38" s="714"/>
      <c r="BG38" s="656" t="s">
        <v>324</v>
      </c>
      <c r="BH38" s="657"/>
      <c r="BI38" s="657"/>
      <c r="BJ38" s="657"/>
      <c r="BK38" s="657"/>
      <c r="BL38" s="657"/>
      <c r="BM38" s="657"/>
      <c r="BN38" s="657"/>
      <c r="BO38" s="657"/>
      <c r="BP38" s="657"/>
      <c r="BQ38" s="657"/>
      <c r="BR38" s="657"/>
      <c r="BS38" s="657"/>
      <c r="BT38" s="657"/>
      <c r="BU38" s="658"/>
      <c r="BV38" s="659">
        <v>4355</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1788593</v>
      </c>
      <c r="CS38" s="660"/>
      <c r="CT38" s="660"/>
      <c r="CU38" s="660"/>
      <c r="CV38" s="660"/>
      <c r="CW38" s="660"/>
      <c r="CX38" s="660"/>
      <c r="CY38" s="661"/>
      <c r="CZ38" s="664">
        <v>4.8</v>
      </c>
      <c r="DA38" s="690"/>
      <c r="DB38" s="690"/>
      <c r="DC38" s="694"/>
      <c r="DD38" s="668">
        <v>1550378</v>
      </c>
      <c r="DE38" s="660"/>
      <c r="DF38" s="660"/>
      <c r="DG38" s="660"/>
      <c r="DH38" s="660"/>
      <c r="DI38" s="660"/>
      <c r="DJ38" s="660"/>
      <c r="DK38" s="661"/>
      <c r="DL38" s="668">
        <v>1126030</v>
      </c>
      <c r="DM38" s="660"/>
      <c r="DN38" s="660"/>
      <c r="DO38" s="660"/>
      <c r="DP38" s="660"/>
      <c r="DQ38" s="660"/>
      <c r="DR38" s="660"/>
      <c r="DS38" s="660"/>
      <c r="DT38" s="660"/>
      <c r="DU38" s="660"/>
      <c r="DV38" s="661"/>
      <c r="DW38" s="664">
        <v>6.9</v>
      </c>
      <c r="DX38" s="690"/>
      <c r="DY38" s="690"/>
      <c r="DZ38" s="690"/>
      <c r="EA38" s="690"/>
      <c r="EB38" s="690"/>
      <c r="EC38" s="691"/>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172568</v>
      </c>
      <c r="BA39" s="660"/>
      <c r="BB39" s="660"/>
      <c r="BC39" s="660"/>
      <c r="BD39" s="692"/>
      <c r="BE39" s="692"/>
      <c r="BF39" s="714"/>
      <c r="BG39" s="656" t="s">
        <v>328</v>
      </c>
      <c r="BH39" s="657"/>
      <c r="BI39" s="657"/>
      <c r="BJ39" s="657"/>
      <c r="BK39" s="657"/>
      <c r="BL39" s="657"/>
      <c r="BM39" s="657"/>
      <c r="BN39" s="657"/>
      <c r="BO39" s="657"/>
      <c r="BP39" s="657"/>
      <c r="BQ39" s="657"/>
      <c r="BR39" s="657"/>
      <c r="BS39" s="657"/>
      <c r="BT39" s="657"/>
      <c r="BU39" s="658"/>
      <c r="BV39" s="659">
        <v>6464</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4235548</v>
      </c>
      <c r="CS39" s="692"/>
      <c r="CT39" s="692"/>
      <c r="CU39" s="692"/>
      <c r="CV39" s="692"/>
      <c r="CW39" s="692"/>
      <c r="CX39" s="692"/>
      <c r="CY39" s="693"/>
      <c r="CZ39" s="664">
        <v>11.3</v>
      </c>
      <c r="DA39" s="690"/>
      <c r="DB39" s="690"/>
      <c r="DC39" s="694"/>
      <c r="DD39" s="668">
        <v>587295</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90"/>
      <c r="DY39" s="690"/>
      <c r="DZ39" s="690"/>
      <c r="EA39" s="690"/>
      <c r="EB39" s="690"/>
      <c r="EC39" s="691"/>
    </row>
    <row r="40" spans="2:133" ht="11.25" customHeight="1" x14ac:dyDescent="0.15">
      <c r="B40" s="656" t="s">
        <v>330</v>
      </c>
      <c r="C40" s="657"/>
      <c r="D40" s="657"/>
      <c r="E40" s="657"/>
      <c r="F40" s="657"/>
      <c r="G40" s="657"/>
      <c r="H40" s="657"/>
      <c r="I40" s="657"/>
      <c r="J40" s="657"/>
      <c r="K40" s="657"/>
      <c r="L40" s="657"/>
      <c r="M40" s="657"/>
      <c r="N40" s="657"/>
      <c r="O40" s="657"/>
      <c r="P40" s="657"/>
      <c r="Q40" s="658"/>
      <c r="R40" s="659">
        <v>35100</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106700</v>
      </c>
      <c r="BA40" s="660"/>
      <c r="BB40" s="660"/>
      <c r="BC40" s="660"/>
      <c r="BD40" s="692"/>
      <c r="BE40" s="692"/>
      <c r="BF40" s="714"/>
      <c r="BG40" s="707" t="s">
        <v>332</v>
      </c>
      <c r="BH40" s="708"/>
      <c r="BI40" s="708"/>
      <c r="BJ40" s="708"/>
      <c r="BK40" s="708"/>
      <c r="BL40" s="211"/>
      <c r="BM40" s="657" t="s">
        <v>333</v>
      </c>
      <c r="BN40" s="657"/>
      <c r="BO40" s="657"/>
      <c r="BP40" s="657"/>
      <c r="BQ40" s="657"/>
      <c r="BR40" s="657"/>
      <c r="BS40" s="657"/>
      <c r="BT40" s="657"/>
      <c r="BU40" s="658"/>
      <c r="BV40" s="659">
        <v>92</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522066</v>
      </c>
      <c r="CS40" s="660"/>
      <c r="CT40" s="660"/>
      <c r="CU40" s="660"/>
      <c r="CV40" s="660"/>
      <c r="CW40" s="660"/>
      <c r="CX40" s="660"/>
      <c r="CY40" s="661"/>
      <c r="CZ40" s="664">
        <v>1.4</v>
      </c>
      <c r="DA40" s="690"/>
      <c r="DB40" s="690"/>
      <c r="DC40" s="694"/>
      <c r="DD40" s="668">
        <v>298166</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90"/>
      <c r="DY40" s="690"/>
      <c r="DZ40" s="690"/>
      <c r="EA40" s="690"/>
      <c r="EB40" s="690"/>
      <c r="EC40" s="691"/>
    </row>
    <row r="41" spans="2:133" ht="11.25" customHeight="1" x14ac:dyDescent="0.15">
      <c r="B41" s="680" t="s">
        <v>335</v>
      </c>
      <c r="C41" s="681"/>
      <c r="D41" s="681"/>
      <c r="E41" s="681"/>
      <c r="F41" s="681"/>
      <c r="G41" s="681"/>
      <c r="H41" s="681"/>
      <c r="I41" s="681"/>
      <c r="J41" s="681"/>
      <c r="K41" s="681"/>
      <c r="L41" s="681"/>
      <c r="M41" s="681"/>
      <c r="N41" s="681"/>
      <c r="O41" s="681"/>
      <c r="P41" s="681"/>
      <c r="Q41" s="682"/>
      <c r="R41" s="731">
        <v>39132095</v>
      </c>
      <c r="S41" s="732"/>
      <c r="T41" s="732"/>
      <c r="U41" s="732"/>
      <c r="V41" s="732"/>
      <c r="W41" s="732"/>
      <c r="X41" s="732"/>
      <c r="Y41" s="736"/>
      <c r="Z41" s="737">
        <v>100</v>
      </c>
      <c r="AA41" s="737"/>
      <c r="AB41" s="737"/>
      <c r="AC41" s="737"/>
      <c r="AD41" s="738">
        <v>16216486</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364958</v>
      </c>
      <c r="BA41" s="660"/>
      <c r="BB41" s="660"/>
      <c r="BC41" s="660"/>
      <c r="BD41" s="692"/>
      <c r="BE41" s="692"/>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90"/>
      <c r="DB41" s="690"/>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1316935</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344</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6120531</v>
      </c>
      <c r="CS42" s="692"/>
      <c r="CT42" s="692"/>
      <c r="CU42" s="692"/>
      <c r="CV42" s="692"/>
      <c r="CW42" s="692"/>
      <c r="CX42" s="692"/>
      <c r="CY42" s="693"/>
      <c r="CZ42" s="664">
        <v>16.3</v>
      </c>
      <c r="DA42" s="690"/>
      <c r="DB42" s="690"/>
      <c r="DC42" s="694"/>
      <c r="DD42" s="668">
        <v>560264</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368752</v>
      </c>
      <c r="CS43" s="692"/>
      <c r="CT43" s="692"/>
      <c r="CU43" s="692"/>
      <c r="CV43" s="692"/>
      <c r="CW43" s="692"/>
      <c r="CX43" s="692"/>
      <c r="CY43" s="693"/>
      <c r="CZ43" s="664">
        <v>1</v>
      </c>
      <c r="DA43" s="690"/>
      <c r="DB43" s="690"/>
      <c r="DC43" s="694"/>
      <c r="DD43" s="668">
        <v>55927</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6058968</v>
      </c>
      <c r="CS44" s="660"/>
      <c r="CT44" s="660"/>
      <c r="CU44" s="660"/>
      <c r="CV44" s="660"/>
      <c r="CW44" s="660"/>
      <c r="CX44" s="660"/>
      <c r="CY44" s="661"/>
      <c r="CZ44" s="664">
        <v>16.100000000000001</v>
      </c>
      <c r="DA44" s="665"/>
      <c r="DB44" s="665"/>
      <c r="DC44" s="671"/>
      <c r="DD44" s="668">
        <v>544677</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2987121</v>
      </c>
      <c r="CS45" s="692"/>
      <c r="CT45" s="692"/>
      <c r="CU45" s="692"/>
      <c r="CV45" s="692"/>
      <c r="CW45" s="692"/>
      <c r="CX45" s="692"/>
      <c r="CY45" s="693"/>
      <c r="CZ45" s="664">
        <v>7.9</v>
      </c>
      <c r="DA45" s="690"/>
      <c r="DB45" s="690"/>
      <c r="DC45" s="694"/>
      <c r="DD45" s="668">
        <v>175200</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2941318</v>
      </c>
      <c r="CS46" s="660"/>
      <c r="CT46" s="660"/>
      <c r="CU46" s="660"/>
      <c r="CV46" s="660"/>
      <c r="CW46" s="660"/>
      <c r="CX46" s="660"/>
      <c r="CY46" s="661"/>
      <c r="CZ46" s="664">
        <v>7.8</v>
      </c>
      <c r="DA46" s="665"/>
      <c r="DB46" s="665"/>
      <c r="DC46" s="671"/>
      <c r="DD46" s="668">
        <v>362198</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v>61563</v>
      </c>
      <c r="CS47" s="692"/>
      <c r="CT47" s="692"/>
      <c r="CU47" s="692"/>
      <c r="CV47" s="692"/>
      <c r="CW47" s="692"/>
      <c r="CX47" s="692"/>
      <c r="CY47" s="693"/>
      <c r="CZ47" s="664">
        <v>0.2</v>
      </c>
      <c r="DA47" s="690"/>
      <c r="DB47" s="690"/>
      <c r="DC47" s="694"/>
      <c r="DD47" s="668">
        <v>15587</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37612857</v>
      </c>
      <c r="CS49" s="718"/>
      <c r="CT49" s="718"/>
      <c r="CU49" s="718"/>
      <c r="CV49" s="718"/>
      <c r="CW49" s="718"/>
      <c r="CX49" s="718"/>
      <c r="CY49" s="747"/>
      <c r="CZ49" s="739">
        <v>100</v>
      </c>
      <c r="DA49" s="748"/>
      <c r="DB49" s="748"/>
      <c r="DC49" s="749"/>
      <c r="DD49" s="750">
        <v>18988674</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noXwCoRL3Qzw9EOcU1rFioCaq/DAKw9b4UNjsV+fVCxc6GcxxZDMJltQliUd9QxDHPn41S6PLlWoQzuVa7n9Cg==" saltValue="Y9z3kLq0YIzkO+XOCJrU7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election activeCell="BQ103" sqref="BQ103:DZ103"/>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39267</v>
      </c>
      <c r="R7" s="789"/>
      <c r="S7" s="789"/>
      <c r="T7" s="789"/>
      <c r="U7" s="789"/>
      <c r="V7" s="789">
        <v>37748</v>
      </c>
      <c r="W7" s="789"/>
      <c r="X7" s="789"/>
      <c r="Y7" s="789"/>
      <c r="Z7" s="789"/>
      <c r="AA7" s="789">
        <v>1519</v>
      </c>
      <c r="AB7" s="789"/>
      <c r="AC7" s="789"/>
      <c r="AD7" s="789"/>
      <c r="AE7" s="790"/>
      <c r="AF7" s="791">
        <v>1128</v>
      </c>
      <c r="AG7" s="792"/>
      <c r="AH7" s="792"/>
      <c r="AI7" s="792"/>
      <c r="AJ7" s="793"/>
      <c r="AK7" s="794">
        <v>4321</v>
      </c>
      <c r="AL7" s="795"/>
      <c r="AM7" s="795"/>
      <c r="AN7" s="795"/>
      <c r="AO7" s="795"/>
      <c r="AP7" s="795">
        <v>31809</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556</v>
      </c>
      <c r="BT7" s="783"/>
      <c r="BU7" s="783"/>
      <c r="BV7" s="783"/>
      <c r="BW7" s="783"/>
      <c r="BX7" s="783"/>
      <c r="BY7" s="783"/>
      <c r="BZ7" s="783"/>
      <c r="CA7" s="783"/>
      <c r="CB7" s="783"/>
      <c r="CC7" s="783"/>
      <c r="CD7" s="783"/>
      <c r="CE7" s="783"/>
      <c r="CF7" s="783"/>
      <c r="CG7" s="798"/>
      <c r="CH7" s="779">
        <v>-1</v>
      </c>
      <c r="CI7" s="780"/>
      <c r="CJ7" s="780"/>
      <c r="CK7" s="780"/>
      <c r="CL7" s="781"/>
      <c r="CM7" s="779">
        <v>25</v>
      </c>
      <c r="CN7" s="780"/>
      <c r="CO7" s="780"/>
      <c r="CP7" s="780"/>
      <c r="CQ7" s="781"/>
      <c r="CR7" s="779">
        <v>5</v>
      </c>
      <c r="CS7" s="780"/>
      <c r="CT7" s="780"/>
      <c r="CU7" s="780"/>
      <c r="CV7" s="781"/>
      <c r="CW7" s="779" t="s">
        <v>564</v>
      </c>
      <c r="CX7" s="780"/>
      <c r="CY7" s="780"/>
      <c r="CZ7" s="780"/>
      <c r="DA7" s="781"/>
      <c r="DB7" s="779" t="s">
        <v>564</v>
      </c>
      <c r="DC7" s="780"/>
      <c r="DD7" s="780"/>
      <c r="DE7" s="780"/>
      <c r="DF7" s="781"/>
      <c r="DG7" s="779" t="s">
        <v>564</v>
      </c>
      <c r="DH7" s="780"/>
      <c r="DI7" s="780"/>
      <c r="DJ7" s="780"/>
      <c r="DK7" s="781"/>
      <c r="DL7" s="779" t="s">
        <v>564</v>
      </c>
      <c r="DM7" s="780"/>
      <c r="DN7" s="780"/>
      <c r="DO7" s="780"/>
      <c r="DP7" s="781"/>
      <c r="DQ7" s="779" t="s">
        <v>564</v>
      </c>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557</v>
      </c>
      <c r="BT8" s="810"/>
      <c r="BU8" s="810"/>
      <c r="BV8" s="810"/>
      <c r="BW8" s="810"/>
      <c r="BX8" s="810"/>
      <c r="BY8" s="810"/>
      <c r="BZ8" s="810"/>
      <c r="CA8" s="810"/>
      <c r="CB8" s="810"/>
      <c r="CC8" s="810"/>
      <c r="CD8" s="810"/>
      <c r="CE8" s="810"/>
      <c r="CF8" s="810"/>
      <c r="CG8" s="811"/>
      <c r="CH8" s="812">
        <v>9</v>
      </c>
      <c r="CI8" s="813"/>
      <c r="CJ8" s="813"/>
      <c r="CK8" s="813"/>
      <c r="CL8" s="814"/>
      <c r="CM8" s="812">
        <v>25</v>
      </c>
      <c r="CN8" s="813"/>
      <c r="CO8" s="813"/>
      <c r="CP8" s="813"/>
      <c r="CQ8" s="814"/>
      <c r="CR8" s="812">
        <v>5</v>
      </c>
      <c r="CS8" s="813"/>
      <c r="CT8" s="813"/>
      <c r="CU8" s="813"/>
      <c r="CV8" s="814"/>
      <c r="CW8" s="812" t="s">
        <v>575</v>
      </c>
      <c r="CX8" s="813"/>
      <c r="CY8" s="813"/>
      <c r="CZ8" s="813"/>
      <c r="DA8" s="814"/>
      <c r="DB8" s="812">
        <v>1</v>
      </c>
      <c r="DC8" s="813"/>
      <c r="DD8" s="813"/>
      <c r="DE8" s="813"/>
      <c r="DF8" s="814"/>
      <c r="DG8" s="812" t="s">
        <v>564</v>
      </c>
      <c r="DH8" s="813"/>
      <c r="DI8" s="813"/>
      <c r="DJ8" s="813"/>
      <c r="DK8" s="814"/>
      <c r="DL8" s="812" t="s">
        <v>564</v>
      </c>
      <c r="DM8" s="813"/>
      <c r="DN8" s="813"/>
      <c r="DO8" s="813"/>
      <c r="DP8" s="814"/>
      <c r="DQ8" s="812" t="s">
        <v>564</v>
      </c>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558</v>
      </c>
      <c r="BT9" s="810"/>
      <c r="BU9" s="810"/>
      <c r="BV9" s="810"/>
      <c r="BW9" s="810"/>
      <c r="BX9" s="810"/>
      <c r="BY9" s="810"/>
      <c r="BZ9" s="810"/>
      <c r="CA9" s="810"/>
      <c r="CB9" s="810"/>
      <c r="CC9" s="810"/>
      <c r="CD9" s="810"/>
      <c r="CE9" s="810"/>
      <c r="CF9" s="810"/>
      <c r="CG9" s="811"/>
      <c r="CH9" s="812">
        <v>4</v>
      </c>
      <c r="CI9" s="813"/>
      <c r="CJ9" s="813"/>
      <c r="CK9" s="813"/>
      <c r="CL9" s="814"/>
      <c r="CM9" s="812">
        <v>77</v>
      </c>
      <c r="CN9" s="813"/>
      <c r="CO9" s="813"/>
      <c r="CP9" s="813"/>
      <c r="CQ9" s="814"/>
      <c r="CR9" s="812">
        <v>18</v>
      </c>
      <c r="CS9" s="813"/>
      <c r="CT9" s="813"/>
      <c r="CU9" s="813"/>
      <c r="CV9" s="814"/>
      <c r="CW9" s="812" t="s">
        <v>575</v>
      </c>
      <c r="CX9" s="813"/>
      <c r="CY9" s="813"/>
      <c r="CZ9" s="813"/>
      <c r="DA9" s="814"/>
      <c r="DB9" s="812">
        <v>3</v>
      </c>
      <c r="DC9" s="813"/>
      <c r="DD9" s="813"/>
      <c r="DE9" s="813"/>
      <c r="DF9" s="814"/>
      <c r="DG9" s="812" t="s">
        <v>564</v>
      </c>
      <c r="DH9" s="813"/>
      <c r="DI9" s="813"/>
      <c r="DJ9" s="813"/>
      <c r="DK9" s="814"/>
      <c r="DL9" s="812" t="s">
        <v>564</v>
      </c>
      <c r="DM9" s="813"/>
      <c r="DN9" s="813"/>
      <c r="DO9" s="813"/>
      <c r="DP9" s="814"/>
      <c r="DQ9" s="812" t="s">
        <v>564</v>
      </c>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t="s">
        <v>559</v>
      </c>
      <c r="BT10" s="810"/>
      <c r="BU10" s="810"/>
      <c r="BV10" s="810"/>
      <c r="BW10" s="810"/>
      <c r="BX10" s="810"/>
      <c r="BY10" s="810"/>
      <c r="BZ10" s="810"/>
      <c r="CA10" s="810"/>
      <c r="CB10" s="810"/>
      <c r="CC10" s="810"/>
      <c r="CD10" s="810"/>
      <c r="CE10" s="810"/>
      <c r="CF10" s="810"/>
      <c r="CG10" s="811"/>
      <c r="CH10" s="812">
        <v>-17</v>
      </c>
      <c r="CI10" s="813"/>
      <c r="CJ10" s="813"/>
      <c r="CK10" s="813"/>
      <c r="CL10" s="814"/>
      <c r="CM10" s="812" t="s">
        <v>563</v>
      </c>
      <c r="CN10" s="813"/>
      <c r="CO10" s="813"/>
      <c r="CP10" s="813"/>
      <c r="CQ10" s="814"/>
      <c r="CR10" s="812">
        <v>90</v>
      </c>
      <c r="CS10" s="813"/>
      <c r="CT10" s="813"/>
      <c r="CU10" s="813"/>
      <c r="CV10" s="814"/>
      <c r="CW10" s="812">
        <v>0</v>
      </c>
      <c r="CX10" s="813"/>
      <c r="CY10" s="813"/>
      <c r="CZ10" s="813"/>
      <c r="DA10" s="814"/>
      <c r="DB10" s="812" t="s">
        <v>564</v>
      </c>
      <c r="DC10" s="813"/>
      <c r="DD10" s="813"/>
      <c r="DE10" s="813"/>
      <c r="DF10" s="814"/>
      <c r="DG10" s="812" t="s">
        <v>564</v>
      </c>
      <c r="DH10" s="813"/>
      <c r="DI10" s="813"/>
      <c r="DJ10" s="813"/>
      <c r="DK10" s="814"/>
      <c r="DL10" s="812" t="s">
        <v>564</v>
      </c>
      <c r="DM10" s="813"/>
      <c r="DN10" s="813"/>
      <c r="DO10" s="813"/>
      <c r="DP10" s="814"/>
      <c r="DQ10" s="812" t="s">
        <v>564</v>
      </c>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t="s">
        <v>560</v>
      </c>
      <c r="BT11" s="810"/>
      <c r="BU11" s="810"/>
      <c r="BV11" s="810"/>
      <c r="BW11" s="810"/>
      <c r="BX11" s="810"/>
      <c r="BY11" s="810"/>
      <c r="BZ11" s="810"/>
      <c r="CA11" s="810"/>
      <c r="CB11" s="810"/>
      <c r="CC11" s="810"/>
      <c r="CD11" s="810"/>
      <c r="CE11" s="810"/>
      <c r="CF11" s="810"/>
      <c r="CG11" s="811"/>
      <c r="CH11" s="812">
        <v>0</v>
      </c>
      <c r="CI11" s="813"/>
      <c r="CJ11" s="813"/>
      <c r="CK11" s="813"/>
      <c r="CL11" s="814"/>
      <c r="CM11" s="812">
        <v>71</v>
      </c>
      <c r="CN11" s="813"/>
      <c r="CO11" s="813"/>
      <c r="CP11" s="813"/>
      <c r="CQ11" s="814"/>
      <c r="CR11" s="812">
        <v>51</v>
      </c>
      <c r="CS11" s="813"/>
      <c r="CT11" s="813"/>
      <c r="CU11" s="813"/>
      <c r="CV11" s="814"/>
      <c r="CW11" s="812">
        <v>13</v>
      </c>
      <c r="CX11" s="813"/>
      <c r="CY11" s="813"/>
      <c r="CZ11" s="813"/>
      <c r="DA11" s="814"/>
      <c r="DB11" s="812" t="s">
        <v>564</v>
      </c>
      <c r="DC11" s="813"/>
      <c r="DD11" s="813"/>
      <c r="DE11" s="813"/>
      <c r="DF11" s="814"/>
      <c r="DG11" s="812" t="s">
        <v>564</v>
      </c>
      <c r="DH11" s="813"/>
      <c r="DI11" s="813"/>
      <c r="DJ11" s="813"/>
      <c r="DK11" s="814"/>
      <c r="DL11" s="812" t="s">
        <v>564</v>
      </c>
      <c r="DM11" s="813"/>
      <c r="DN11" s="813"/>
      <c r="DO11" s="813"/>
      <c r="DP11" s="814"/>
      <c r="DQ11" s="812" t="s">
        <v>564</v>
      </c>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t="s">
        <v>561</v>
      </c>
      <c r="BT12" s="810"/>
      <c r="BU12" s="810"/>
      <c r="BV12" s="810"/>
      <c r="BW12" s="810"/>
      <c r="BX12" s="810"/>
      <c r="BY12" s="810"/>
      <c r="BZ12" s="810"/>
      <c r="CA12" s="810"/>
      <c r="CB12" s="810"/>
      <c r="CC12" s="810"/>
      <c r="CD12" s="810"/>
      <c r="CE12" s="810"/>
      <c r="CF12" s="810"/>
      <c r="CG12" s="811"/>
      <c r="CH12" s="812">
        <v>-1</v>
      </c>
      <c r="CI12" s="813"/>
      <c r="CJ12" s="813"/>
      <c r="CK12" s="813"/>
      <c r="CL12" s="814"/>
      <c r="CM12" s="812">
        <v>2</v>
      </c>
      <c r="CN12" s="813"/>
      <c r="CO12" s="813"/>
      <c r="CP12" s="813"/>
      <c r="CQ12" s="814"/>
      <c r="CR12" s="812">
        <v>10</v>
      </c>
      <c r="CS12" s="813"/>
      <c r="CT12" s="813"/>
      <c r="CU12" s="813"/>
      <c r="CV12" s="814"/>
      <c r="CW12" s="812">
        <v>0</v>
      </c>
      <c r="CX12" s="813"/>
      <c r="CY12" s="813"/>
      <c r="CZ12" s="813"/>
      <c r="DA12" s="814"/>
      <c r="DB12" s="812" t="s">
        <v>564</v>
      </c>
      <c r="DC12" s="813"/>
      <c r="DD12" s="813"/>
      <c r="DE12" s="813"/>
      <c r="DF12" s="814"/>
      <c r="DG12" s="812" t="s">
        <v>564</v>
      </c>
      <c r="DH12" s="813"/>
      <c r="DI12" s="813"/>
      <c r="DJ12" s="813"/>
      <c r="DK12" s="814"/>
      <c r="DL12" s="812" t="s">
        <v>564</v>
      </c>
      <c r="DM12" s="813"/>
      <c r="DN12" s="813"/>
      <c r="DO12" s="813"/>
      <c r="DP12" s="814"/>
      <c r="DQ12" s="812" t="s">
        <v>564</v>
      </c>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t="s">
        <v>562</v>
      </c>
      <c r="BT13" s="810"/>
      <c r="BU13" s="810"/>
      <c r="BV13" s="810"/>
      <c r="BW13" s="810"/>
      <c r="BX13" s="810"/>
      <c r="BY13" s="810"/>
      <c r="BZ13" s="810"/>
      <c r="CA13" s="810"/>
      <c r="CB13" s="810"/>
      <c r="CC13" s="810"/>
      <c r="CD13" s="810"/>
      <c r="CE13" s="810"/>
      <c r="CF13" s="810"/>
      <c r="CG13" s="811"/>
      <c r="CH13" s="812">
        <v>184</v>
      </c>
      <c r="CI13" s="813"/>
      <c r="CJ13" s="813"/>
      <c r="CK13" s="813"/>
      <c r="CL13" s="814"/>
      <c r="CM13" s="812">
        <v>339</v>
      </c>
      <c r="CN13" s="813"/>
      <c r="CO13" s="813"/>
      <c r="CP13" s="813"/>
      <c r="CQ13" s="814"/>
      <c r="CR13" s="812">
        <v>7</v>
      </c>
      <c r="CS13" s="813"/>
      <c r="CT13" s="813"/>
      <c r="CU13" s="813"/>
      <c r="CV13" s="814"/>
      <c r="CW13" s="812">
        <v>772</v>
      </c>
      <c r="CX13" s="813"/>
      <c r="CY13" s="813"/>
      <c r="CZ13" s="813"/>
      <c r="DA13" s="814"/>
      <c r="DB13" s="812" t="s">
        <v>564</v>
      </c>
      <c r="DC13" s="813"/>
      <c r="DD13" s="813"/>
      <c r="DE13" s="813"/>
      <c r="DF13" s="814"/>
      <c r="DG13" s="812" t="s">
        <v>564</v>
      </c>
      <c r="DH13" s="813"/>
      <c r="DI13" s="813"/>
      <c r="DJ13" s="813"/>
      <c r="DK13" s="814"/>
      <c r="DL13" s="812" t="s">
        <v>564</v>
      </c>
      <c r="DM13" s="813"/>
      <c r="DN13" s="813"/>
      <c r="DO13" s="813"/>
      <c r="DP13" s="814"/>
      <c r="DQ13" s="812" t="s">
        <v>564</v>
      </c>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376</v>
      </c>
      <c r="B23" s="825" t="s">
        <v>377</v>
      </c>
      <c r="C23" s="826"/>
      <c r="D23" s="826"/>
      <c r="E23" s="826"/>
      <c r="F23" s="826"/>
      <c r="G23" s="826"/>
      <c r="H23" s="826"/>
      <c r="I23" s="826"/>
      <c r="J23" s="826"/>
      <c r="K23" s="826"/>
      <c r="L23" s="826"/>
      <c r="M23" s="826"/>
      <c r="N23" s="826"/>
      <c r="O23" s="826"/>
      <c r="P23" s="827"/>
      <c r="Q23" s="828">
        <v>39132</v>
      </c>
      <c r="R23" s="829"/>
      <c r="S23" s="829"/>
      <c r="T23" s="829"/>
      <c r="U23" s="829"/>
      <c r="V23" s="829">
        <v>37613</v>
      </c>
      <c r="W23" s="829"/>
      <c r="X23" s="829"/>
      <c r="Y23" s="829"/>
      <c r="Z23" s="829"/>
      <c r="AA23" s="829">
        <v>1519</v>
      </c>
      <c r="AB23" s="829"/>
      <c r="AC23" s="829"/>
      <c r="AD23" s="829"/>
      <c r="AE23" s="830"/>
      <c r="AF23" s="831">
        <v>1128</v>
      </c>
      <c r="AG23" s="829"/>
      <c r="AH23" s="829"/>
      <c r="AI23" s="829"/>
      <c r="AJ23" s="832"/>
      <c r="AK23" s="833"/>
      <c r="AL23" s="834"/>
      <c r="AM23" s="834"/>
      <c r="AN23" s="834"/>
      <c r="AO23" s="834"/>
      <c r="AP23" s="829">
        <v>31809</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388</v>
      </c>
      <c r="C28" s="786"/>
      <c r="D28" s="786"/>
      <c r="E28" s="786"/>
      <c r="F28" s="786"/>
      <c r="G28" s="786"/>
      <c r="H28" s="786"/>
      <c r="I28" s="786"/>
      <c r="J28" s="786"/>
      <c r="K28" s="786"/>
      <c r="L28" s="786"/>
      <c r="M28" s="786"/>
      <c r="N28" s="786"/>
      <c r="O28" s="786"/>
      <c r="P28" s="787"/>
      <c r="Q28" s="858">
        <v>3153</v>
      </c>
      <c r="R28" s="859"/>
      <c r="S28" s="859"/>
      <c r="T28" s="859"/>
      <c r="U28" s="859"/>
      <c r="V28" s="859">
        <v>3141</v>
      </c>
      <c r="W28" s="859"/>
      <c r="X28" s="859"/>
      <c r="Y28" s="859"/>
      <c r="Z28" s="859"/>
      <c r="AA28" s="859">
        <v>12</v>
      </c>
      <c r="AB28" s="859"/>
      <c r="AC28" s="859"/>
      <c r="AD28" s="859"/>
      <c r="AE28" s="860"/>
      <c r="AF28" s="861">
        <v>12</v>
      </c>
      <c r="AG28" s="859"/>
      <c r="AH28" s="859"/>
      <c r="AI28" s="859"/>
      <c r="AJ28" s="862"/>
      <c r="AK28" s="863">
        <v>231</v>
      </c>
      <c r="AL28" s="864"/>
      <c r="AM28" s="864"/>
      <c r="AN28" s="864"/>
      <c r="AO28" s="864"/>
      <c r="AP28" s="864" t="s">
        <v>564</v>
      </c>
      <c r="AQ28" s="864"/>
      <c r="AR28" s="864"/>
      <c r="AS28" s="864"/>
      <c r="AT28" s="864"/>
      <c r="AU28" s="864" t="s">
        <v>564</v>
      </c>
      <c r="AV28" s="864"/>
      <c r="AW28" s="864"/>
      <c r="AX28" s="864"/>
      <c r="AY28" s="864"/>
      <c r="AZ28" s="865" t="s">
        <v>564</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389</v>
      </c>
      <c r="C29" s="817"/>
      <c r="D29" s="817"/>
      <c r="E29" s="817"/>
      <c r="F29" s="817"/>
      <c r="G29" s="817"/>
      <c r="H29" s="817"/>
      <c r="I29" s="817"/>
      <c r="J29" s="817"/>
      <c r="K29" s="817"/>
      <c r="L29" s="817"/>
      <c r="M29" s="817"/>
      <c r="N29" s="817"/>
      <c r="O29" s="817"/>
      <c r="P29" s="818"/>
      <c r="Q29" s="819">
        <v>167</v>
      </c>
      <c r="R29" s="820"/>
      <c r="S29" s="820"/>
      <c r="T29" s="820"/>
      <c r="U29" s="820"/>
      <c r="V29" s="820">
        <v>167</v>
      </c>
      <c r="W29" s="820"/>
      <c r="X29" s="820"/>
      <c r="Y29" s="820"/>
      <c r="Z29" s="820"/>
      <c r="AA29" s="820">
        <v>0</v>
      </c>
      <c r="AB29" s="820"/>
      <c r="AC29" s="820"/>
      <c r="AD29" s="820"/>
      <c r="AE29" s="821"/>
      <c r="AF29" s="822">
        <v>0</v>
      </c>
      <c r="AG29" s="823"/>
      <c r="AH29" s="823"/>
      <c r="AI29" s="823"/>
      <c r="AJ29" s="824"/>
      <c r="AK29" s="870">
        <v>155</v>
      </c>
      <c r="AL29" s="866"/>
      <c r="AM29" s="866"/>
      <c r="AN29" s="866"/>
      <c r="AO29" s="866"/>
      <c r="AP29" s="866" t="s">
        <v>564</v>
      </c>
      <c r="AQ29" s="866"/>
      <c r="AR29" s="866"/>
      <c r="AS29" s="866"/>
      <c r="AT29" s="866"/>
      <c r="AU29" s="866" t="s">
        <v>564</v>
      </c>
      <c r="AV29" s="866"/>
      <c r="AW29" s="866"/>
      <c r="AX29" s="866"/>
      <c r="AY29" s="866"/>
      <c r="AZ29" s="867" t="s">
        <v>564</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390</v>
      </c>
      <c r="C30" s="817"/>
      <c r="D30" s="817"/>
      <c r="E30" s="817"/>
      <c r="F30" s="817"/>
      <c r="G30" s="817"/>
      <c r="H30" s="817"/>
      <c r="I30" s="817"/>
      <c r="J30" s="817"/>
      <c r="K30" s="817"/>
      <c r="L30" s="817"/>
      <c r="M30" s="817"/>
      <c r="N30" s="817"/>
      <c r="O30" s="817"/>
      <c r="P30" s="818"/>
      <c r="Q30" s="819">
        <v>4964</v>
      </c>
      <c r="R30" s="820"/>
      <c r="S30" s="820"/>
      <c r="T30" s="820"/>
      <c r="U30" s="820"/>
      <c r="V30" s="820">
        <v>4820</v>
      </c>
      <c r="W30" s="820"/>
      <c r="X30" s="820"/>
      <c r="Y30" s="820"/>
      <c r="Z30" s="820"/>
      <c r="AA30" s="820">
        <v>144</v>
      </c>
      <c r="AB30" s="820"/>
      <c r="AC30" s="820"/>
      <c r="AD30" s="820"/>
      <c r="AE30" s="821"/>
      <c r="AF30" s="822">
        <v>144</v>
      </c>
      <c r="AG30" s="823"/>
      <c r="AH30" s="823"/>
      <c r="AI30" s="823"/>
      <c r="AJ30" s="824"/>
      <c r="AK30" s="870">
        <v>692</v>
      </c>
      <c r="AL30" s="866"/>
      <c r="AM30" s="866"/>
      <c r="AN30" s="866"/>
      <c r="AO30" s="866"/>
      <c r="AP30" s="866" t="s">
        <v>564</v>
      </c>
      <c r="AQ30" s="866"/>
      <c r="AR30" s="866"/>
      <c r="AS30" s="866"/>
      <c r="AT30" s="866"/>
      <c r="AU30" s="866" t="s">
        <v>564</v>
      </c>
      <c r="AV30" s="866"/>
      <c r="AW30" s="866"/>
      <c r="AX30" s="866"/>
      <c r="AY30" s="866"/>
      <c r="AZ30" s="867" t="s">
        <v>564</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391</v>
      </c>
      <c r="C31" s="817"/>
      <c r="D31" s="817"/>
      <c r="E31" s="817"/>
      <c r="F31" s="817"/>
      <c r="G31" s="817"/>
      <c r="H31" s="817"/>
      <c r="I31" s="817"/>
      <c r="J31" s="817"/>
      <c r="K31" s="817"/>
      <c r="L31" s="817"/>
      <c r="M31" s="817"/>
      <c r="N31" s="817"/>
      <c r="O31" s="817"/>
      <c r="P31" s="818"/>
      <c r="Q31" s="819">
        <v>995</v>
      </c>
      <c r="R31" s="820"/>
      <c r="S31" s="820"/>
      <c r="T31" s="820"/>
      <c r="U31" s="820"/>
      <c r="V31" s="820">
        <v>984</v>
      </c>
      <c r="W31" s="820"/>
      <c r="X31" s="820"/>
      <c r="Y31" s="820"/>
      <c r="Z31" s="820"/>
      <c r="AA31" s="820">
        <v>10</v>
      </c>
      <c r="AB31" s="820"/>
      <c r="AC31" s="820"/>
      <c r="AD31" s="820"/>
      <c r="AE31" s="821"/>
      <c r="AF31" s="822">
        <v>10</v>
      </c>
      <c r="AG31" s="823"/>
      <c r="AH31" s="823"/>
      <c r="AI31" s="823"/>
      <c r="AJ31" s="824"/>
      <c r="AK31" s="870">
        <v>598</v>
      </c>
      <c r="AL31" s="866"/>
      <c r="AM31" s="866"/>
      <c r="AN31" s="866"/>
      <c r="AO31" s="866"/>
      <c r="AP31" s="866" t="s">
        <v>564</v>
      </c>
      <c r="AQ31" s="866"/>
      <c r="AR31" s="866"/>
      <c r="AS31" s="866"/>
      <c r="AT31" s="866"/>
      <c r="AU31" s="866" t="s">
        <v>564</v>
      </c>
      <c r="AV31" s="866"/>
      <c r="AW31" s="866"/>
      <c r="AX31" s="866"/>
      <c r="AY31" s="866"/>
      <c r="AZ31" s="867" t="s">
        <v>564</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392</v>
      </c>
      <c r="C32" s="817"/>
      <c r="D32" s="817"/>
      <c r="E32" s="817"/>
      <c r="F32" s="817"/>
      <c r="G32" s="817"/>
      <c r="H32" s="817"/>
      <c r="I32" s="817"/>
      <c r="J32" s="817"/>
      <c r="K32" s="817"/>
      <c r="L32" s="817"/>
      <c r="M32" s="817"/>
      <c r="N32" s="817"/>
      <c r="O32" s="817"/>
      <c r="P32" s="818"/>
      <c r="Q32" s="819">
        <v>1103</v>
      </c>
      <c r="R32" s="820"/>
      <c r="S32" s="820"/>
      <c r="T32" s="820"/>
      <c r="U32" s="820"/>
      <c r="V32" s="820">
        <v>1040</v>
      </c>
      <c r="W32" s="820"/>
      <c r="X32" s="820"/>
      <c r="Y32" s="820"/>
      <c r="Z32" s="820"/>
      <c r="AA32" s="820">
        <v>63</v>
      </c>
      <c r="AB32" s="820"/>
      <c r="AC32" s="820"/>
      <c r="AD32" s="820"/>
      <c r="AE32" s="821"/>
      <c r="AF32" s="822">
        <v>529</v>
      </c>
      <c r="AG32" s="823"/>
      <c r="AH32" s="823"/>
      <c r="AI32" s="823"/>
      <c r="AJ32" s="824"/>
      <c r="AK32" s="870">
        <v>682</v>
      </c>
      <c r="AL32" s="866"/>
      <c r="AM32" s="866"/>
      <c r="AN32" s="866"/>
      <c r="AO32" s="866"/>
      <c r="AP32" s="866">
        <v>3264</v>
      </c>
      <c r="AQ32" s="866"/>
      <c r="AR32" s="866"/>
      <c r="AS32" s="866"/>
      <c r="AT32" s="866"/>
      <c r="AU32" s="866">
        <v>2824</v>
      </c>
      <c r="AV32" s="866"/>
      <c r="AW32" s="866"/>
      <c r="AX32" s="866"/>
      <c r="AY32" s="866"/>
      <c r="AZ32" s="867" t="s">
        <v>564</v>
      </c>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394</v>
      </c>
      <c r="C33" s="817"/>
      <c r="D33" s="817"/>
      <c r="E33" s="817"/>
      <c r="F33" s="817"/>
      <c r="G33" s="817"/>
      <c r="H33" s="817"/>
      <c r="I33" s="817"/>
      <c r="J33" s="817"/>
      <c r="K33" s="817"/>
      <c r="L33" s="817"/>
      <c r="M33" s="817"/>
      <c r="N33" s="817"/>
      <c r="O33" s="817"/>
      <c r="P33" s="818"/>
      <c r="Q33" s="819">
        <v>1611</v>
      </c>
      <c r="R33" s="820"/>
      <c r="S33" s="820"/>
      <c r="T33" s="820"/>
      <c r="U33" s="820"/>
      <c r="V33" s="820">
        <v>1596</v>
      </c>
      <c r="W33" s="820"/>
      <c r="X33" s="820"/>
      <c r="Y33" s="820"/>
      <c r="Z33" s="820"/>
      <c r="AA33" s="820">
        <v>15</v>
      </c>
      <c r="AB33" s="820"/>
      <c r="AC33" s="820"/>
      <c r="AD33" s="820"/>
      <c r="AE33" s="821"/>
      <c r="AF33" s="822">
        <v>568</v>
      </c>
      <c r="AG33" s="823"/>
      <c r="AH33" s="823"/>
      <c r="AI33" s="823"/>
      <c r="AJ33" s="824"/>
      <c r="AK33" s="870">
        <v>0</v>
      </c>
      <c r="AL33" s="866"/>
      <c r="AM33" s="866"/>
      <c r="AN33" s="866"/>
      <c r="AO33" s="866"/>
      <c r="AP33" s="866">
        <v>82</v>
      </c>
      <c r="AQ33" s="866"/>
      <c r="AR33" s="866"/>
      <c r="AS33" s="866"/>
      <c r="AT33" s="866"/>
      <c r="AU33" s="866" t="s">
        <v>564</v>
      </c>
      <c r="AV33" s="866"/>
      <c r="AW33" s="866"/>
      <c r="AX33" s="866"/>
      <c r="AY33" s="866"/>
      <c r="AZ33" s="867" t="s">
        <v>564</v>
      </c>
      <c r="BA33" s="867"/>
      <c r="BB33" s="867"/>
      <c r="BC33" s="867"/>
      <c r="BD33" s="867"/>
      <c r="BE33" s="868" t="s">
        <v>393</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395</v>
      </c>
      <c r="C34" s="817"/>
      <c r="D34" s="817"/>
      <c r="E34" s="817"/>
      <c r="F34" s="817"/>
      <c r="G34" s="817"/>
      <c r="H34" s="817"/>
      <c r="I34" s="817"/>
      <c r="J34" s="817"/>
      <c r="K34" s="817"/>
      <c r="L34" s="817"/>
      <c r="M34" s="817"/>
      <c r="N34" s="817"/>
      <c r="O34" s="817"/>
      <c r="P34" s="818"/>
      <c r="Q34" s="819">
        <v>811</v>
      </c>
      <c r="R34" s="820"/>
      <c r="S34" s="820"/>
      <c r="T34" s="820"/>
      <c r="U34" s="820"/>
      <c r="V34" s="820">
        <v>740</v>
      </c>
      <c r="W34" s="820"/>
      <c r="X34" s="820"/>
      <c r="Y34" s="820"/>
      <c r="Z34" s="820"/>
      <c r="AA34" s="820">
        <v>71</v>
      </c>
      <c r="AB34" s="820"/>
      <c r="AC34" s="820"/>
      <c r="AD34" s="820"/>
      <c r="AE34" s="821"/>
      <c r="AF34" s="822">
        <v>321</v>
      </c>
      <c r="AG34" s="823"/>
      <c r="AH34" s="823"/>
      <c r="AI34" s="823"/>
      <c r="AJ34" s="824"/>
      <c r="AK34" s="870">
        <v>11</v>
      </c>
      <c r="AL34" s="866"/>
      <c r="AM34" s="866"/>
      <c r="AN34" s="866"/>
      <c r="AO34" s="866"/>
      <c r="AP34" s="866">
        <v>2614</v>
      </c>
      <c r="AQ34" s="866"/>
      <c r="AR34" s="866"/>
      <c r="AS34" s="866"/>
      <c r="AT34" s="866"/>
      <c r="AU34" s="866">
        <v>107</v>
      </c>
      <c r="AV34" s="866"/>
      <c r="AW34" s="866"/>
      <c r="AX34" s="866"/>
      <c r="AY34" s="866"/>
      <c r="AZ34" s="867" t="s">
        <v>564</v>
      </c>
      <c r="BA34" s="867"/>
      <c r="BB34" s="867"/>
      <c r="BC34" s="867"/>
      <c r="BD34" s="867"/>
      <c r="BE34" s="868" t="s">
        <v>393</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t="s">
        <v>396</v>
      </c>
      <c r="C35" s="817"/>
      <c r="D35" s="817"/>
      <c r="E35" s="817"/>
      <c r="F35" s="817"/>
      <c r="G35" s="817"/>
      <c r="H35" s="817"/>
      <c r="I35" s="817"/>
      <c r="J35" s="817"/>
      <c r="K35" s="817"/>
      <c r="L35" s="817"/>
      <c r="M35" s="817"/>
      <c r="N35" s="817"/>
      <c r="O35" s="817"/>
      <c r="P35" s="818"/>
      <c r="Q35" s="819">
        <v>2223</v>
      </c>
      <c r="R35" s="820"/>
      <c r="S35" s="820"/>
      <c r="T35" s="820"/>
      <c r="U35" s="820"/>
      <c r="V35" s="820">
        <v>2154</v>
      </c>
      <c r="W35" s="820"/>
      <c r="X35" s="820"/>
      <c r="Y35" s="820"/>
      <c r="Z35" s="820"/>
      <c r="AA35" s="820">
        <v>69</v>
      </c>
      <c r="AB35" s="820"/>
      <c r="AC35" s="820"/>
      <c r="AD35" s="820"/>
      <c r="AE35" s="821"/>
      <c r="AF35" s="822">
        <v>438</v>
      </c>
      <c r="AG35" s="823"/>
      <c r="AH35" s="823"/>
      <c r="AI35" s="823"/>
      <c r="AJ35" s="824"/>
      <c r="AK35" s="870">
        <v>770</v>
      </c>
      <c r="AL35" s="866"/>
      <c r="AM35" s="866"/>
      <c r="AN35" s="866"/>
      <c r="AO35" s="866"/>
      <c r="AP35" s="866">
        <v>4941</v>
      </c>
      <c r="AQ35" s="866"/>
      <c r="AR35" s="866"/>
      <c r="AS35" s="866"/>
      <c r="AT35" s="866"/>
      <c r="AU35" s="866">
        <v>3681</v>
      </c>
      <c r="AV35" s="866"/>
      <c r="AW35" s="866"/>
      <c r="AX35" s="866"/>
      <c r="AY35" s="866"/>
      <c r="AZ35" s="867" t="s">
        <v>564</v>
      </c>
      <c r="BA35" s="867"/>
      <c r="BB35" s="867"/>
      <c r="BC35" s="867"/>
      <c r="BD35" s="867"/>
      <c r="BE35" s="868" t="s">
        <v>393</v>
      </c>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t="s">
        <v>397</v>
      </c>
      <c r="C36" s="817"/>
      <c r="D36" s="817"/>
      <c r="E36" s="817"/>
      <c r="F36" s="817"/>
      <c r="G36" s="817"/>
      <c r="H36" s="817"/>
      <c r="I36" s="817"/>
      <c r="J36" s="817"/>
      <c r="K36" s="817"/>
      <c r="L36" s="817"/>
      <c r="M36" s="817"/>
      <c r="N36" s="817"/>
      <c r="O36" s="817"/>
      <c r="P36" s="818"/>
      <c r="Q36" s="819">
        <v>115</v>
      </c>
      <c r="R36" s="820"/>
      <c r="S36" s="820"/>
      <c r="T36" s="820"/>
      <c r="U36" s="820"/>
      <c r="V36" s="820">
        <v>115</v>
      </c>
      <c r="W36" s="820"/>
      <c r="X36" s="820"/>
      <c r="Y36" s="820"/>
      <c r="Z36" s="820"/>
      <c r="AA36" s="820">
        <v>0</v>
      </c>
      <c r="AB36" s="820"/>
      <c r="AC36" s="820"/>
      <c r="AD36" s="820"/>
      <c r="AE36" s="821"/>
      <c r="AF36" s="822">
        <v>127</v>
      </c>
      <c r="AG36" s="823"/>
      <c r="AH36" s="823"/>
      <c r="AI36" s="823"/>
      <c r="AJ36" s="824"/>
      <c r="AK36" s="870">
        <v>107</v>
      </c>
      <c r="AL36" s="866"/>
      <c r="AM36" s="866"/>
      <c r="AN36" s="866"/>
      <c r="AO36" s="866"/>
      <c r="AP36" s="866" t="s">
        <v>564</v>
      </c>
      <c r="AQ36" s="866"/>
      <c r="AR36" s="866"/>
      <c r="AS36" s="866"/>
      <c r="AT36" s="866"/>
      <c r="AU36" s="866" t="s">
        <v>564</v>
      </c>
      <c r="AV36" s="866"/>
      <c r="AW36" s="866"/>
      <c r="AX36" s="866"/>
      <c r="AY36" s="866"/>
      <c r="AZ36" s="867" t="s">
        <v>564</v>
      </c>
      <c r="BA36" s="867"/>
      <c r="BB36" s="867"/>
      <c r="BC36" s="867"/>
      <c r="BD36" s="867"/>
      <c r="BE36" s="868" t="s">
        <v>398</v>
      </c>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399</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376</v>
      </c>
      <c r="B63" s="825" t="s">
        <v>400</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2149</v>
      </c>
      <c r="AG63" s="880"/>
      <c r="AH63" s="880"/>
      <c r="AI63" s="880"/>
      <c r="AJ63" s="881"/>
      <c r="AK63" s="882"/>
      <c r="AL63" s="877"/>
      <c r="AM63" s="877"/>
      <c r="AN63" s="877"/>
      <c r="AO63" s="877"/>
      <c r="AP63" s="880">
        <v>10901</v>
      </c>
      <c r="AQ63" s="880"/>
      <c r="AR63" s="880"/>
      <c r="AS63" s="880"/>
      <c r="AT63" s="880"/>
      <c r="AU63" s="880">
        <v>6612</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402</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403</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565</v>
      </c>
      <c r="C68" s="906"/>
      <c r="D68" s="906"/>
      <c r="E68" s="906"/>
      <c r="F68" s="906"/>
      <c r="G68" s="906"/>
      <c r="H68" s="906"/>
      <c r="I68" s="906"/>
      <c r="J68" s="906"/>
      <c r="K68" s="906"/>
      <c r="L68" s="906"/>
      <c r="M68" s="906"/>
      <c r="N68" s="906"/>
      <c r="O68" s="906"/>
      <c r="P68" s="907"/>
      <c r="Q68" s="908">
        <v>787</v>
      </c>
      <c r="R68" s="902"/>
      <c r="S68" s="902"/>
      <c r="T68" s="902"/>
      <c r="U68" s="902"/>
      <c r="V68" s="902">
        <v>700</v>
      </c>
      <c r="W68" s="902"/>
      <c r="X68" s="902"/>
      <c r="Y68" s="902"/>
      <c r="Z68" s="902"/>
      <c r="AA68" s="902">
        <v>87</v>
      </c>
      <c r="AB68" s="902"/>
      <c r="AC68" s="902"/>
      <c r="AD68" s="902"/>
      <c r="AE68" s="902"/>
      <c r="AF68" s="902">
        <v>87</v>
      </c>
      <c r="AG68" s="902"/>
      <c r="AH68" s="902"/>
      <c r="AI68" s="902"/>
      <c r="AJ68" s="902"/>
      <c r="AK68" s="902">
        <v>33</v>
      </c>
      <c r="AL68" s="902"/>
      <c r="AM68" s="902"/>
      <c r="AN68" s="902"/>
      <c r="AO68" s="902"/>
      <c r="AP68" s="902" t="s">
        <v>564</v>
      </c>
      <c r="AQ68" s="902"/>
      <c r="AR68" s="902"/>
      <c r="AS68" s="902"/>
      <c r="AT68" s="902"/>
      <c r="AU68" s="902" t="s">
        <v>564</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566</v>
      </c>
      <c r="C69" s="910"/>
      <c r="D69" s="910"/>
      <c r="E69" s="910"/>
      <c r="F69" s="910"/>
      <c r="G69" s="910"/>
      <c r="H69" s="910"/>
      <c r="I69" s="910"/>
      <c r="J69" s="910"/>
      <c r="K69" s="910"/>
      <c r="L69" s="910"/>
      <c r="M69" s="910"/>
      <c r="N69" s="910"/>
      <c r="O69" s="910"/>
      <c r="P69" s="911"/>
      <c r="Q69" s="912">
        <v>402</v>
      </c>
      <c r="R69" s="866"/>
      <c r="S69" s="866"/>
      <c r="T69" s="866"/>
      <c r="U69" s="866"/>
      <c r="V69" s="866">
        <v>389</v>
      </c>
      <c r="W69" s="866"/>
      <c r="X69" s="866"/>
      <c r="Y69" s="866"/>
      <c r="Z69" s="866"/>
      <c r="AA69" s="866">
        <v>13</v>
      </c>
      <c r="AB69" s="866"/>
      <c r="AC69" s="866"/>
      <c r="AD69" s="866"/>
      <c r="AE69" s="866"/>
      <c r="AF69" s="866">
        <v>13</v>
      </c>
      <c r="AG69" s="866"/>
      <c r="AH69" s="866"/>
      <c r="AI69" s="866"/>
      <c r="AJ69" s="866"/>
      <c r="AK69" s="866" t="s">
        <v>564</v>
      </c>
      <c r="AL69" s="866"/>
      <c r="AM69" s="866"/>
      <c r="AN69" s="866"/>
      <c r="AO69" s="866"/>
      <c r="AP69" s="866">
        <v>402</v>
      </c>
      <c r="AQ69" s="866"/>
      <c r="AR69" s="866"/>
      <c r="AS69" s="866"/>
      <c r="AT69" s="866"/>
      <c r="AU69" s="866">
        <v>108</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567</v>
      </c>
      <c r="C70" s="910"/>
      <c r="D70" s="910"/>
      <c r="E70" s="910"/>
      <c r="F70" s="910"/>
      <c r="G70" s="910"/>
      <c r="H70" s="910"/>
      <c r="I70" s="910"/>
      <c r="J70" s="910"/>
      <c r="K70" s="910"/>
      <c r="L70" s="910"/>
      <c r="M70" s="910"/>
      <c r="N70" s="910"/>
      <c r="O70" s="910"/>
      <c r="P70" s="911"/>
      <c r="Q70" s="912">
        <v>483</v>
      </c>
      <c r="R70" s="866"/>
      <c r="S70" s="866"/>
      <c r="T70" s="866"/>
      <c r="U70" s="866"/>
      <c r="V70" s="866">
        <v>397</v>
      </c>
      <c r="W70" s="866"/>
      <c r="X70" s="866"/>
      <c r="Y70" s="866"/>
      <c r="Z70" s="866"/>
      <c r="AA70" s="866">
        <v>87</v>
      </c>
      <c r="AB70" s="866"/>
      <c r="AC70" s="866"/>
      <c r="AD70" s="866"/>
      <c r="AE70" s="866"/>
      <c r="AF70" s="866">
        <v>87</v>
      </c>
      <c r="AG70" s="866"/>
      <c r="AH70" s="866"/>
      <c r="AI70" s="866"/>
      <c r="AJ70" s="866"/>
      <c r="AK70" s="866">
        <v>93</v>
      </c>
      <c r="AL70" s="866"/>
      <c r="AM70" s="866"/>
      <c r="AN70" s="866"/>
      <c r="AO70" s="866"/>
      <c r="AP70" s="866" t="s">
        <v>564</v>
      </c>
      <c r="AQ70" s="866"/>
      <c r="AR70" s="866"/>
      <c r="AS70" s="866"/>
      <c r="AT70" s="866"/>
      <c r="AU70" s="866" t="s">
        <v>564</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568</v>
      </c>
      <c r="C71" s="910"/>
      <c r="D71" s="910"/>
      <c r="E71" s="910"/>
      <c r="F71" s="910"/>
      <c r="G71" s="910"/>
      <c r="H71" s="910"/>
      <c r="I71" s="910"/>
      <c r="J71" s="910"/>
      <c r="K71" s="910"/>
      <c r="L71" s="910"/>
      <c r="M71" s="910"/>
      <c r="N71" s="910"/>
      <c r="O71" s="910"/>
      <c r="P71" s="911"/>
      <c r="Q71" s="912">
        <v>5552</v>
      </c>
      <c r="R71" s="866"/>
      <c r="S71" s="866"/>
      <c r="T71" s="866"/>
      <c r="U71" s="866"/>
      <c r="V71" s="866">
        <v>4641</v>
      </c>
      <c r="W71" s="866"/>
      <c r="X71" s="866"/>
      <c r="Y71" s="866"/>
      <c r="Z71" s="866"/>
      <c r="AA71" s="866">
        <v>912</v>
      </c>
      <c r="AB71" s="866"/>
      <c r="AC71" s="866"/>
      <c r="AD71" s="866"/>
      <c r="AE71" s="866"/>
      <c r="AF71" s="866">
        <v>912</v>
      </c>
      <c r="AG71" s="866"/>
      <c r="AH71" s="866"/>
      <c r="AI71" s="866"/>
      <c r="AJ71" s="866"/>
      <c r="AK71" s="866">
        <v>0</v>
      </c>
      <c r="AL71" s="866"/>
      <c r="AM71" s="866"/>
      <c r="AN71" s="866"/>
      <c r="AO71" s="866"/>
      <c r="AP71" s="866" t="s">
        <v>564</v>
      </c>
      <c r="AQ71" s="866"/>
      <c r="AR71" s="866"/>
      <c r="AS71" s="866"/>
      <c r="AT71" s="866"/>
      <c r="AU71" s="866" t="s">
        <v>564</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569</v>
      </c>
      <c r="C72" s="910"/>
      <c r="D72" s="910"/>
      <c r="E72" s="910"/>
      <c r="F72" s="910"/>
      <c r="G72" s="910"/>
      <c r="H72" s="910"/>
      <c r="I72" s="910"/>
      <c r="J72" s="910"/>
      <c r="K72" s="910"/>
      <c r="L72" s="910"/>
      <c r="M72" s="910"/>
      <c r="N72" s="910"/>
      <c r="O72" s="910"/>
      <c r="P72" s="911"/>
      <c r="Q72" s="912">
        <v>1491</v>
      </c>
      <c r="R72" s="866"/>
      <c r="S72" s="866"/>
      <c r="T72" s="866"/>
      <c r="U72" s="866"/>
      <c r="V72" s="866">
        <v>1487</v>
      </c>
      <c r="W72" s="866"/>
      <c r="X72" s="866"/>
      <c r="Y72" s="866"/>
      <c r="Z72" s="866"/>
      <c r="AA72" s="866">
        <v>3</v>
      </c>
      <c r="AB72" s="866"/>
      <c r="AC72" s="866"/>
      <c r="AD72" s="866"/>
      <c r="AE72" s="866"/>
      <c r="AF72" s="866">
        <v>3</v>
      </c>
      <c r="AG72" s="866"/>
      <c r="AH72" s="866"/>
      <c r="AI72" s="866"/>
      <c r="AJ72" s="866"/>
      <c r="AK72" s="866">
        <v>41</v>
      </c>
      <c r="AL72" s="866"/>
      <c r="AM72" s="866"/>
      <c r="AN72" s="866"/>
      <c r="AO72" s="866"/>
      <c r="AP72" s="866" t="s">
        <v>564</v>
      </c>
      <c r="AQ72" s="866"/>
      <c r="AR72" s="866"/>
      <c r="AS72" s="866"/>
      <c r="AT72" s="866"/>
      <c r="AU72" s="866" t="s">
        <v>564</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570</v>
      </c>
      <c r="C73" s="910"/>
      <c r="D73" s="910"/>
      <c r="E73" s="910"/>
      <c r="F73" s="910"/>
      <c r="G73" s="910"/>
      <c r="H73" s="910"/>
      <c r="I73" s="910"/>
      <c r="J73" s="910"/>
      <c r="K73" s="910"/>
      <c r="L73" s="910"/>
      <c r="M73" s="910"/>
      <c r="N73" s="910"/>
      <c r="O73" s="910"/>
      <c r="P73" s="911"/>
      <c r="Q73" s="912">
        <v>8</v>
      </c>
      <c r="R73" s="866"/>
      <c r="S73" s="866"/>
      <c r="T73" s="866"/>
      <c r="U73" s="866"/>
      <c r="V73" s="866">
        <v>7</v>
      </c>
      <c r="W73" s="866"/>
      <c r="X73" s="866"/>
      <c r="Y73" s="866"/>
      <c r="Z73" s="866"/>
      <c r="AA73" s="866">
        <v>0</v>
      </c>
      <c r="AB73" s="866"/>
      <c r="AC73" s="866"/>
      <c r="AD73" s="866"/>
      <c r="AE73" s="866"/>
      <c r="AF73" s="866">
        <v>0</v>
      </c>
      <c r="AG73" s="866"/>
      <c r="AH73" s="866"/>
      <c r="AI73" s="866"/>
      <c r="AJ73" s="866"/>
      <c r="AK73" s="866">
        <v>5</v>
      </c>
      <c r="AL73" s="866"/>
      <c r="AM73" s="866"/>
      <c r="AN73" s="866"/>
      <c r="AO73" s="866"/>
      <c r="AP73" s="866" t="s">
        <v>564</v>
      </c>
      <c r="AQ73" s="866"/>
      <c r="AR73" s="866"/>
      <c r="AS73" s="866"/>
      <c r="AT73" s="866"/>
      <c r="AU73" s="866" t="s">
        <v>564</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571</v>
      </c>
      <c r="C74" s="910"/>
      <c r="D74" s="910"/>
      <c r="E74" s="910"/>
      <c r="F74" s="910"/>
      <c r="G74" s="910"/>
      <c r="H74" s="910"/>
      <c r="I74" s="910"/>
      <c r="J74" s="910"/>
      <c r="K74" s="910"/>
      <c r="L74" s="910"/>
      <c r="M74" s="910"/>
      <c r="N74" s="910"/>
      <c r="O74" s="910"/>
      <c r="P74" s="911"/>
      <c r="Q74" s="912">
        <v>33</v>
      </c>
      <c r="R74" s="866"/>
      <c r="S74" s="866"/>
      <c r="T74" s="866"/>
      <c r="U74" s="866"/>
      <c r="V74" s="866">
        <v>17</v>
      </c>
      <c r="W74" s="866"/>
      <c r="X74" s="866"/>
      <c r="Y74" s="866"/>
      <c r="Z74" s="866"/>
      <c r="AA74" s="866">
        <v>17</v>
      </c>
      <c r="AB74" s="866"/>
      <c r="AC74" s="866"/>
      <c r="AD74" s="866"/>
      <c r="AE74" s="866"/>
      <c r="AF74" s="866">
        <v>17</v>
      </c>
      <c r="AG74" s="866"/>
      <c r="AH74" s="866"/>
      <c r="AI74" s="866"/>
      <c r="AJ74" s="866"/>
      <c r="AK74" s="866">
        <v>23</v>
      </c>
      <c r="AL74" s="866"/>
      <c r="AM74" s="866"/>
      <c r="AN74" s="866"/>
      <c r="AO74" s="866"/>
      <c r="AP74" s="866" t="s">
        <v>564</v>
      </c>
      <c r="AQ74" s="866"/>
      <c r="AR74" s="866"/>
      <c r="AS74" s="866"/>
      <c r="AT74" s="866"/>
      <c r="AU74" s="866" t="s">
        <v>564</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572</v>
      </c>
      <c r="C75" s="910"/>
      <c r="D75" s="910"/>
      <c r="E75" s="910"/>
      <c r="F75" s="910"/>
      <c r="G75" s="910"/>
      <c r="H75" s="910"/>
      <c r="I75" s="910"/>
      <c r="J75" s="910"/>
      <c r="K75" s="910"/>
      <c r="L75" s="910"/>
      <c r="M75" s="910"/>
      <c r="N75" s="910"/>
      <c r="O75" s="910"/>
      <c r="P75" s="911"/>
      <c r="Q75" s="913">
        <v>772</v>
      </c>
      <c r="R75" s="914"/>
      <c r="S75" s="914"/>
      <c r="T75" s="914"/>
      <c r="U75" s="870"/>
      <c r="V75" s="915">
        <v>728</v>
      </c>
      <c r="W75" s="914"/>
      <c r="X75" s="914"/>
      <c r="Y75" s="914"/>
      <c r="Z75" s="870"/>
      <c r="AA75" s="915">
        <v>44</v>
      </c>
      <c r="AB75" s="914"/>
      <c r="AC75" s="914"/>
      <c r="AD75" s="914"/>
      <c r="AE75" s="870"/>
      <c r="AF75" s="915">
        <v>44</v>
      </c>
      <c r="AG75" s="914"/>
      <c r="AH75" s="914"/>
      <c r="AI75" s="914"/>
      <c r="AJ75" s="870"/>
      <c r="AK75" s="915">
        <v>315</v>
      </c>
      <c r="AL75" s="914"/>
      <c r="AM75" s="914"/>
      <c r="AN75" s="914"/>
      <c r="AO75" s="870"/>
      <c r="AP75" s="866" t="s">
        <v>564</v>
      </c>
      <c r="AQ75" s="866"/>
      <c r="AR75" s="866"/>
      <c r="AS75" s="866"/>
      <c r="AT75" s="866"/>
      <c r="AU75" s="866" t="s">
        <v>564</v>
      </c>
      <c r="AV75" s="866"/>
      <c r="AW75" s="866"/>
      <c r="AX75" s="866"/>
      <c r="AY75" s="866"/>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t="s">
        <v>573</v>
      </c>
      <c r="C76" s="910"/>
      <c r="D76" s="910"/>
      <c r="E76" s="910"/>
      <c r="F76" s="910"/>
      <c r="G76" s="910"/>
      <c r="H76" s="910"/>
      <c r="I76" s="910"/>
      <c r="J76" s="910"/>
      <c r="K76" s="910"/>
      <c r="L76" s="910"/>
      <c r="M76" s="910"/>
      <c r="N76" s="910"/>
      <c r="O76" s="910"/>
      <c r="P76" s="911"/>
      <c r="Q76" s="913">
        <v>1876</v>
      </c>
      <c r="R76" s="914"/>
      <c r="S76" s="914"/>
      <c r="T76" s="914"/>
      <c r="U76" s="870"/>
      <c r="V76" s="915">
        <v>1810</v>
      </c>
      <c r="W76" s="914"/>
      <c r="X76" s="914"/>
      <c r="Y76" s="914"/>
      <c r="Z76" s="870"/>
      <c r="AA76" s="915">
        <v>66</v>
      </c>
      <c r="AB76" s="914"/>
      <c r="AC76" s="914"/>
      <c r="AD76" s="914"/>
      <c r="AE76" s="870"/>
      <c r="AF76" s="915">
        <v>66</v>
      </c>
      <c r="AG76" s="914"/>
      <c r="AH76" s="914"/>
      <c r="AI76" s="914"/>
      <c r="AJ76" s="870"/>
      <c r="AK76" s="915" t="s">
        <v>564</v>
      </c>
      <c r="AL76" s="914"/>
      <c r="AM76" s="914"/>
      <c r="AN76" s="914"/>
      <c r="AO76" s="870"/>
      <c r="AP76" s="866" t="s">
        <v>564</v>
      </c>
      <c r="AQ76" s="866"/>
      <c r="AR76" s="866"/>
      <c r="AS76" s="866"/>
      <c r="AT76" s="866"/>
      <c r="AU76" s="866" t="s">
        <v>564</v>
      </c>
      <c r="AV76" s="866"/>
      <c r="AW76" s="866"/>
      <c r="AX76" s="866"/>
      <c r="AY76" s="866"/>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t="s">
        <v>574</v>
      </c>
      <c r="C77" s="910"/>
      <c r="D77" s="910"/>
      <c r="E77" s="910"/>
      <c r="F77" s="910"/>
      <c r="G77" s="910"/>
      <c r="H77" s="910"/>
      <c r="I77" s="910"/>
      <c r="J77" s="910"/>
      <c r="K77" s="910"/>
      <c r="L77" s="910"/>
      <c r="M77" s="910"/>
      <c r="N77" s="910"/>
      <c r="O77" s="910"/>
      <c r="P77" s="911"/>
      <c r="Q77" s="913">
        <v>297869</v>
      </c>
      <c r="R77" s="914"/>
      <c r="S77" s="914"/>
      <c r="T77" s="914"/>
      <c r="U77" s="870"/>
      <c r="V77" s="915">
        <v>293113</v>
      </c>
      <c r="W77" s="914"/>
      <c r="X77" s="914"/>
      <c r="Y77" s="914"/>
      <c r="Z77" s="870"/>
      <c r="AA77" s="915">
        <v>4756</v>
      </c>
      <c r="AB77" s="914"/>
      <c r="AC77" s="914"/>
      <c r="AD77" s="914"/>
      <c r="AE77" s="870"/>
      <c r="AF77" s="915">
        <v>4756</v>
      </c>
      <c r="AG77" s="914"/>
      <c r="AH77" s="914"/>
      <c r="AI77" s="914"/>
      <c r="AJ77" s="870"/>
      <c r="AK77" s="915">
        <v>1710</v>
      </c>
      <c r="AL77" s="914"/>
      <c r="AM77" s="914"/>
      <c r="AN77" s="914"/>
      <c r="AO77" s="870"/>
      <c r="AP77" s="866" t="s">
        <v>564</v>
      </c>
      <c r="AQ77" s="866"/>
      <c r="AR77" s="866"/>
      <c r="AS77" s="866"/>
      <c r="AT77" s="866"/>
      <c r="AU77" s="866" t="s">
        <v>564</v>
      </c>
      <c r="AV77" s="866"/>
      <c r="AW77" s="866"/>
      <c r="AX77" s="866"/>
      <c r="AY77" s="866"/>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376</v>
      </c>
      <c r="B88" s="825" t="s">
        <v>404</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5985</v>
      </c>
      <c r="AG88" s="880"/>
      <c r="AH88" s="880"/>
      <c r="AI88" s="880"/>
      <c r="AJ88" s="880"/>
      <c r="AK88" s="877"/>
      <c r="AL88" s="877"/>
      <c r="AM88" s="877"/>
      <c r="AN88" s="877"/>
      <c r="AO88" s="877"/>
      <c r="AP88" s="880">
        <v>402</v>
      </c>
      <c r="AQ88" s="880"/>
      <c r="AR88" s="880"/>
      <c r="AS88" s="880"/>
      <c r="AT88" s="880"/>
      <c r="AU88" s="880">
        <v>108</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405</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185</v>
      </c>
      <c r="CS102" s="888"/>
      <c r="CT102" s="888"/>
      <c r="CU102" s="888"/>
      <c r="CV102" s="927"/>
      <c r="CW102" s="926">
        <v>785</v>
      </c>
      <c r="CX102" s="888"/>
      <c r="CY102" s="888"/>
      <c r="CZ102" s="888"/>
      <c r="DA102" s="927"/>
      <c r="DB102" s="926">
        <v>4</v>
      </c>
      <c r="DC102" s="888"/>
      <c r="DD102" s="888"/>
      <c r="DE102" s="888"/>
      <c r="DF102" s="927"/>
      <c r="DG102" s="926" t="s">
        <v>575</v>
      </c>
      <c r="DH102" s="888"/>
      <c r="DI102" s="888"/>
      <c r="DJ102" s="888"/>
      <c r="DK102" s="927"/>
      <c r="DL102" s="926" t="s">
        <v>575</v>
      </c>
      <c r="DM102" s="888"/>
      <c r="DN102" s="888"/>
      <c r="DO102" s="888"/>
      <c r="DP102" s="927"/>
      <c r="DQ102" s="926" t="s">
        <v>575</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406</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407</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410</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411</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412</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413</v>
      </c>
      <c r="AB109" s="929"/>
      <c r="AC109" s="929"/>
      <c r="AD109" s="929"/>
      <c r="AE109" s="930"/>
      <c r="AF109" s="928" t="s">
        <v>414</v>
      </c>
      <c r="AG109" s="929"/>
      <c r="AH109" s="929"/>
      <c r="AI109" s="929"/>
      <c r="AJ109" s="930"/>
      <c r="AK109" s="928" t="s">
        <v>294</v>
      </c>
      <c r="AL109" s="929"/>
      <c r="AM109" s="929"/>
      <c r="AN109" s="929"/>
      <c r="AO109" s="930"/>
      <c r="AP109" s="928" t="s">
        <v>415</v>
      </c>
      <c r="AQ109" s="929"/>
      <c r="AR109" s="929"/>
      <c r="AS109" s="929"/>
      <c r="AT109" s="931"/>
      <c r="AU109" s="948" t="s">
        <v>412</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413</v>
      </c>
      <c r="BR109" s="929"/>
      <c r="BS109" s="929"/>
      <c r="BT109" s="929"/>
      <c r="BU109" s="930"/>
      <c r="BV109" s="928" t="s">
        <v>414</v>
      </c>
      <c r="BW109" s="929"/>
      <c r="BX109" s="929"/>
      <c r="BY109" s="929"/>
      <c r="BZ109" s="930"/>
      <c r="CA109" s="928" t="s">
        <v>294</v>
      </c>
      <c r="CB109" s="929"/>
      <c r="CC109" s="929"/>
      <c r="CD109" s="929"/>
      <c r="CE109" s="930"/>
      <c r="CF109" s="949" t="s">
        <v>415</v>
      </c>
      <c r="CG109" s="949"/>
      <c r="CH109" s="949"/>
      <c r="CI109" s="949"/>
      <c r="CJ109" s="949"/>
      <c r="CK109" s="928" t="s">
        <v>416</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413</v>
      </c>
      <c r="DH109" s="929"/>
      <c r="DI109" s="929"/>
      <c r="DJ109" s="929"/>
      <c r="DK109" s="930"/>
      <c r="DL109" s="928" t="s">
        <v>414</v>
      </c>
      <c r="DM109" s="929"/>
      <c r="DN109" s="929"/>
      <c r="DO109" s="929"/>
      <c r="DP109" s="930"/>
      <c r="DQ109" s="928" t="s">
        <v>294</v>
      </c>
      <c r="DR109" s="929"/>
      <c r="DS109" s="929"/>
      <c r="DT109" s="929"/>
      <c r="DU109" s="930"/>
      <c r="DV109" s="928" t="s">
        <v>415</v>
      </c>
      <c r="DW109" s="929"/>
      <c r="DX109" s="929"/>
      <c r="DY109" s="929"/>
      <c r="DZ109" s="931"/>
    </row>
    <row r="110" spans="1:131" s="218" customFormat="1" ht="26.25" customHeight="1" x14ac:dyDescent="0.15">
      <c r="A110" s="932" t="s">
        <v>417</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3459232</v>
      </c>
      <c r="AB110" s="936"/>
      <c r="AC110" s="936"/>
      <c r="AD110" s="936"/>
      <c r="AE110" s="937"/>
      <c r="AF110" s="938">
        <v>3531125</v>
      </c>
      <c r="AG110" s="936"/>
      <c r="AH110" s="936"/>
      <c r="AI110" s="936"/>
      <c r="AJ110" s="937"/>
      <c r="AK110" s="938">
        <v>3373294</v>
      </c>
      <c r="AL110" s="936"/>
      <c r="AM110" s="936"/>
      <c r="AN110" s="936"/>
      <c r="AO110" s="937"/>
      <c r="AP110" s="939">
        <v>26.3</v>
      </c>
      <c r="AQ110" s="940"/>
      <c r="AR110" s="940"/>
      <c r="AS110" s="940"/>
      <c r="AT110" s="941"/>
      <c r="AU110" s="942" t="s">
        <v>69</v>
      </c>
      <c r="AV110" s="943"/>
      <c r="AW110" s="943"/>
      <c r="AX110" s="943"/>
      <c r="AY110" s="943"/>
      <c r="AZ110" s="965" t="s">
        <v>418</v>
      </c>
      <c r="BA110" s="933"/>
      <c r="BB110" s="933"/>
      <c r="BC110" s="933"/>
      <c r="BD110" s="933"/>
      <c r="BE110" s="933"/>
      <c r="BF110" s="933"/>
      <c r="BG110" s="933"/>
      <c r="BH110" s="933"/>
      <c r="BI110" s="933"/>
      <c r="BJ110" s="933"/>
      <c r="BK110" s="933"/>
      <c r="BL110" s="933"/>
      <c r="BM110" s="933"/>
      <c r="BN110" s="933"/>
      <c r="BO110" s="933"/>
      <c r="BP110" s="934"/>
      <c r="BQ110" s="966">
        <v>29979765</v>
      </c>
      <c r="BR110" s="967"/>
      <c r="BS110" s="967"/>
      <c r="BT110" s="967"/>
      <c r="BU110" s="967"/>
      <c r="BV110" s="967">
        <v>30344088</v>
      </c>
      <c r="BW110" s="967"/>
      <c r="BX110" s="967"/>
      <c r="BY110" s="967"/>
      <c r="BZ110" s="967"/>
      <c r="CA110" s="967">
        <v>31809154</v>
      </c>
      <c r="CB110" s="967"/>
      <c r="CC110" s="967"/>
      <c r="CD110" s="967"/>
      <c r="CE110" s="967"/>
      <c r="CF110" s="980">
        <v>247.8</v>
      </c>
      <c r="CG110" s="981"/>
      <c r="CH110" s="981"/>
      <c r="CI110" s="981"/>
      <c r="CJ110" s="981"/>
      <c r="CK110" s="982" t="s">
        <v>419</v>
      </c>
      <c r="CL110" s="983"/>
      <c r="CM110" s="965" t="s">
        <v>420</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421</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422</v>
      </c>
      <c r="BA111" s="959"/>
      <c r="BB111" s="959"/>
      <c r="BC111" s="959"/>
      <c r="BD111" s="959"/>
      <c r="BE111" s="959"/>
      <c r="BF111" s="959"/>
      <c r="BG111" s="959"/>
      <c r="BH111" s="959"/>
      <c r="BI111" s="959"/>
      <c r="BJ111" s="959"/>
      <c r="BK111" s="959"/>
      <c r="BL111" s="959"/>
      <c r="BM111" s="959"/>
      <c r="BN111" s="959"/>
      <c r="BO111" s="959"/>
      <c r="BP111" s="960"/>
      <c r="BQ111" s="961">
        <v>167236</v>
      </c>
      <c r="BR111" s="962"/>
      <c r="BS111" s="962"/>
      <c r="BT111" s="962"/>
      <c r="BU111" s="962"/>
      <c r="BV111" s="962">
        <v>150146</v>
      </c>
      <c r="BW111" s="962"/>
      <c r="BX111" s="962"/>
      <c r="BY111" s="962"/>
      <c r="BZ111" s="962"/>
      <c r="CA111" s="962">
        <v>130596</v>
      </c>
      <c r="CB111" s="962"/>
      <c r="CC111" s="962"/>
      <c r="CD111" s="962"/>
      <c r="CE111" s="962"/>
      <c r="CF111" s="956">
        <v>1</v>
      </c>
      <c r="CG111" s="957"/>
      <c r="CH111" s="957"/>
      <c r="CI111" s="957"/>
      <c r="CJ111" s="957"/>
      <c r="CK111" s="984"/>
      <c r="CL111" s="985"/>
      <c r="CM111" s="958" t="s">
        <v>423</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424</v>
      </c>
      <c r="B112" s="989"/>
      <c r="C112" s="959" t="s">
        <v>425</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426</v>
      </c>
      <c r="BA112" s="959"/>
      <c r="BB112" s="959"/>
      <c r="BC112" s="959"/>
      <c r="BD112" s="959"/>
      <c r="BE112" s="959"/>
      <c r="BF112" s="959"/>
      <c r="BG112" s="959"/>
      <c r="BH112" s="959"/>
      <c r="BI112" s="959"/>
      <c r="BJ112" s="959"/>
      <c r="BK112" s="959"/>
      <c r="BL112" s="959"/>
      <c r="BM112" s="959"/>
      <c r="BN112" s="959"/>
      <c r="BO112" s="959"/>
      <c r="BP112" s="960"/>
      <c r="BQ112" s="961">
        <v>7651359</v>
      </c>
      <c r="BR112" s="962"/>
      <c r="BS112" s="962"/>
      <c r="BT112" s="962"/>
      <c r="BU112" s="962"/>
      <c r="BV112" s="962">
        <v>6938609</v>
      </c>
      <c r="BW112" s="962"/>
      <c r="BX112" s="962"/>
      <c r="BY112" s="962"/>
      <c r="BZ112" s="962"/>
      <c r="CA112" s="962">
        <v>6611949</v>
      </c>
      <c r="CB112" s="962"/>
      <c r="CC112" s="962"/>
      <c r="CD112" s="962"/>
      <c r="CE112" s="962"/>
      <c r="CF112" s="956">
        <v>51.5</v>
      </c>
      <c r="CG112" s="957"/>
      <c r="CH112" s="957"/>
      <c r="CI112" s="957"/>
      <c r="CJ112" s="957"/>
      <c r="CK112" s="984"/>
      <c r="CL112" s="985"/>
      <c r="CM112" s="958" t="s">
        <v>427</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428</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1086355</v>
      </c>
      <c r="AB113" s="974"/>
      <c r="AC113" s="974"/>
      <c r="AD113" s="974"/>
      <c r="AE113" s="975"/>
      <c r="AF113" s="976">
        <v>1107869</v>
      </c>
      <c r="AG113" s="974"/>
      <c r="AH113" s="974"/>
      <c r="AI113" s="974"/>
      <c r="AJ113" s="975"/>
      <c r="AK113" s="976">
        <v>1164019</v>
      </c>
      <c r="AL113" s="974"/>
      <c r="AM113" s="974"/>
      <c r="AN113" s="974"/>
      <c r="AO113" s="975"/>
      <c r="AP113" s="977">
        <v>9.1</v>
      </c>
      <c r="AQ113" s="978"/>
      <c r="AR113" s="978"/>
      <c r="AS113" s="978"/>
      <c r="AT113" s="979"/>
      <c r="AU113" s="944"/>
      <c r="AV113" s="945"/>
      <c r="AW113" s="945"/>
      <c r="AX113" s="945"/>
      <c r="AY113" s="945"/>
      <c r="AZ113" s="958" t="s">
        <v>429</v>
      </c>
      <c r="BA113" s="959"/>
      <c r="BB113" s="959"/>
      <c r="BC113" s="959"/>
      <c r="BD113" s="959"/>
      <c r="BE113" s="959"/>
      <c r="BF113" s="959"/>
      <c r="BG113" s="959"/>
      <c r="BH113" s="959"/>
      <c r="BI113" s="959"/>
      <c r="BJ113" s="959"/>
      <c r="BK113" s="959"/>
      <c r="BL113" s="959"/>
      <c r="BM113" s="959"/>
      <c r="BN113" s="959"/>
      <c r="BO113" s="959"/>
      <c r="BP113" s="960"/>
      <c r="BQ113" s="961">
        <v>128472</v>
      </c>
      <c r="BR113" s="962"/>
      <c r="BS113" s="962"/>
      <c r="BT113" s="962"/>
      <c r="BU113" s="962"/>
      <c r="BV113" s="962">
        <v>117777</v>
      </c>
      <c r="BW113" s="962"/>
      <c r="BX113" s="962"/>
      <c r="BY113" s="962"/>
      <c r="BZ113" s="962"/>
      <c r="CA113" s="962">
        <v>107627</v>
      </c>
      <c r="CB113" s="962"/>
      <c r="CC113" s="962"/>
      <c r="CD113" s="962"/>
      <c r="CE113" s="962"/>
      <c r="CF113" s="956">
        <v>0.8</v>
      </c>
      <c r="CG113" s="957"/>
      <c r="CH113" s="957"/>
      <c r="CI113" s="957"/>
      <c r="CJ113" s="957"/>
      <c r="CK113" s="984"/>
      <c r="CL113" s="985"/>
      <c r="CM113" s="958" t="s">
        <v>430</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431</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11947</v>
      </c>
      <c r="AB114" s="995"/>
      <c r="AC114" s="995"/>
      <c r="AD114" s="995"/>
      <c r="AE114" s="996"/>
      <c r="AF114" s="997">
        <v>11238</v>
      </c>
      <c r="AG114" s="995"/>
      <c r="AH114" s="995"/>
      <c r="AI114" s="995"/>
      <c r="AJ114" s="996"/>
      <c r="AK114" s="997">
        <v>10663</v>
      </c>
      <c r="AL114" s="995"/>
      <c r="AM114" s="995"/>
      <c r="AN114" s="995"/>
      <c r="AO114" s="996"/>
      <c r="AP114" s="998">
        <v>0.1</v>
      </c>
      <c r="AQ114" s="999"/>
      <c r="AR114" s="999"/>
      <c r="AS114" s="999"/>
      <c r="AT114" s="1000"/>
      <c r="AU114" s="944"/>
      <c r="AV114" s="945"/>
      <c r="AW114" s="945"/>
      <c r="AX114" s="945"/>
      <c r="AY114" s="945"/>
      <c r="AZ114" s="958" t="s">
        <v>432</v>
      </c>
      <c r="BA114" s="959"/>
      <c r="BB114" s="959"/>
      <c r="BC114" s="959"/>
      <c r="BD114" s="959"/>
      <c r="BE114" s="959"/>
      <c r="BF114" s="959"/>
      <c r="BG114" s="959"/>
      <c r="BH114" s="959"/>
      <c r="BI114" s="959"/>
      <c r="BJ114" s="959"/>
      <c r="BK114" s="959"/>
      <c r="BL114" s="959"/>
      <c r="BM114" s="959"/>
      <c r="BN114" s="959"/>
      <c r="BO114" s="959"/>
      <c r="BP114" s="960"/>
      <c r="BQ114" s="961">
        <v>4185568</v>
      </c>
      <c r="BR114" s="962"/>
      <c r="BS114" s="962"/>
      <c r="BT114" s="962"/>
      <c r="BU114" s="962"/>
      <c r="BV114" s="962">
        <v>4250747</v>
      </c>
      <c r="BW114" s="962"/>
      <c r="BX114" s="962"/>
      <c r="BY114" s="962"/>
      <c r="BZ114" s="962"/>
      <c r="CA114" s="962">
        <v>4141161</v>
      </c>
      <c r="CB114" s="962"/>
      <c r="CC114" s="962"/>
      <c r="CD114" s="962"/>
      <c r="CE114" s="962"/>
      <c r="CF114" s="956">
        <v>32.299999999999997</v>
      </c>
      <c r="CG114" s="957"/>
      <c r="CH114" s="957"/>
      <c r="CI114" s="957"/>
      <c r="CJ114" s="957"/>
      <c r="CK114" s="984"/>
      <c r="CL114" s="985"/>
      <c r="CM114" s="958" t="s">
        <v>433</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434</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19870</v>
      </c>
      <c r="AB115" s="974"/>
      <c r="AC115" s="974"/>
      <c r="AD115" s="974"/>
      <c r="AE115" s="975"/>
      <c r="AF115" s="976">
        <v>18716</v>
      </c>
      <c r="AG115" s="974"/>
      <c r="AH115" s="974"/>
      <c r="AI115" s="974"/>
      <c r="AJ115" s="975"/>
      <c r="AK115" s="976">
        <v>17340</v>
      </c>
      <c r="AL115" s="974"/>
      <c r="AM115" s="974"/>
      <c r="AN115" s="974"/>
      <c r="AO115" s="975"/>
      <c r="AP115" s="977">
        <v>0.1</v>
      </c>
      <c r="AQ115" s="978"/>
      <c r="AR115" s="978"/>
      <c r="AS115" s="978"/>
      <c r="AT115" s="979"/>
      <c r="AU115" s="944"/>
      <c r="AV115" s="945"/>
      <c r="AW115" s="945"/>
      <c r="AX115" s="945"/>
      <c r="AY115" s="945"/>
      <c r="AZ115" s="958" t="s">
        <v>435</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436</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437</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438</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439</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v>1675</v>
      </c>
      <c r="DH116" s="995"/>
      <c r="DI116" s="995"/>
      <c r="DJ116" s="995"/>
      <c r="DK116" s="996"/>
      <c r="DL116" s="997">
        <v>831</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440</v>
      </c>
      <c r="Z117" s="930"/>
      <c r="AA117" s="1014">
        <v>4577404</v>
      </c>
      <c r="AB117" s="1015"/>
      <c r="AC117" s="1015"/>
      <c r="AD117" s="1015"/>
      <c r="AE117" s="1016"/>
      <c r="AF117" s="1017">
        <v>4668948</v>
      </c>
      <c r="AG117" s="1015"/>
      <c r="AH117" s="1015"/>
      <c r="AI117" s="1015"/>
      <c r="AJ117" s="1016"/>
      <c r="AK117" s="1017">
        <v>4565316</v>
      </c>
      <c r="AL117" s="1015"/>
      <c r="AM117" s="1015"/>
      <c r="AN117" s="1015"/>
      <c r="AO117" s="1016"/>
      <c r="AP117" s="1018"/>
      <c r="AQ117" s="1019"/>
      <c r="AR117" s="1019"/>
      <c r="AS117" s="1019"/>
      <c r="AT117" s="1020"/>
      <c r="AU117" s="944"/>
      <c r="AV117" s="945"/>
      <c r="AW117" s="945"/>
      <c r="AX117" s="945"/>
      <c r="AY117" s="945"/>
      <c r="AZ117" s="1010" t="s">
        <v>441</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442</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416</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413</v>
      </c>
      <c r="AB118" s="929"/>
      <c r="AC118" s="929"/>
      <c r="AD118" s="929"/>
      <c r="AE118" s="930"/>
      <c r="AF118" s="928" t="s">
        <v>414</v>
      </c>
      <c r="AG118" s="929"/>
      <c r="AH118" s="929"/>
      <c r="AI118" s="929"/>
      <c r="AJ118" s="930"/>
      <c r="AK118" s="928" t="s">
        <v>294</v>
      </c>
      <c r="AL118" s="929"/>
      <c r="AM118" s="929"/>
      <c r="AN118" s="929"/>
      <c r="AO118" s="930"/>
      <c r="AP118" s="1006" t="s">
        <v>415</v>
      </c>
      <c r="AQ118" s="1007"/>
      <c r="AR118" s="1007"/>
      <c r="AS118" s="1007"/>
      <c r="AT118" s="1008"/>
      <c r="AU118" s="944"/>
      <c r="AV118" s="945"/>
      <c r="AW118" s="945"/>
      <c r="AX118" s="945"/>
      <c r="AY118" s="945"/>
      <c r="AZ118" s="1009" t="s">
        <v>443</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444</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419</v>
      </c>
      <c r="B119" s="983"/>
      <c r="C119" s="965" t="s">
        <v>420</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445</v>
      </c>
      <c r="BP119" s="1041"/>
      <c r="BQ119" s="1035">
        <v>42112400</v>
      </c>
      <c r="BR119" s="1036"/>
      <c r="BS119" s="1036"/>
      <c r="BT119" s="1036"/>
      <c r="BU119" s="1036"/>
      <c r="BV119" s="1036">
        <v>41801367</v>
      </c>
      <c r="BW119" s="1036"/>
      <c r="BX119" s="1036"/>
      <c r="BY119" s="1036"/>
      <c r="BZ119" s="1036"/>
      <c r="CA119" s="1036">
        <v>42800487</v>
      </c>
      <c r="CB119" s="1036"/>
      <c r="CC119" s="1036"/>
      <c r="CD119" s="1036"/>
      <c r="CE119" s="1036"/>
      <c r="CF119" s="1037"/>
      <c r="CG119" s="1038"/>
      <c r="CH119" s="1038"/>
      <c r="CI119" s="1038"/>
      <c r="CJ119" s="1039"/>
      <c r="CK119" s="986"/>
      <c r="CL119" s="987"/>
      <c r="CM119" s="1009" t="s">
        <v>446</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165561</v>
      </c>
      <c r="DH119" s="1022"/>
      <c r="DI119" s="1022"/>
      <c r="DJ119" s="1022"/>
      <c r="DK119" s="1023"/>
      <c r="DL119" s="1021">
        <v>149315</v>
      </c>
      <c r="DM119" s="1022"/>
      <c r="DN119" s="1022"/>
      <c r="DO119" s="1022"/>
      <c r="DP119" s="1023"/>
      <c r="DQ119" s="1021">
        <v>130596</v>
      </c>
      <c r="DR119" s="1022"/>
      <c r="DS119" s="1022"/>
      <c r="DT119" s="1022"/>
      <c r="DU119" s="1023"/>
      <c r="DV119" s="1024">
        <v>1</v>
      </c>
      <c r="DW119" s="1025"/>
      <c r="DX119" s="1025"/>
      <c r="DY119" s="1025"/>
      <c r="DZ119" s="1026"/>
    </row>
    <row r="120" spans="1:130" s="218" customFormat="1" ht="26.25" customHeight="1" x14ac:dyDescent="0.15">
      <c r="A120" s="1093"/>
      <c r="B120" s="985"/>
      <c r="C120" s="958" t="s">
        <v>423</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447</v>
      </c>
      <c r="AV120" s="1028"/>
      <c r="AW120" s="1028"/>
      <c r="AX120" s="1028"/>
      <c r="AY120" s="1029"/>
      <c r="AZ120" s="965" t="s">
        <v>448</v>
      </c>
      <c r="BA120" s="933"/>
      <c r="BB120" s="933"/>
      <c r="BC120" s="933"/>
      <c r="BD120" s="933"/>
      <c r="BE120" s="933"/>
      <c r="BF120" s="933"/>
      <c r="BG120" s="933"/>
      <c r="BH120" s="933"/>
      <c r="BI120" s="933"/>
      <c r="BJ120" s="933"/>
      <c r="BK120" s="933"/>
      <c r="BL120" s="933"/>
      <c r="BM120" s="933"/>
      <c r="BN120" s="933"/>
      <c r="BO120" s="933"/>
      <c r="BP120" s="934"/>
      <c r="BQ120" s="966">
        <v>11091716</v>
      </c>
      <c r="BR120" s="967"/>
      <c r="BS120" s="967"/>
      <c r="BT120" s="967"/>
      <c r="BU120" s="967"/>
      <c r="BV120" s="967">
        <v>11137818</v>
      </c>
      <c r="BW120" s="967"/>
      <c r="BX120" s="967"/>
      <c r="BY120" s="967"/>
      <c r="BZ120" s="967"/>
      <c r="CA120" s="967">
        <v>10605318</v>
      </c>
      <c r="CB120" s="967"/>
      <c r="CC120" s="967"/>
      <c r="CD120" s="967"/>
      <c r="CE120" s="967"/>
      <c r="CF120" s="980">
        <v>82.6</v>
      </c>
      <c r="CG120" s="981"/>
      <c r="CH120" s="981"/>
      <c r="CI120" s="981"/>
      <c r="CJ120" s="981"/>
      <c r="CK120" s="1042" t="s">
        <v>449</v>
      </c>
      <c r="CL120" s="1043"/>
      <c r="CM120" s="1043"/>
      <c r="CN120" s="1043"/>
      <c r="CO120" s="1044"/>
      <c r="CP120" s="1050" t="s">
        <v>396</v>
      </c>
      <c r="CQ120" s="1051"/>
      <c r="CR120" s="1051"/>
      <c r="CS120" s="1051"/>
      <c r="CT120" s="1051"/>
      <c r="CU120" s="1051"/>
      <c r="CV120" s="1051"/>
      <c r="CW120" s="1051"/>
      <c r="CX120" s="1051"/>
      <c r="CY120" s="1051"/>
      <c r="CZ120" s="1051"/>
      <c r="DA120" s="1051"/>
      <c r="DB120" s="1051"/>
      <c r="DC120" s="1051"/>
      <c r="DD120" s="1051"/>
      <c r="DE120" s="1051"/>
      <c r="DF120" s="1052"/>
      <c r="DG120" s="966">
        <v>4095938</v>
      </c>
      <c r="DH120" s="967"/>
      <c r="DI120" s="967"/>
      <c r="DJ120" s="967"/>
      <c r="DK120" s="967"/>
      <c r="DL120" s="967">
        <v>3759883</v>
      </c>
      <c r="DM120" s="967"/>
      <c r="DN120" s="967"/>
      <c r="DO120" s="967"/>
      <c r="DP120" s="967"/>
      <c r="DQ120" s="967">
        <v>3681007</v>
      </c>
      <c r="DR120" s="967"/>
      <c r="DS120" s="967"/>
      <c r="DT120" s="967"/>
      <c r="DU120" s="967"/>
      <c r="DV120" s="968">
        <v>28.7</v>
      </c>
      <c r="DW120" s="968"/>
      <c r="DX120" s="968"/>
      <c r="DY120" s="968"/>
      <c r="DZ120" s="969"/>
    </row>
    <row r="121" spans="1:130" s="218" customFormat="1" ht="26.25" customHeight="1" x14ac:dyDescent="0.15">
      <c r="A121" s="1093"/>
      <c r="B121" s="985"/>
      <c r="C121" s="1010" t="s">
        <v>450</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451</v>
      </c>
      <c r="BA121" s="959"/>
      <c r="BB121" s="959"/>
      <c r="BC121" s="959"/>
      <c r="BD121" s="959"/>
      <c r="BE121" s="959"/>
      <c r="BF121" s="959"/>
      <c r="BG121" s="959"/>
      <c r="BH121" s="959"/>
      <c r="BI121" s="959"/>
      <c r="BJ121" s="959"/>
      <c r="BK121" s="959"/>
      <c r="BL121" s="959"/>
      <c r="BM121" s="959"/>
      <c r="BN121" s="959"/>
      <c r="BO121" s="959"/>
      <c r="BP121" s="960"/>
      <c r="BQ121" s="961">
        <v>148142</v>
      </c>
      <c r="BR121" s="962"/>
      <c r="BS121" s="962"/>
      <c r="BT121" s="962"/>
      <c r="BU121" s="962"/>
      <c r="BV121" s="962">
        <v>124407</v>
      </c>
      <c r="BW121" s="962"/>
      <c r="BX121" s="962"/>
      <c r="BY121" s="962"/>
      <c r="BZ121" s="962"/>
      <c r="CA121" s="962">
        <v>99649</v>
      </c>
      <c r="CB121" s="962"/>
      <c r="CC121" s="962"/>
      <c r="CD121" s="962"/>
      <c r="CE121" s="962"/>
      <c r="CF121" s="956">
        <v>0.8</v>
      </c>
      <c r="CG121" s="957"/>
      <c r="CH121" s="957"/>
      <c r="CI121" s="957"/>
      <c r="CJ121" s="957"/>
      <c r="CK121" s="1045"/>
      <c r="CL121" s="1046"/>
      <c r="CM121" s="1046"/>
      <c r="CN121" s="1046"/>
      <c r="CO121" s="1047"/>
      <c r="CP121" s="1055" t="s">
        <v>392</v>
      </c>
      <c r="CQ121" s="1056"/>
      <c r="CR121" s="1056"/>
      <c r="CS121" s="1056"/>
      <c r="CT121" s="1056"/>
      <c r="CU121" s="1056"/>
      <c r="CV121" s="1056"/>
      <c r="CW121" s="1056"/>
      <c r="CX121" s="1056"/>
      <c r="CY121" s="1056"/>
      <c r="CZ121" s="1056"/>
      <c r="DA121" s="1056"/>
      <c r="DB121" s="1056"/>
      <c r="DC121" s="1056"/>
      <c r="DD121" s="1056"/>
      <c r="DE121" s="1056"/>
      <c r="DF121" s="1057"/>
      <c r="DG121" s="961">
        <v>3418065</v>
      </c>
      <c r="DH121" s="962"/>
      <c r="DI121" s="962"/>
      <c r="DJ121" s="962"/>
      <c r="DK121" s="962"/>
      <c r="DL121" s="962">
        <v>3059279</v>
      </c>
      <c r="DM121" s="962"/>
      <c r="DN121" s="962"/>
      <c r="DO121" s="962"/>
      <c r="DP121" s="962"/>
      <c r="DQ121" s="962">
        <v>2823763</v>
      </c>
      <c r="DR121" s="962"/>
      <c r="DS121" s="962"/>
      <c r="DT121" s="962"/>
      <c r="DU121" s="962"/>
      <c r="DV121" s="963">
        <v>22</v>
      </c>
      <c r="DW121" s="963"/>
      <c r="DX121" s="963"/>
      <c r="DY121" s="963"/>
      <c r="DZ121" s="964"/>
    </row>
    <row r="122" spans="1:130" s="218" customFormat="1" ht="26.25" customHeight="1" x14ac:dyDescent="0.15">
      <c r="A122" s="1093"/>
      <c r="B122" s="985"/>
      <c r="C122" s="958" t="s">
        <v>433</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452</v>
      </c>
      <c r="BA122" s="1001"/>
      <c r="BB122" s="1001"/>
      <c r="BC122" s="1001"/>
      <c r="BD122" s="1001"/>
      <c r="BE122" s="1001"/>
      <c r="BF122" s="1001"/>
      <c r="BG122" s="1001"/>
      <c r="BH122" s="1001"/>
      <c r="BI122" s="1001"/>
      <c r="BJ122" s="1001"/>
      <c r="BK122" s="1001"/>
      <c r="BL122" s="1001"/>
      <c r="BM122" s="1001"/>
      <c r="BN122" s="1001"/>
      <c r="BO122" s="1001"/>
      <c r="BP122" s="1002"/>
      <c r="BQ122" s="1035">
        <v>29538476</v>
      </c>
      <c r="BR122" s="1036"/>
      <c r="BS122" s="1036"/>
      <c r="BT122" s="1036"/>
      <c r="BU122" s="1036"/>
      <c r="BV122" s="1036">
        <v>29639264</v>
      </c>
      <c r="BW122" s="1036"/>
      <c r="BX122" s="1036"/>
      <c r="BY122" s="1036"/>
      <c r="BZ122" s="1036"/>
      <c r="CA122" s="1036">
        <v>30018815</v>
      </c>
      <c r="CB122" s="1036"/>
      <c r="CC122" s="1036"/>
      <c r="CD122" s="1036"/>
      <c r="CE122" s="1036"/>
      <c r="CF122" s="1053">
        <v>233.9</v>
      </c>
      <c r="CG122" s="1054"/>
      <c r="CH122" s="1054"/>
      <c r="CI122" s="1054"/>
      <c r="CJ122" s="1054"/>
      <c r="CK122" s="1045"/>
      <c r="CL122" s="1046"/>
      <c r="CM122" s="1046"/>
      <c r="CN122" s="1046"/>
      <c r="CO122" s="1047"/>
      <c r="CP122" s="1055" t="s">
        <v>395</v>
      </c>
      <c r="CQ122" s="1056"/>
      <c r="CR122" s="1056"/>
      <c r="CS122" s="1056"/>
      <c r="CT122" s="1056"/>
      <c r="CU122" s="1056"/>
      <c r="CV122" s="1056"/>
      <c r="CW122" s="1056"/>
      <c r="CX122" s="1056"/>
      <c r="CY122" s="1056"/>
      <c r="CZ122" s="1056"/>
      <c r="DA122" s="1056"/>
      <c r="DB122" s="1056"/>
      <c r="DC122" s="1056"/>
      <c r="DD122" s="1056"/>
      <c r="DE122" s="1056"/>
      <c r="DF122" s="1057"/>
      <c r="DG122" s="961">
        <v>137356</v>
      </c>
      <c r="DH122" s="962"/>
      <c r="DI122" s="962"/>
      <c r="DJ122" s="962"/>
      <c r="DK122" s="962"/>
      <c r="DL122" s="962">
        <v>119447</v>
      </c>
      <c r="DM122" s="962"/>
      <c r="DN122" s="962"/>
      <c r="DO122" s="962"/>
      <c r="DP122" s="962"/>
      <c r="DQ122" s="962">
        <v>107179</v>
      </c>
      <c r="DR122" s="962"/>
      <c r="DS122" s="962"/>
      <c r="DT122" s="962"/>
      <c r="DU122" s="962"/>
      <c r="DV122" s="963">
        <v>0.8</v>
      </c>
      <c r="DW122" s="963"/>
      <c r="DX122" s="963"/>
      <c r="DY122" s="963"/>
      <c r="DZ122" s="964"/>
    </row>
    <row r="123" spans="1:130" s="218" customFormat="1" ht="26.25" customHeight="1" x14ac:dyDescent="0.15">
      <c r="A123" s="1093"/>
      <c r="B123" s="985"/>
      <c r="C123" s="958" t="s">
        <v>439</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v>858</v>
      </c>
      <c r="AB123" s="995"/>
      <c r="AC123" s="995"/>
      <c r="AD123" s="995"/>
      <c r="AE123" s="996"/>
      <c r="AF123" s="997">
        <v>845</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453</v>
      </c>
      <c r="BP123" s="1041"/>
      <c r="BQ123" s="1099">
        <v>40778334</v>
      </c>
      <c r="BR123" s="1100"/>
      <c r="BS123" s="1100"/>
      <c r="BT123" s="1100"/>
      <c r="BU123" s="1100"/>
      <c r="BV123" s="1100">
        <v>40901489</v>
      </c>
      <c r="BW123" s="1100"/>
      <c r="BX123" s="1100"/>
      <c r="BY123" s="1100"/>
      <c r="BZ123" s="1100"/>
      <c r="CA123" s="1100">
        <v>40723782</v>
      </c>
      <c r="CB123" s="1100"/>
      <c r="CC123" s="1100"/>
      <c r="CD123" s="1100"/>
      <c r="CE123" s="1100"/>
      <c r="CF123" s="1037"/>
      <c r="CG123" s="1038"/>
      <c r="CH123" s="1038"/>
      <c r="CI123" s="1038"/>
      <c r="CJ123" s="1039"/>
      <c r="CK123" s="1045"/>
      <c r="CL123" s="1046"/>
      <c r="CM123" s="1046"/>
      <c r="CN123" s="1046"/>
      <c r="CO123" s="1047"/>
      <c r="CP123" s="1055" t="s">
        <v>394</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442</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454</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10.6</v>
      </c>
      <c r="BR124" s="1063"/>
      <c r="BS124" s="1063"/>
      <c r="BT124" s="1063"/>
      <c r="BU124" s="1063"/>
      <c r="BV124" s="1063">
        <v>7.1</v>
      </c>
      <c r="BW124" s="1063"/>
      <c r="BX124" s="1063"/>
      <c r="BY124" s="1063"/>
      <c r="BZ124" s="1063"/>
      <c r="CA124" s="1063">
        <v>16.100000000000001</v>
      </c>
      <c r="CB124" s="1063"/>
      <c r="CC124" s="1063"/>
      <c r="CD124" s="1063"/>
      <c r="CE124" s="1063"/>
      <c r="CF124" s="1064"/>
      <c r="CG124" s="1065"/>
      <c r="CH124" s="1065"/>
      <c r="CI124" s="1065"/>
      <c r="CJ124" s="1066"/>
      <c r="CK124" s="1048"/>
      <c r="CL124" s="1048"/>
      <c r="CM124" s="1048"/>
      <c r="CN124" s="1048"/>
      <c r="CO124" s="1049"/>
      <c r="CP124" s="1055" t="s">
        <v>455</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444</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456</v>
      </c>
      <c r="CL125" s="1043"/>
      <c r="CM125" s="1043"/>
      <c r="CN125" s="1043"/>
      <c r="CO125" s="1044"/>
      <c r="CP125" s="965" t="s">
        <v>457</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446</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19012</v>
      </c>
      <c r="AB126" s="995"/>
      <c r="AC126" s="995"/>
      <c r="AD126" s="995"/>
      <c r="AE126" s="996"/>
      <c r="AF126" s="997">
        <v>17871</v>
      </c>
      <c r="AG126" s="995"/>
      <c r="AH126" s="995"/>
      <c r="AI126" s="995"/>
      <c r="AJ126" s="996"/>
      <c r="AK126" s="997">
        <v>17340</v>
      </c>
      <c r="AL126" s="995"/>
      <c r="AM126" s="995"/>
      <c r="AN126" s="995"/>
      <c r="AO126" s="996"/>
      <c r="AP126" s="998">
        <v>0.1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458</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459</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460</v>
      </c>
      <c r="AY127" s="1068"/>
      <c r="AZ127" s="1068"/>
      <c r="BA127" s="1068"/>
      <c r="BB127" s="1068"/>
      <c r="BC127" s="1068"/>
      <c r="BD127" s="1068"/>
      <c r="BE127" s="1069"/>
      <c r="BF127" s="1070" t="s">
        <v>461</v>
      </c>
      <c r="BG127" s="1068"/>
      <c r="BH127" s="1068"/>
      <c r="BI127" s="1068"/>
      <c r="BJ127" s="1068"/>
      <c r="BK127" s="1068"/>
      <c r="BL127" s="1069"/>
      <c r="BM127" s="1070" t="s">
        <v>462</v>
      </c>
      <c r="BN127" s="1068"/>
      <c r="BO127" s="1068"/>
      <c r="BP127" s="1068"/>
      <c r="BQ127" s="1068"/>
      <c r="BR127" s="1068"/>
      <c r="BS127" s="1069"/>
      <c r="BT127" s="1070" t="s">
        <v>463</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464</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465</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466</v>
      </c>
      <c r="X128" s="1079"/>
      <c r="Y128" s="1079"/>
      <c r="Z128" s="1080"/>
      <c r="AA128" s="1081">
        <v>50417</v>
      </c>
      <c r="AB128" s="1082"/>
      <c r="AC128" s="1082"/>
      <c r="AD128" s="1082"/>
      <c r="AE128" s="1083"/>
      <c r="AF128" s="1084">
        <v>55378</v>
      </c>
      <c r="AG128" s="1082"/>
      <c r="AH128" s="1082"/>
      <c r="AI128" s="1082"/>
      <c r="AJ128" s="1083"/>
      <c r="AK128" s="1084">
        <v>45778</v>
      </c>
      <c r="AL128" s="1082"/>
      <c r="AM128" s="1082"/>
      <c r="AN128" s="1082"/>
      <c r="AO128" s="1083"/>
      <c r="AP128" s="1085"/>
      <c r="AQ128" s="1086"/>
      <c r="AR128" s="1086"/>
      <c r="AS128" s="1086"/>
      <c r="AT128" s="1087"/>
      <c r="AU128" s="220"/>
      <c r="AV128" s="220"/>
      <c r="AW128" s="220"/>
      <c r="AX128" s="932" t="s">
        <v>467</v>
      </c>
      <c r="AY128" s="933"/>
      <c r="AZ128" s="933"/>
      <c r="BA128" s="933"/>
      <c r="BB128" s="933"/>
      <c r="BC128" s="933"/>
      <c r="BD128" s="933"/>
      <c r="BE128" s="934"/>
      <c r="BF128" s="1088" t="s">
        <v>122</v>
      </c>
      <c r="BG128" s="1089"/>
      <c r="BH128" s="1089"/>
      <c r="BI128" s="1089"/>
      <c r="BJ128" s="1089"/>
      <c r="BK128" s="1089"/>
      <c r="BL128" s="1090"/>
      <c r="BM128" s="1088">
        <v>12.7</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468</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469</v>
      </c>
      <c r="X129" s="1107"/>
      <c r="Y129" s="1107"/>
      <c r="Z129" s="1108"/>
      <c r="AA129" s="994">
        <v>15901264</v>
      </c>
      <c r="AB129" s="995"/>
      <c r="AC129" s="995"/>
      <c r="AD129" s="995"/>
      <c r="AE129" s="996"/>
      <c r="AF129" s="997">
        <v>15965151</v>
      </c>
      <c r="AG129" s="995"/>
      <c r="AH129" s="995"/>
      <c r="AI129" s="995"/>
      <c r="AJ129" s="996"/>
      <c r="AK129" s="997">
        <v>16053443</v>
      </c>
      <c r="AL129" s="995"/>
      <c r="AM129" s="995"/>
      <c r="AN129" s="995"/>
      <c r="AO129" s="996"/>
      <c r="AP129" s="1109"/>
      <c r="AQ129" s="1110"/>
      <c r="AR129" s="1110"/>
      <c r="AS129" s="1110"/>
      <c r="AT129" s="1111"/>
      <c r="AU129" s="221"/>
      <c r="AV129" s="221"/>
      <c r="AW129" s="221"/>
      <c r="AX129" s="1101" t="s">
        <v>470</v>
      </c>
      <c r="AY129" s="959"/>
      <c r="AZ129" s="959"/>
      <c r="BA129" s="959"/>
      <c r="BB129" s="959"/>
      <c r="BC129" s="959"/>
      <c r="BD129" s="959"/>
      <c r="BE129" s="960"/>
      <c r="BF129" s="1102" t="s">
        <v>122</v>
      </c>
      <c r="BG129" s="1103"/>
      <c r="BH129" s="1103"/>
      <c r="BI129" s="1103"/>
      <c r="BJ129" s="1103"/>
      <c r="BK129" s="1103"/>
      <c r="BL129" s="1104"/>
      <c r="BM129" s="1102">
        <v>17.7</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471</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472</v>
      </c>
      <c r="X130" s="1107"/>
      <c r="Y130" s="1107"/>
      <c r="Z130" s="1108"/>
      <c r="AA130" s="994">
        <v>3382327</v>
      </c>
      <c r="AB130" s="995"/>
      <c r="AC130" s="995"/>
      <c r="AD130" s="995"/>
      <c r="AE130" s="996"/>
      <c r="AF130" s="997">
        <v>3412252</v>
      </c>
      <c r="AG130" s="995"/>
      <c r="AH130" s="995"/>
      <c r="AI130" s="995"/>
      <c r="AJ130" s="996"/>
      <c r="AK130" s="997">
        <v>3218630</v>
      </c>
      <c r="AL130" s="995"/>
      <c r="AM130" s="995"/>
      <c r="AN130" s="995"/>
      <c r="AO130" s="996"/>
      <c r="AP130" s="1109"/>
      <c r="AQ130" s="1110"/>
      <c r="AR130" s="1110"/>
      <c r="AS130" s="1110"/>
      <c r="AT130" s="1111"/>
      <c r="AU130" s="221"/>
      <c r="AV130" s="221"/>
      <c r="AW130" s="221"/>
      <c r="AX130" s="1101" t="s">
        <v>473</v>
      </c>
      <c r="AY130" s="959"/>
      <c r="AZ130" s="959"/>
      <c r="BA130" s="959"/>
      <c r="BB130" s="959"/>
      <c r="BC130" s="959"/>
      <c r="BD130" s="959"/>
      <c r="BE130" s="960"/>
      <c r="BF130" s="1137">
        <v>9.6</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474</v>
      </c>
      <c r="X131" s="1144"/>
      <c r="Y131" s="1144"/>
      <c r="Z131" s="1145"/>
      <c r="AA131" s="1040">
        <v>12518937</v>
      </c>
      <c r="AB131" s="1022"/>
      <c r="AC131" s="1022"/>
      <c r="AD131" s="1022"/>
      <c r="AE131" s="1023"/>
      <c r="AF131" s="1021">
        <v>12552899</v>
      </c>
      <c r="AG131" s="1022"/>
      <c r="AH131" s="1022"/>
      <c r="AI131" s="1022"/>
      <c r="AJ131" s="1023"/>
      <c r="AK131" s="1021">
        <v>12834813</v>
      </c>
      <c r="AL131" s="1022"/>
      <c r="AM131" s="1022"/>
      <c r="AN131" s="1022"/>
      <c r="AO131" s="1023"/>
      <c r="AP131" s="1146"/>
      <c r="AQ131" s="1147"/>
      <c r="AR131" s="1147"/>
      <c r="AS131" s="1147"/>
      <c r="AT131" s="1148"/>
      <c r="AU131" s="221"/>
      <c r="AV131" s="221"/>
      <c r="AW131" s="221"/>
      <c r="AX131" s="1119" t="s">
        <v>475</v>
      </c>
      <c r="AY131" s="762"/>
      <c r="AZ131" s="762"/>
      <c r="BA131" s="762"/>
      <c r="BB131" s="762"/>
      <c r="BC131" s="762"/>
      <c r="BD131" s="762"/>
      <c r="BE131" s="1072"/>
      <c r="BF131" s="1120">
        <v>16.100000000000001</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476</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477</v>
      </c>
      <c r="W132" s="1130"/>
      <c r="X132" s="1130"/>
      <c r="Y132" s="1130"/>
      <c r="Z132" s="1131"/>
      <c r="AA132" s="1132">
        <v>9.1434280720000007</v>
      </c>
      <c r="AB132" s="1133"/>
      <c r="AC132" s="1133"/>
      <c r="AD132" s="1133"/>
      <c r="AE132" s="1134"/>
      <c r="AF132" s="1135">
        <v>9.5700443380000006</v>
      </c>
      <c r="AG132" s="1133"/>
      <c r="AH132" s="1133"/>
      <c r="AI132" s="1133"/>
      <c r="AJ132" s="1134"/>
      <c r="AK132" s="1135">
        <v>10.135776809999999</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478</v>
      </c>
      <c r="W133" s="1113"/>
      <c r="X133" s="1113"/>
      <c r="Y133" s="1113"/>
      <c r="Z133" s="1114"/>
      <c r="AA133" s="1115">
        <v>8.6999999999999993</v>
      </c>
      <c r="AB133" s="1116"/>
      <c r="AC133" s="1116"/>
      <c r="AD133" s="1116"/>
      <c r="AE133" s="1117"/>
      <c r="AF133" s="1115">
        <v>8.8000000000000007</v>
      </c>
      <c r="AG133" s="1116"/>
      <c r="AH133" s="1116"/>
      <c r="AI133" s="1116"/>
      <c r="AJ133" s="1117"/>
      <c r="AK133" s="1115">
        <v>9.6</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j3g2nz+wRvjlFUmqvWyCxN/D5kLGCjMiOpPbTm1K4VmSmBq5taoMtY7bST18eeb/+UVFAYDlYNT3Sc7YUuD+pQ==" saltValue="jCRDtNNnybV+cPMILoO05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5" zoomScaleNormal="85" zoomScaleSheetLayoutView="95" workbookViewId="0">
      <selection activeCell="BF28" sqref="BF28"/>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479</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K8PAYLTf09USVUOJfbnQQQcaT1tzwEQbLDT03k5YNH2r1pUMefoVO6Ryz/QRNqIkYDN3LawuFqoWxTD6Qrjqxw==" saltValue="LIhu47GFz3aAW+noh0x84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FPaKboMf2wU1eSaHv7teub8kflq/K89QbkAOYjmoxmx1nxHpSVx4JEeSU/IZ1UXoPQaaeSPVF939Z2aZ1lemg==" saltValue="PuvUDV1rgZMgTQkvc+DHo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482</v>
      </c>
      <c r="AP7" s="260"/>
      <c r="AQ7" s="261" t="s">
        <v>483</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484</v>
      </c>
      <c r="AQ8" s="267" t="s">
        <v>485</v>
      </c>
      <c r="AR8" s="268" t="s">
        <v>486</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487</v>
      </c>
      <c r="AL9" s="1153"/>
      <c r="AM9" s="1153"/>
      <c r="AN9" s="1154"/>
      <c r="AO9" s="269">
        <v>4955338</v>
      </c>
      <c r="AP9" s="269">
        <v>152369</v>
      </c>
      <c r="AQ9" s="270">
        <v>117270</v>
      </c>
      <c r="AR9" s="271">
        <v>29.9</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488</v>
      </c>
      <c r="AL10" s="1153"/>
      <c r="AM10" s="1153"/>
      <c r="AN10" s="1154"/>
      <c r="AO10" s="272">
        <v>35339</v>
      </c>
      <c r="AP10" s="272">
        <v>1087</v>
      </c>
      <c r="AQ10" s="273">
        <v>10490</v>
      </c>
      <c r="AR10" s="274">
        <v>-89.6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489</v>
      </c>
      <c r="AL11" s="1153"/>
      <c r="AM11" s="1153"/>
      <c r="AN11" s="1154"/>
      <c r="AO11" s="272" t="s">
        <v>490</v>
      </c>
      <c r="AP11" s="272" t="s">
        <v>490</v>
      </c>
      <c r="AQ11" s="273">
        <v>1802</v>
      </c>
      <c r="AR11" s="274" t="s">
        <v>490</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491</v>
      </c>
      <c r="AL12" s="1153"/>
      <c r="AM12" s="1153"/>
      <c r="AN12" s="1154"/>
      <c r="AO12" s="272" t="s">
        <v>490</v>
      </c>
      <c r="AP12" s="272" t="s">
        <v>490</v>
      </c>
      <c r="AQ12" s="273">
        <v>3</v>
      </c>
      <c r="AR12" s="274" t="s">
        <v>490</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492</v>
      </c>
      <c r="AL13" s="1153"/>
      <c r="AM13" s="1153"/>
      <c r="AN13" s="1154"/>
      <c r="AO13" s="272">
        <v>97297</v>
      </c>
      <c r="AP13" s="272">
        <v>2992</v>
      </c>
      <c r="AQ13" s="273">
        <v>4482</v>
      </c>
      <c r="AR13" s="274">
        <v>-33.200000000000003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493</v>
      </c>
      <c r="AL14" s="1153"/>
      <c r="AM14" s="1153"/>
      <c r="AN14" s="1154"/>
      <c r="AO14" s="272">
        <v>368752</v>
      </c>
      <c r="AP14" s="272">
        <v>11339</v>
      </c>
      <c r="AQ14" s="273">
        <v>2749</v>
      </c>
      <c r="AR14" s="274">
        <v>312.5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494</v>
      </c>
      <c r="AL15" s="1156"/>
      <c r="AM15" s="1156"/>
      <c r="AN15" s="1157"/>
      <c r="AO15" s="272">
        <v>-312290</v>
      </c>
      <c r="AP15" s="272">
        <v>-9602</v>
      </c>
      <c r="AQ15" s="273">
        <v>-7399</v>
      </c>
      <c r="AR15" s="274">
        <v>29.8</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5144436</v>
      </c>
      <c r="AP16" s="272">
        <v>158183</v>
      </c>
      <c r="AQ16" s="273">
        <v>129397</v>
      </c>
      <c r="AR16" s="274">
        <v>22.2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499</v>
      </c>
      <c r="AL21" s="1159"/>
      <c r="AM21" s="1159"/>
      <c r="AN21" s="1160"/>
      <c r="AO21" s="285">
        <v>13.25</v>
      </c>
      <c r="AP21" s="286">
        <v>11.07</v>
      </c>
      <c r="AQ21" s="287">
        <v>2.1800000000000002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500</v>
      </c>
      <c r="AL22" s="1159"/>
      <c r="AM22" s="1159"/>
      <c r="AN22" s="1160"/>
      <c r="AO22" s="290">
        <v>93.7</v>
      </c>
      <c r="AP22" s="291">
        <v>97.2</v>
      </c>
      <c r="AQ22" s="292">
        <v>-3.5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501</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482</v>
      </c>
      <c r="AP30" s="260"/>
      <c r="AQ30" s="261" t="s">
        <v>483</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484</v>
      </c>
      <c r="AQ31" s="267" t="s">
        <v>485</v>
      </c>
      <c r="AR31" s="268" t="s">
        <v>486</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504</v>
      </c>
      <c r="AL32" s="1167"/>
      <c r="AM32" s="1167"/>
      <c r="AN32" s="1168"/>
      <c r="AO32" s="300">
        <v>3373294</v>
      </c>
      <c r="AP32" s="300">
        <v>103723</v>
      </c>
      <c r="AQ32" s="301">
        <v>74841</v>
      </c>
      <c r="AR32" s="302">
        <v>38.6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505</v>
      </c>
      <c r="AL33" s="1167"/>
      <c r="AM33" s="1167"/>
      <c r="AN33" s="1168"/>
      <c r="AO33" s="300" t="s">
        <v>490</v>
      </c>
      <c r="AP33" s="300" t="s">
        <v>490</v>
      </c>
      <c r="AQ33" s="301" t="s">
        <v>490</v>
      </c>
      <c r="AR33" s="302" t="s">
        <v>490</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506</v>
      </c>
      <c r="AL34" s="1167"/>
      <c r="AM34" s="1167"/>
      <c r="AN34" s="1168"/>
      <c r="AO34" s="300" t="s">
        <v>490</v>
      </c>
      <c r="AP34" s="300" t="s">
        <v>490</v>
      </c>
      <c r="AQ34" s="301">
        <v>1</v>
      </c>
      <c r="AR34" s="302" t="s">
        <v>490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507</v>
      </c>
      <c r="AL35" s="1167"/>
      <c r="AM35" s="1167"/>
      <c r="AN35" s="1168"/>
      <c r="AO35" s="300">
        <v>1164019</v>
      </c>
      <c r="AP35" s="300">
        <v>35792</v>
      </c>
      <c r="AQ35" s="301">
        <v>16683</v>
      </c>
      <c r="AR35" s="302">
        <v>114.5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508</v>
      </c>
      <c r="AL36" s="1167"/>
      <c r="AM36" s="1167"/>
      <c r="AN36" s="1168"/>
      <c r="AO36" s="300">
        <v>10663</v>
      </c>
      <c r="AP36" s="300">
        <v>328</v>
      </c>
      <c r="AQ36" s="301">
        <v>2411</v>
      </c>
      <c r="AR36" s="302">
        <v>-86.4</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509</v>
      </c>
      <c r="AL37" s="1167"/>
      <c r="AM37" s="1167"/>
      <c r="AN37" s="1168"/>
      <c r="AO37" s="300">
        <v>17340</v>
      </c>
      <c r="AP37" s="300">
        <v>533</v>
      </c>
      <c r="AQ37" s="301">
        <v>548</v>
      </c>
      <c r="AR37" s="302">
        <v>-2.7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510</v>
      </c>
      <c r="AL38" s="1170"/>
      <c r="AM38" s="1170"/>
      <c r="AN38" s="1171"/>
      <c r="AO38" s="303" t="s">
        <v>490</v>
      </c>
      <c r="AP38" s="303" t="s">
        <v>490</v>
      </c>
      <c r="AQ38" s="304">
        <v>7</v>
      </c>
      <c r="AR38" s="292" t="s">
        <v>490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511</v>
      </c>
      <c r="AL39" s="1170"/>
      <c r="AM39" s="1170"/>
      <c r="AN39" s="1171"/>
      <c r="AO39" s="300">
        <v>-45778</v>
      </c>
      <c r="AP39" s="300">
        <v>-1408</v>
      </c>
      <c r="AQ39" s="301">
        <v>-3756</v>
      </c>
      <c r="AR39" s="302">
        <v>-62.5</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512</v>
      </c>
      <c r="AL40" s="1167"/>
      <c r="AM40" s="1167"/>
      <c r="AN40" s="1168"/>
      <c r="AO40" s="300">
        <v>-3218630</v>
      </c>
      <c r="AP40" s="300">
        <v>-98968</v>
      </c>
      <c r="AQ40" s="301">
        <v>-63247</v>
      </c>
      <c r="AR40" s="302">
        <v>56.5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1300908</v>
      </c>
      <c r="AP41" s="300">
        <v>40001</v>
      </c>
      <c r="AQ41" s="301">
        <v>27488</v>
      </c>
      <c r="AR41" s="302">
        <v>45.5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482</v>
      </c>
      <c r="AN49" s="1163" t="s">
        <v>515</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516</v>
      </c>
      <c r="AO50" s="317" t="s">
        <v>517</v>
      </c>
      <c r="AP50" s="318" t="s">
        <v>518</v>
      </c>
      <c r="AQ50" s="319" t="s">
        <v>519</v>
      </c>
      <c r="AR50" s="320" t="s">
        <v>520</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3263327</v>
      </c>
      <c r="AN51" s="322">
        <v>92803</v>
      </c>
      <c r="AO51" s="323">
        <v>-42.9</v>
      </c>
      <c r="AP51" s="324">
        <v>92632</v>
      </c>
      <c r="AQ51" s="325">
        <v>-1.5</v>
      </c>
      <c r="AR51" s="326">
        <v>-41.4</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1340068</v>
      </c>
      <c r="AN52" s="330">
        <v>38109</v>
      </c>
      <c r="AO52" s="331">
        <v>-71.8</v>
      </c>
      <c r="AP52" s="332">
        <v>47978</v>
      </c>
      <c r="AQ52" s="333">
        <v>-2</v>
      </c>
      <c r="AR52" s="334">
        <v>-69.8</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3319663</v>
      </c>
      <c r="AN53" s="322">
        <v>96606</v>
      </c>
      <c r="AO53" s="323">
        <v>4.0999999999999996</v>
      </c>
      <c r="AP53" s="324">
        <v>96469</v>
      </c>
      <c r="AQ53" s="325">
        <v>4.0999999999999996</v>
      </c>
      <c r="AR53" s="326">
        <v>0</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1618349</v>
      </c>
      <c r="AN54" s="330">
        <v>47096</v>
      </c>
      <c r="AO54" s="331">
        <v>23.6</v>
      </c>
      <c r="AP54" s="332">
        <v>49775</v>
      </c>
      <c r="AQ54" s="333">
        <v>3.7</v>
      </c>
      <c r="AR54" s="334">
        <v>19.899999999999999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3722412</v>
      </c>
      <c r="AN55" s="322">
        <v>110385</v>
      </c>
      <c r="AO55" s="323">
        <v>14.3</v>
      </c>
      <c r="AP55" s="324">
        <v>85743</v>
      </c>
      <c r="AQ55" s="325">
        <v>-11.1</v>
      </c>
      <c r="AR55" s="326">
        <v>25.4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1954782</v>
      </c>
      <c r="AN56" s="330">
        <v>57968</v>
      </c>
      <c r="AO56" s="331">
        <v>23.1</v>
      </c>
      <c r="AP56" s="332">
        <v>45231</v>
      </c>
      <c r="AQ56" s="333">
        <v>-9.1</v>
      </c>
      <c r="AR56" s="334">
        <v>32.200000000000003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5285735</v>
      </c>
      <c r="AN57" s="322">
        <v>159454</v>
      </c>
      <c r="AO57" s="323">
        <v>44.5</v>
      </c>
      <c r="AP57" s="324">
        <v>92509</v>
      </c>
      <c r="AQ57" s="325">
        <v>7.9</v>
      </c>
      <c r="AR57" s="326">
        <v>36.6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3583829</v>
      </c>
      <c r="AN58" s="330">
        <v>108113</v>
      </c>
      <c r="AO58" s="331">
        <v>86.5</v>
      </c>
      <c r="AP58" s="332">
        <v>52274</v>
      </c>
      <c r="AQ58" s="333">
        <v>15.6</v>
      </c>
      <c r="AR58" s="334">
        <v>70.900000000000006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6058968</v>
      </c>
      <c r="AN59" s="322">
        <v>186304</v>
      </c>
      <c r="AO59" s="323">
        <v>16.8</v>
      </c>
      <c r="AP59" s="324">
        <v>98544</v>
      </c>
      <c r="AQ59" s="325">
        <v>6.5</v>
      </c>
      <c r="AR59" s="326">
        <v>10.3</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2941318</v>
      </c>
      <c r="AN60" s="330">
        <v>90441</v>
      </c>
      <c r="AO60" s="331">
        <v>-16.3</v>
      </c>
      <c r="AP60" s="332">
        <v>55816</v>
      </c>
      <c r="AQ60" s="333">
        <v>6.8</v>
      </c>
      <c r="AR60" s="334">
        <v>-23.1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4330021</v>
      </c>
      <c r="AN61" s="337">
        <v>129110</v>
      </c>
      <c r="AO61" s="338">
        <v>7.4</v>
      </c>
      <c r="AP61" s="339">
        <v>93179</v>
      </c>
      <c r="AQ61" s="340">
        <v>1.2</v>
      </c>
      <c r="AR61" s="326">
        <v>6.2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2287669</v>
      </c>
      <c r="AN62" s="330">
        <v>68345</v>
      </c>
      <c r="AO62" s="331">
        <v>9</v>
      </c>
      <c r="AP62" s="332">
        <v>50215</v>
      </c>
      <c r="AQ62" s="333">
        <v>3</v>
      </c>
      <c r="AR62" s="334">
        <v>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lufI1R4aGDgrU1AaYYAY32cI4dEf33jsd37zx+TbCV0KyWn5SK2jFcR9yUskQkC11krDNWYLW8cZJxX0gvJEgg==" saltValue="xEfFeV/CCmnXscJmLrBUG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election activeCell="CN57" sqref="CN57"/>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479</v>
      </c>
    </row>
    <row r="120" spans="125:125" ht="13.5" hidden="1" customHeight="1" x14ac:dyDescent="0.15"/>
    <row r="121" spans="125:125" ht="13.5" hidden="1" customHeight="1" x14ac:dyDescent="0.15">
      <c r="DU121" s="247"/>
    </row>
  </sheetData>
  <sheetProtection algorithmName="SHA-512" hashValue="mN6RSEsSjaIkoqtOm6HCqvua5S2t/raYcM7PQwCpgqDfhnfhG/dd88puQSLgZQCdIlwiPF/7/uqFyU7gnoO4Ew==" saltValue="AztHAaY86n5XpRgmh/QSc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479</v>
      </c>
    </row>
  </sheetData>
  <sheetProtection algorithmName="SHA-512" hashValue="QHuuG8YVHl69x1MsTTO4Wrb4OUCt0GOvD5aQB8c/R6G4x37MrHAcKzR7hftVXSPOtjfj1wydw+b68w3AbrYRdg==" saltValue="73sXz8mKZdn11Wmjt/XQY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I49" sqref="I49"/>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75" t="s">
        <v>3</v>
      </c>
      <c r="D47" s="1175"/>
      <c r="E47" s="1176"/>
      <c r="F47" s="11">
        <v>36.68</v>
      </c>
      <c r="G47" s="12">
        <v>35.14</v>
      </c>
      <c r="H47" s="12">
        <v>36.75</v>
      </c>
      <c r="I47" s="12">
        <v>34.26</v>
      </c>
      <c r="J47" s="13">
        <v>31.86</v>
      </c>
    </row>
    <row r="48" spans="2:10" ht="57.75" customHeight="1" x14ac:dyDescent="0.15">
      <c r="B48" s="14"/>
      <c r="C48" s="1177" t="s">
        <v>4</v>
      </c>
      <c r="D48" s="1177"/>
      <c r="E48" s="1178"/>
      <c r="F48" s="15">
        <v>4.6399999999999997</v>
      </c>
      <c r="G48" s="16">
        <v>5.21</v>
      </c>
      <c r="H48" s="16">
        <v>5.36</v>
      </c>
      <c r="I48" s="16">
        <v>6.93</v>
      </c>
      <c r="J48" s="17">
        <v>7.03</v>
      </c>
    </row>
    <row r="49" spans="2:10" ht="57.75" customHeight="1" thickBot="1" x14ac:dyDescent="0.2">
      <c r="B49" s="18"/>
      <c r="C49" s="1179" t="s">
        <v>5</v>
      </c>
      <c r="D49" s="1179"/>
      <c r="E49" s="1180"/>
      <c r="F49" s="19">
        <v>2.68</v>
      </c>
      <c r="G49" s="20">
        <v>0.22</v>
      </c>
      <c r="H49" s="20">
        <v>0.33</v>
      </c>
      <c r="I49" s="20" t="s">
        <v>534</v>
      </c>
      <c r="J49" s="21" t="s">
        <v>535</v>
      </c>
    </row>
    <row r="50" spans="2:10" x14ac:dyDescent="0.15"/>
  </sheetData>
  <sheetProtection algorithmName="SHA-512" hashValue="9XczNAUVe0mKh8Z1tGnbMjCOzrBmbRq2c0Cx6cWAuhtbMVCB8H/496qLSu1qs2pIP0FaFfgHjRpMB4n+7F6jZA==" saltValue="GQiEyfmYdg3Sh3J3ivfh5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J37" sqref="J37:J38"/>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87" t="s">
        <v>536</v>
      </c>
      <c r="D34" s="1187"/>
      <c r="E34" s="1188"/>
      <c r="F34" s="32">
        <v>4.6399999999999997</v>
      </c>
      <c r="G34" s="33">
        <v>5.21</v>
      </c>
      <c r="H34" s="33">
        <v>5.35</v>
      </c>
      <c r="I34" s="33">
        <v>6.93</v>
      </c>
      <c r="J34" s="34">
        <v>7.02</v>
      </c>
      <c r="K34" s="22"/>
      <c r="L34" s="22"/>
      <c r="M34" s="22"/>
      <c r="N34" s="22"/>
      <c r="O34" s="22"/>
      <c r="P34" s="22"/>
    </row>
    <row r="35" spans="1:16" ht="39" customHeight="1" x14ac:dyDescent="0.15">
      <c r="A35" s="22"/>
      <c r="B35" s="35"/>
      <c r="C35" s="1181" t="s">
        <v>537</v>
      </c>
      <c r="D35" s="1182"/>
      <c r="E35" s="1183"/>
      <c r="F35" s="36">
        <v>2.62</v>
      </c>
      <c r="G35" s="37">
        <v>3.02</v>
      </c>
      <c r="H35" s="37">
        <v>3.61</v>
      </c>
      <c r="I35" s="37">
        <v>3.42</v>
      </c>
      <c r="J35" s="38">
        <v>3.54</v>
      </c>
      <c r="K35" s="22"/>
      <c r="L35" s="22"/>
      <c r="M35" s="22"/>
      <c r="N35" s="22"/>
      <c r="O35" s="22"/>
      <c r="P35" s="22"/>
    </row>
    <row r="36" spans="1:16" ht="39" customHeight="1" x14ac:dyDescent="0.15">
      <c r="A36" s="22"/>
      <c r="B36" s="35"/>
      <c r="C36" s="1181" t="s">
        <v>538</v>
      </c>
      <c r="D36" s="1182"/>
      <c r="E36" s="1183"/>
      <c r="F36" s="36">
        <v>2.85</v>
      </c>
      <c r="G36" s="37">
        <v>2.9</v>
      </c>
      <c r="H36" s="37">
        <v>3.12</v>
      </c>
      <c r="I36" s="37">
        <v>3.26</v>
      </c>
      <c r="J36" s="38">
        <v>3.29</v>
      </c>
      <c r="K36" s="22"/>
      <c r="L36" s="22"/>
      <c r="M36" s="22"/>
      <c r="N36" s="22"/>
      <c r="O36" s="22"/>
      <c r="P36" s="22"/>
    </row>
    <row r="37" spans="1:16" ht="39" customHeight="1" x14ac:dyDescent="0.15">
      <c r="A37" s="22"/>
      <c r="B37" s="35"/>
      <c r="C37" s="1181" t="s">
        <v>539</v>
      </c>
      <c r="D37" s="1182"/>
      <c r="E37" s="1183"/>
      <c r="F37" s="36">
        <v>6.16</v>
      </c>
      <c r="G37" s="37">
        <v>5.33</v>
      </c>
      <c r="H37" s="37">
        <v>4.17</v>
      </c>
      <c r="I37" s="37">
        <v>2.95</v>
      </c>
      <c r="J37" s="38">
        <v>2.72</v>
      </c>
      <c r="K37" s="22"/>
      <c r="L37" s="22"/>
      <c r="M37" s="22"/>
      <c r="N37" s="22"/>
      <c r="O37" s="22"/>
      <c r="P37" s="22"/>
    </row>
    <row r="38" spans="1:16" ht="39" customHeight="1" x14ac:dyDescent="0.15">
      <c r="A38" s="22"/>
      <c r="B38" s="35"/>
      <c r="C38" s="1181" t="s">
        <v>540</v>
      </c>
      <c r="D38" s="1182"/>
      <c r="E38" s="1183"/>
      <c r="F38" s="36">
        <v>4.2300000000000004</v>
      </c>
      <c r="G38" s="37">
        <v>4.1100000000000003</v>
      </c>
      <c r="H38" s="37">
        <v>3.84</v>
      </c>
      <c r="I38" s="37">
        <v>2.84</v>
      </c>
      <c r="J38" s="38">
        <v>1.99</v>
      </c>
      <c r="K38" s="22"/>
      <c r="L38" s="22"/>
      <c r="M38" s="22"/>
      <c r="N38" s="22"/>
      <c r="O38" s="22"/>
      <c r="P38" s="22"/>
    </row>
    <row r="39" spans="1:16" ht="39" customHeight="1" x14ac:dyDescent="0.15">
      <c r="A39" s="22"/>
      <c r="B39" s="35"/>
      <c r="C39" s="1181" t="s">
        <v>541</v>
      </c>
      <c r="D39" s="1182"/>
      <c r="E39" s="1183"/>
      <c r="F39" s="36">
        <v>1.17</v>
      </c>
      <c r="G39" s="37">
        <v>1.1200000000000001</v>
      </c>
      <c r="H39" s="37">
        <v>1.58</v>
      </c>
      <c r="I39" s="37">
        <v>1.37</v>
      </c>
      <c r="J39" s="38">
        <v>0.89</v>
      </c>
      <c r="K39" s="22"/>
      <c r="L39" s="22"/>
      <c r="M39" s="22"/>
      <c r="N39" s="22"/>
      <c r="O39" s="22"/>
      <c r="P39" s="22"/>
    </row>
    <row r="40" spans="1:16" ht="39" customHeight="1" x14ac:dyDescent="0.15">
      <c r="A40" s="22"/>
      <c r="B40" s="35"/>
      <c r="C40" s="1181" t="s">
        <v>542</v>
      </c>
      <c r="D40" s="1182"/>
      <c r="E40" s="1183"/>
      <c r="F40" s="36">
        <v>0.78</v>
      </c>
      <c r="G40" s="37">
        <v>0.68</v>
      </c>
      <c r="H40" s="37">
        <v>0.66</v>
      </c>
      <c r="I40" s="37">
        <v>0.65</v>
      </c>
      <c r="J40" s="38">
        <v>0.79</v>
      </c>
      <c r="K40" s="22"/>
      <c r="L40" s="22"/>
      <c r="M40" s="22"/>
      <c r="N40" s="22"/>
      <c r="O40" s="22"/>
      <c r="P40" s="22"/>
    </row>
    <row r="41" spans="1:16" ht="39" customHeight="1" x14ac:dyDescent="0.15">
      <c r="A41" s="22"/>
      <c r="B41" s="35"/>
      <c r="C41" s="1181" t="s">
        <v>543</v>
      </c>
      <c r="D41" s="1182"/>
      <c r="E41" s="1183"/>
      <c r="F41" s="36">
        <v>0.69</v>
      </c>
      <c r="G41" s="37">
        <v>0.44</v>
      </c>
      <c r="H41" s="37">
        <v>0.18</v>
      </c>
      <c r="I41" s="37">
        <v>0.15</v>
      </c>
      <c r="J41" s="38">
        <v>7.0000000000000007E-2</v>
      </c>
      <c r="K41" s="22"/>
      <c r="L41" s="22"/>
      <c r="M41" s="22"/>
      <c r="N41" s="22"/>
      <c r="O41" s="22"/>
      <c r="P41" s="22"/>
    </row>
    <row r="42" spans="1:16" ht="39" customHeight="1" x14ac:dyDescent="0.15">
      <c r="A42" s="22"/>
      <c r="B42" s="39"/>
      <c r="C42" s="1181" t="s">
        <v>544</v>
      </c>
      <c r="D42" s="1182"/>
      <c r="E42" s="1183"/>
      <c r="F42" s="36" t="s">
        <v>490</v>
      </c>
      <c r="G42" s="37" t="s">
        <v>490</v>
      </c>
      <c r="H42" s="37" t="s">
        <v>490</v>
      </c>
      <c r="I42" s="37" t="s">
        <v>490</v>
      </c>
      <c r="J42" s="38" t="s">
        <v>490</v>
      </c>
      <c r="K42" s="22"/>
      <c r="L42" s="22"/>
      <c r="M42" s="22"/>
      <c r="N42" s="22"/>
      <c r="O42" s="22"/>
      <c r="P42" s="22"/>
    </row>
    <row r="43" spans="1:16" ht="39" customHeight="1" thickBot="1" x14ac:dyDescent="0.2">
      <c r="A43" s="22"/>
      <c r="B43" s="40"/>
      <c r="C43" s="1184" t="s">
        <v>545</v>
      </c>
      <c r="D43" s="1185"/>
      <c r="E43" s="1186"/>
      <c r="F43" s="41">
        <v>0</v>
      </c>
      <c r="G43" s="42">
        <v>0</v>
      </c>
      <c r="H43" s="42">
        <v>7.0000000000000007E-2</v>
      </c>
      <c r="I43" s="42">
        <v>0.01</v>
      </c>
      <c r="J43" s="43">
        <v>0.06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RZ8J9bYS9PvhN/lBb5+9ofwZTMu7fndd958hR30MCtfLCaZfProI2lP7TrhERTopgESuM1PjKlPEdOXBHXvUIg==" saltValue="6CcmqtC6QzYrHTWT46xwg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3375</v>
      </c>
      <c r="L45" s="60">
        <v>3372</v>
      </c>
      <c r="M45" s="60">
        <v>3459</v>
      </c>
      <c r="N45" s="60">
        <v>3531</v>
      </c>
      <c r="O45" s="61">
        <v>3373</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490</v>
      </c>
      <c r="L46" s="64" t="s">
        <v>490</v>
      </c>
      <c r="M46" s="64" t="s">
        <v>490</v>
      </c>
      <c r="N46" s="64" t="s">
        <v>490</v>
      </c>
      <c r="O46" s="65" t="s">
        <v>490</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490</v>
      </c>
      <c r="L47" s="64" t="s">
        <v>490</v>
      </c>
      <c r="M47" s="64" t="s">
        <v>490</v>
      </c>
      <c r="N47" s="64" t="s">
        <v>490</v>
      </c>
      <c r="O47" s="65" t="s">
        <v>490</v>
      </c>
      <c r="P47" s="48"/>
      <c r="Q47" s="48"/>
      <c r="R47" s="48"/>
      <c r="S47" s="48"/>
      <c r="T47" s="48"/>
      <c r="U47" s="48"/>
    </row>
    <row r="48" spans="1:21" ht="30.75" customHeight="1" x14ac:dyDescent="0.15">
      <c r="A48" s="48"/>
      <c r="B48" s="1191"/>
      <c r="C48" s="1192"/>
      <c r="D48" s="62"/>
      <c r="E48" s="1197" t="s">
        <v>13</v>
      </c>
      <c r="F48" s="1197"/>
      <c r="G48" s="1197"/>
      <c r="H48" s="1197"/>
      <c r="I48" s="1197"/>
      <c r="J48" s="1198"/>
      <c r="K48" s="63">
        <v>1333</v>
      </c>
      <c r="L48" s="64">
        <v>1145</v>
      </c>
      <c r="M48" s="64">
        <v>1086</v>
      </c>
      <c r="N48" s="64">
        <v>1108</v>
      </c>
      <c r="O48" s="65">
        <v>1164</v>
      </c>
      <c r="P48" s="48"/>
      <c r="Q48" s="48"/>
      <c r="R48" s="48"/>
      <c r="S48" s="48"/>
      <c r="T48" s="48"/>
      <c r="U48" s="48"/>
    </row>
    <row r="49" spans="1:21" ht="30.75" customHeight="1" x14ac:dyDescent="0.15">
      <c r="A49" s="48"/>
      <c r="B49" s="1191"/>
      <c r="C49" s="1192"/>
      <c r="D49" s="62"/>
      <c r="E49" s="1197" t="s">
        <v>14</v>
      </c>
      <c r="F49" s="1197"/>
      <c r="G49" s="1197"/>
      <c r="H49" s="1197"/>
      <c r="I49" s="1197"/>
      <c r="J49" s="1198"/>
      <c r="K49" s="63">
        <v>14</v>
      </c>
      <c r="L49" s="64">
        <v>14</v>
      </c>
      <c r="M49" s="64">
        <v>12</v>
      </c>
      <c r="N49" s="64">
        <v>11</v>
      </c>
      <c r="O49" s="65">
        <v>11</v>
      </c>
      <c r="P49" s="48"/>
      <c r="Q49" s="48"/>
      <c r="R49" s="48"/>
      <c r="S49" s="48"/>
      <c r="T49" s="48"/>
      <c r="U49" s="48"/>
    </row>
    <row r="50" spans="1:21" ht="30.75" customHeight="1" x14ac:dyDescent="0.15">
      <c r="A50" s="48"/>
      <c r="B50" s="1191"/>
      <c r="C50" s="1192"/>
      <c r="D50" s="62"/>
      <c r="E50" s="1197" t="s">
        <v>15</v>
      </c>
      <c r="F50" s="1197"/>
      <c r="G50" s="1197"/>
      <c r="H50" s="1197"/>
      <c r="I50" s="1197"/>
      <c r="J50" s="1198"/>
      <c r="K50" s="63">
        <v>21</v>
      </c>
      <c r="L50" s="64">
        <v>20</v>
      </c>
      <c r="M50" s="64">
        <v>20</v>
      </c>
      <c r="N50" s="64">
        <v>19</v>
      </c>
      <c r="O50" s="65">
        <v>17</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490</v>
      </c>
      <c r="L51" s="64" t="s">
        <v>490</v>
      </c>
      <c r="M51" s="64" t="s">
        <v>490</v>
      </c>
      <c r="N51" s="64" t="s">
        <v>490</v>
      </c>
      <c r="O51" s="65" t="s">
        <v>490</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3592</v>
      </c>
      <c r="L52" s="64">
        <v>3519</v>
      </c>
      <c r="M52" s="64">
        <v>3432</v>
      </c>
      <c r="N52" s="64">
        <v>3468</v>
      </c>
      <c r="O52" s="65">
        <v>3264</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1151</v>
      </c>
      <c r="L53" s="69">
        <v>1032</v>
      </c>
      <c r="M53" s="69">
        <v>1145</v>
      </c>
      <c r="N53" s="69">
        <v>1201</v>
      </c>
      <c r="O53" s="70">
        <v>1301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3dwYgacTJH41gpcmUvTatFN6RLNY3nEPtoAkBNPHLRK7zM6WI9KgO8eZcrRrzVfNXeqXRHFW8Rp0YCg2NfReLA==" saltValue="ZuCuNPYm2PolBH0vEgKNw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529</v>
      </c>
      <c r="J40" s="103" t="s">
        <v>530</v>
      </c>
      <c r="K40" s="103" t="s">
        <v>531</v>
      </c>
      <c r="L40" s="103" t="s">
        <v>532</v>
      </c>
      <c r="M40" s="104" t="s">
        <v>533</v>
      </c>
    </row>
    <row r="41" spans="2:13" ht="27.75" customHeight="1" x14ac:dyDescent="0.15">
      <c r="B41" s="1220" t="s">
        <v>30</v>
      </c>
      <c r="C41" s="1221"/>
      <c r="D41" s="105"/>
      <c r="E41" s="1226" t="s">
        <v>31</v>
      </c>
      <c r="F41" s="1226"/>
      <c r="G41" s="1226"/>
      <c r="H41" s="1227"/>
      <c r="I41" s="343">
        <v>32492</v>
      </c>
      <c r="J41" s="344">
        <v>31080</v>
      </c>
      <c r="K41" s="344">
        <v>29980</v>
      </c>
      <c r="L41" s="344">
        <v>30344</v>
      </c>
      <c r="M41" s="345">
        <v>31809</v>
      </c>
    </row>
    <row r="42" spans="2:13" ht="27.75" customHeight="1" x14ac:dyDescent="0.15">
      <c r="B42" s="1222"/>
      <c r="C42" s="1223"/>
      <c r="D42" s="106"/>
      <c r="E42" s="1228" t="s">
        <v>32</v>
      </c>
      <c r="F42" s="1228"/>
      <c r="G42" s="1228"/>
      <c r="H42" s="1229"/>
      <c r="I42" s="346">
        <v>217</v>
      </c>
      <c r="J42" s="347">
        <v>187</v>
      </c>
      <c r="K42" s="347">
        <v>167</v>
      </c>
      <c r="L42" s="347">
        <v>150</v>
      </c>
      <c r="M42" s="348">
        <v>131</v>
      </c>
    </row>
    <row r="43" spans="2:13" ht="27.75" customHeight="1" x14ac:dyDescent="0.15">
      <c r="B43" s="1222"/>
      <c r="C43" s="1223"/>
      <c r="D43" s="106"/>
      <c r="E43" s="1228" t="s">
        <v>33</v>
      </c>
      <c r="F43" s="1228"/>
      <c r="G43" s="1228"/>
      <c r="H43" s="1229"/>
      <c r="I43" s="346">
        <v>8765</v>
      </c>
      <c r="J43" s="347">
        <v>8474</v>
      </c>
      <c r="K43" s="347">
        <v>7651</v>
      </c>
      <c r="L43" s="347">
        <v>6939</v>
      </c>
      <c r="M43" s="348">
        <v>6612</v>
      </c>
    </row>
    <row r="44" spans="2:13" ht="27.75" customHeight="1" x14ac:dyDescent="0.15">
      <c r="B44" s="1222"/>
      <c r="C44" s="1223"/>
      <c r="D44" s="106"/>
      <c r="E44" s="1228" t="s">
        <v>34</v>
      </c>
      <c r="F44" s="1228"/>
      <c r="G44" s="1228"/>
      <c r="H44" s="1229"/>
      <c r="I44" s="346">
        <v>153</v>
      </c>
      <c r="J44" s="347">
        <v>140</v>
      </c>
      <c r="K44" s="347">
        <v>128</v>
      </c>
      <c r="L44" s="347">
        <v>118</v>
      </c>
      <c r="M44" s="348">
        <v>108</v>
      </c>
    </row>
    <row r="45" spans="2:13" ht="27.75" customHeight="1" x14ac:dyDescent="0.15">
      <c r="B45" s="1222"/>
      <c r="C45" s="1223"/>
      <c r="D45" s="106"/>
      <c r="E45" s="1228" t="s">
        <v>35</v>
      </c>
      <c r="F45" s="1228"/>
      <c r="G45" s="1228"/>
      <c r="H45" s="1229"/>
      <c r="I45" s="346">
        <v>4536</v>
      </c>
      <c r="J45" s="347">
        <v>4536</v>
      </c>
      <c r="K45" s="347">
        <v>4186</v>
      </c>
      <c r="L45" s="347">
        <v>4251</v>
      </c>
      <c r="M45" s="348">
        <v>4141</v>
      </c>
    </row>
    <row r="46" spans="2:13" ht="27.75" customHeight="1" x14ac:dyDescent="0.15">
      <c r="B46" s="1222"/>
      <c r="C46" s="1223"/>
      <c r="D46" s="107"/>
      <c r="E46" s="1228" t="s">
        <v>36</v>
      </c>
      <c r="F46" s="1228"/>
      <c r="G46" s="1228"/>
      <c r="H46" s="1229"/>
      <c r="I46" s="346" t="s">
        <v>490</v>
      </c>
      <c r="J46" s="347" t="s">
        <v>490</v>
      </c>
      <c r="K46" s="347" t="s">
        <v>490</v>
      </c>
      <c r="L46" s="347" t="s">
        <v>490</v>
      </c>
      <c r="M46" s="348" t="s">
        <v>490</v>
      </c>
    </row>
    <row r="47" spans="2:13" ht="27.75" customHeight="1" x14ac:dyDescent="0.15">
      <c r="B47" s="1222"/>
      <c r="C47" s="1223"/>
      <c r="D47" s="108"/>
      <c r="E47" s="1230" t="s">
        <v>37</v>
      </c>
      <c r="F47" s="1231"/>
      <c r="G47" s="1231"/>
      <c r="H47" s="1232"/>
      <c r="I47" s="346" t="s">
        <v>490</v>
      </c>
      <c r="J47" s="347" t="s">
        <v>490</v>
      </c>
      <c r="K47" s="347" t="s">
        <v>490</v>
      </c>
      <c r="L47" s="347" t="s">
        <v>490</v>
      </c>
      <c r="M47" s="348" t="s">
        <v>490</v>
      </c>
    </row>
    <row r="48" spans="2:13" ht="27.75" customHeight="1" x14ac:dyDescent="0.15">
      <c r="B48" s="1222"/>
      <c r="C48" s="1223"/>
      <c r="D48" s="106"/>
      <c r="E48" s="1228" t="s">
        <v>38</v>
      </c>
      <c r="F48" s="1228"/>
      <c r="G48" s="1228"/>
      <c r="H48" s="1229"/>
      <c r="I48" s="346" t="s">
        <v>490</v>
      </c>
      <c r="J48" s="347" t="s">
        <v>490</v>
      </c>
      <c r="K48" s="347" t="s">
        <v>490</v>
      </c>
      <c r="L48" s="347" t="s">
        <v>490</v>
      </c>
      <c r="M48" s="348" t="s">
        <v>490</v>
      </c>
    </row>
    <row r="49" spans="2:13" ht="27.75" customHeight="1" x14ac:dyDescent="0.15">
      <c r="B49" s="1224"/>
      <c r="C49" s="1225"/>
      <c r="D49" s="106"/>
      <c r="E49" s="1228" t="s">
        <v>39</v>
      </c>
      <c r="F49" s="1228"/>
      <c r="G49" s="1228"/>
      <c r="H49" s="1229"/>
      <c r="I49" s="346" t="s">
        <v>490</v>
      </c>
      <c r="J49" s="347" t="s">
        <v>490</v>
      </c>
      <c r="K49" s="347" t="s">
        <v>490</v>
      </c>
      <c r="L49" s="347" t="s">
        <v>490</v>
      </c>
      <c r="M49" s="348" t="s">
        <v>490</v>
      </c>
    </row>
    <row r="50" spans="2:13" ht="27.75" customHeight="1" x14ac:dyDescent="0.15">
      <c r="B50" s="1233" t="s">
        <v>40</v>
      </c>
      <c r="C50" s="1234"/>
      <c r="D50" s="109"/>
      <c r="E50" s="1228" t="s">
        <v>41</v>
      </c>
      <c r="F50" s="1228"/>
      <c r="G50" s="1228"/>
      <c r="H50" s="1229"/>
      <c r="I50" s="346">
        <v>10207</v>
      </c>
      <c r="J50" s="347">
        <v>10632</v>
      </c>
      <c r="K50" s="347">
        <v>11092</v>
      </c>
      <c r="L50" s="347">
        <v>11138</v>
      </c>
      <c r="M50" s="348">
        <v>10605</v>
      </c>
    </row>
    <row r="51" spans="2:13" ht="27.75" customHeight="1" x14ac:dyDescent="0.15">
      <c r="B51" s="1222"/>
      <c r="C51" s="1223"/>
      <c r="D51" s="106"/>
      <c r="E51" s="1228" t="s">
        <v>42</v>
      </c>
      <c r="F51" s="1228"/>
      <c r="G51" s="1228"/>
      <c r="H51" s="1229"/>
      <c r="I51" s="346">
        <v>199</v>
      </c>
      <c r="J51" s="347">
        <v>168</v>
      </c>
      <c r="K51" s="347">
        <v>148</v>
      </c>
      <c r="L51" s="347">
        <v>124</v>
      </c>
      <c r="M51" s="348">
        <v>100</v>
      </c>
    </row>
    <row r="52" spans="2:13" ht="27.75" customHeight="1" x14ac:dyDescent="0.15">
      <c r="B52" s="1224"/>
      <c r="C52" s="1225"/>
      <c r="D52" s="106"/>
      <c r="E52" s="1228" t="s">
        <v>43</v>
      </c>
      <c r="F52" s="1228"/>
      <c r="G52" s="1228"/>
      <c r="H52" s="1229"/>
      <c r="I52" s="346">
        <v>32690</v>
      </c>
      <c r="J52" s="347">
        <v>31107</v>
      </c>
      <c r="K52" s="347">
        <v>29538</v>
      </c>
      <c r="L52" s="347">
        <v>29639</v>
      </c>
      <c r="M52" s="348">
        <v>30019</v>
      </c>
    </row>
    <row r="53" spans="2:13" ht="27.75" customHeight="1" thickBot="1" x14ac:dyDescent="0.2">
      <c r="B53" s="1235" t="s">
        <v>19</v>
      </c>
      <c r="C53" s="1236"/>
      <c r="D53" s="110"/>
      <c r="E53" s="1237" t="s">
        <v>44</v>
      </c>
      <c r="F53" s="1237"/>
      <c r="G53" s="1237"/>
      <c r="H53" s="1238"/>
      <c r="I53" s="349">
        <v>3068</v>
      </c>
      <c r="J53" s="350">
        <v>2511</v>
      </c>
      <c r="K53" s="350">
        <v>1334</v>
      </c>
      <c r="L53" s="350">
        <v>900</v>
      </c>
      <c r="M53" s="351">
        <v>2077</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1Z9+aboEmzzSaD1LqJaJNn1LALS4gvP5S1ZjgEHq/r62hBpRmEjEO+VjTQ0EZtVeDIeva4glXEmvEMc/KcHY8A==" saltValue="g42/MgjXxw/CCk4ZBUHx5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0" sqref="H60"/>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531</v>
      </c>
      <c r="G54" s="119" t="s">
        <v>532</v>
      </c>
      <c r="H54" s="120" t="s">
        <v>533</v>
      </c>
    </row>
    <row r="55" spans="2:8" ht="52.5" customHeight="1" x14ac:dyDescent="0.15">
      <c r="B55" s="121"/>
      <c r="C55" s="1247" t="s">
        <v>46</v>
      </c>
      <c r="D55" s="1247"/>
      <c r="E55" s="1248"/>
      <c r="F55" s="352">
        <v>5844</v>
      </c>
      <c r="G55" s="352">
        <v>5469</v>
      </c>
      <c r="H55" s="353">
        <v>5115</v>
      </c>
    </row>
    <row r="56" spans="2:8" ht="52.5" customHeight="1" x14ac:dyDescent="0.15">
      <c r="B56" s="122"/>
      <c r="C56" s="1249" t="s">
        <v>47</v>
      </c>
      <c r="D56" s="1249"/>
      <c r="E56" s="1250"/>
      <c r="F56" s="354">
        <v>1</v>
      </c>
      <c r="G56" s="354">
        <v>1</v>
      </c>
      <c r="H56" s="355">
        <v>1</v>
      </c>
    </row>
    <row r="57" spans="2:8" ht="53.25" customHeight="1" x14ac:dyDescent="0.15">
      <c r="B57" s="122"/>
      <c r="C57" s="1251" t="s">
        <v>48</v>
      </c>
      <c r="D57" s="1251"/>
      <c r="E57" s="1252"/>
      <c r="F57" s="356">
        <v>12265</v>
      </c>
      <c r="G57" s="356">
        <v>12641</v>
      </c>
      <c r="H57" s="357">
        <v>12957</v>
      </c>
    </row>
    <row r="58" spans="2:8" ht="45.75" customHeight="1" x14ac:dyDescent="0.15">
      <c r="B58" s="123"/>
      <c r="C58" s="1239" t="s">
        <v>551</v>
      </c>
      <c r="D58" s="1240"/>
      <c r="E58" s="1241"/>
      <c r="F58" s="358">
        <v>4127</v>
      </c>
      <c r="G58" s="358">
        <v>4528</v>
      </c>
      <c r="H58" s="359">
        <v>4358</v>
      </c>
    </row>
    <row r="59" spans="2:8" ht="45.75" customHeight="1" x14ac:dyDescent="0.15">
      <c r="B59" s="123"/>
      <c r="C59" s="1239" t="s">
        <v>552</v>
      </c>
      <c r="D59" s="1240"/>
      <c r="E59" s="1241"/>
      <c r="F59" s="358">
        <v>4302</v>
      </c>
      <c r="G59" s="358">
        <v>4302</v>
      </c>
      <c r="H59" s="359">
        <v>4302</v>
      </c>
    </row>
    <row r="60" spans="2:8" ht="45.75" customHeight="1" x14ac:dyDescent="0.15">
      <c r="B60" s="123"/>
      <c r="C60" s="1239" t="s">
        <v>553</v>
      </c>
      <c r="D60" s="1240"/>
      <c r="E60" s="1241"/>
      <c r="F60" s="358">
        <v>2699</v>
      </c>
      <c r="G60" s="358">
        <v>2660</v>
      </c>
      <c r="H60" s="359">
        <v>3009</v>
      </c>
    </row>
    <row r="61" spans="2:8" ht="45.75" customHeight="1" x14ac:dyDescent="0.15">
      <c r="B61" s="123"/>
      <c r="C61" s="1239" t="s">
        <v>554</v>
      </c>
      <c r="D61" s="1240"/>
      <c r="E61" s="1241"/>
      <c r="F61" s="358">
        <v>1002</v>
      </c>
      <c r="G61" s="358">
        <v>1002</v>
      </c>
      <c r="H61" s="359">
        <v>1002</v>
      </c>
    </row>
    <row r="62" spans="2:8" ht="45.75" customHeight="1" thickBot="1" x14ac:dyDescent="0.2">
      <c r="B62" s="124"/>
      <c r="C62" s="1242" t="s">
        <v>555</v>
      </c>
      <c r="D62" s="1243"/>
      <c r="E62" s="1244"/>
      <c r="F62" s="360">
        <v>0</v>
      </c>
      <c r="G62" s="360">
        <v>58</v>
      </c>
      <c r="H62" s="361">
        <v>147</v>
      </c>
    </row>
    <row r="63" spans="2:8" ht="52.5" customHeight="1" thickBot="1" x14ac:dyDescent="0.2">
      <c r="B63" s="125"/>
      <c r="C63" s="1245" t="s">
        <v>49</v>
      </c>
      <c r="D63" s="1245"/>
      <c r="E63" s="1246"/>
      <c r="F63" s="362">
        <v>18110</v>
      </c>
      <c r="G63" s="362">
        <v>18111</v>
      </c>
      <c r="H63" s="363">
        <v>18073</v>
      </c>
    </row>
    <row r="64" spans="2:8" x14ac:dyDescent="0.15"/>
  </sheetData>
  <sheetProtection algorithmName="SHA-512" hashValue="X0zqzPxDUKw/zYkFlEZFTKy0RusiAH5Cbnvg+DTloe5UrLZXm+h2s3Hfr0HMACOib1CRu8H7M0AtLGh2jcPCQQ==" saltValue="1pSwHGoRSrsa0B4nznFwc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A43A6-AB8D-457A-9998-8BD29B208CFA}">
  <sheetPr>
    <pageSetUpPr fitToPage="1"/>
  </sheetPr>
  <dimension ref="A1:DE85"/>
  <sheetViews>
    <sheetView showGridLines="0" topLeftCell="T31" zoomScaleNormal="100" zoomScaleSheetLayoutView="55" workbookViewId="0">
      <selection activeCell="AN65" sqref="AN65:DC69"/>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576</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577</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1" t="s">
        <v>585</v>
      </c>
      <c r="AO43" s="1262"/>
      <c r="AP43" s="1262"/>
      <c r="AQ43" s="1262"/>
      <c r="AR43" s="1262"/>
      <c r="AS43" s="1262"/>
      <c r="AT43" s="1262"/>
      <c r="AU43" s="1262"/>
      <c r="AV43" s="1262"/>
      <c r="AW43" s="1262"/>
      <c r="AX43" s="1262"/>
      <c r="AY43" s="1262"/>
      <c r="AZ43" s="1262"/>
      <c r="BA43" s="1262"/>
      <c r="BB43" s="1262"/>
      <c r="BC43" s="1262"/>
      <c r="BD43" s="1262"/>
      <c r="BE43" s="1262"/>
      <c r="BF43" s="1262"/>
      <c r="BG43" s="1262"/>
      <c r="BH43" s="1262"/>
      <c r="BI43" s="1262"/>
      <c r="BJ43" s="1262"/>
      <c r="BK43" s="1262"/>
      <c r="BL43" s="1262"/>
      <c r="BM43" s="1262"/>
      <c r="BN43" s="1262"/>
      <c r="BO43" s="1262"/>
      <c r="BP43" s="1262"/>
      <c r="BQ43" s="1262"/>
      <c r="BR43" s="1262"/>
      <c r="BS43" s="1262"/>
      <c r="BT43" s="1262"/>
      <c r="BU43" s="1262"/>
      <c r="BV43" s="1262"/>
      <c r="BW43" s="1262"/>
      <c r="BX43" s="1262"/>
      <c r="BY43" s="1262"/>
      <c r="BZ43" s="1262"/>
      <c r="CA43" s="1262"/>
      <c r="CB43" s="1262"/>
      <c r="CC43" s="1262"/>
      <c r="CD43" s="1262"/>
      <c r="CE43" s="1262"/>
      <c r="CF43" s="1262"/>
      <c r="CG43" s="1262"/>
      <c r="CH43" s="1262"/>
      <c r="CI43" s="1262"/>
      <c r="CJ43" s="1262"/>
      <c r="CK43" s="1262"/>
      <c r="CL43" s="1262"/>
      <c r="CM43" s="1262"/>
      <c r="CN43" s="1262"/>
      <c r="CO43" s="1262"/>
      <c r="CP43" s="1262"/>
      <c r="CQ43" s="1262"/>
      <c r="CR43" s="1262"/>
      <c r="CS43" s="1262"/>
      <c r="CT43" s="1262"/>
      <c r="CU43" s="1262"/>
      <c r="CV43" s="1262"/>
      <c r="CW43" s="1262"/>
      <c r="CX43" s="1262"/>
      <c r="CY43" s="1262"/>
      <c r="CZ43" s="1262"/>
      <c r="DA43" s="1262"/>
      <c r="DB43" s="1262"/>
      <c r="DC43" s="1263"/>
    </row>
    <row r="44" spans="2:109" x14ac:dyDescent="0.15">
      <c r="B44" s="372"/>
      <c r="AN44" s="1264"/>
      <c r="AO44" s="1265"/>
      <c r="AP44" s="1265"/>
      <c r="AQ44" s="1265"/>
      <c r="AR44" s="1265"/>
      <c r="AS44" s="1265"/>
      <c r="AT44" s="1265"/>
      <c r="AU44" s="1265"/>
      <c r="AV44" s="1265"/>
      <c r="AW44" s="1265"/>
      <c r="AX44" s="1265"/>
      <c r="AY44" s="1265"/>
      <c r="AZ44" s="1265"/>
      <c r="BA44" s="1265"/>
      <c r="BB44" s="1265"/>
      <c r="BC44" s="1265"/>
      <c r="BD44" s="1265"/>
      <c r="BE44" s="1265"/>
      <c r="BF44" s="1265"/>
      <c r="BG44" s="1265"/>
      <c r="BH44" s="1265"/>
      <c r="BI44" s="1265"/>
      <c r="BJ44" s="1265"/>
      <c r="BK44" s="1265"/>
      <c r="BL44" s="1265"/>
      <c r="BM44" s="1265"/>
      <c r="BN44" s="1265"/>
      <c r="BO44" s="1265"/>
      <c r="BP44" s="1265"/>
      <c r="BQ44" s="1265"/>
      <c r="BR44" s="1265"/>
      <c r="BS44" s="1265"/>
      <c r="BT44" s="1265"/>
      <c r="BU44" s="1265"/>
      <c r="BV44" s="1265"/>
      <c r="BW44" s="1265"/>
      <c r="BX44" s="1265"/>
      <c r="BY44" s="1265"/>
      <c r="BZ44" s="1265"/>
      <c r="CA44" s="1265"/>
      <c r="CB44" s="1265"/>
      <c r="CC44" s="1265"/>
      <c r="CD44" s="1265"/>
      <c r="CE44" s="1265"/>
      <c r="CF44" s="1265"/>
      <c r="CG44" s="1265"/>
      <c r="CH44" s="1265"/>
      <c r="CI44" s="1265"/>
      <c r="CJ44" s="1265"/>
      <c r="CK44" s="1265"/>
      <c r="CL44" s="1265"/>
      <c r="CM44" s="1265"/>
      <c r="CN44" s="1265"/>
      <c r="CO44" s="1265"/>
      <c r="CP44" s="1265"/>
      <c r="CQ44" s="1265"/>
      <c r="CR44" s="1265"/>
      <c r="CS44" s="1265"/>
      <c r="CT44" s="1265"/>
      <c r="CU44" s="1265"/>
      <c r="CV44" s="1265"/>
      <c r="CW44" s="1265"/>
      <c r="CX44" s="1265"/>
      <c r="CY44" s="1265"/>
      <c r="CZ44" s="1265"/>
      <c r="DA44" s="1265"/>
      <c r="DB44" s="1265"/>
      <c r="DC44" s="1266"/>
    </row>
    <row r="45" spans="2:109" x14ac:dyDescent="0.15">
      <c r="B45" s="372"/>
      <c r="AN45" s="1264"/>
      <c r="AO45" s="1265"/>
      <c r="AP45" s="1265"/>
      <c r="AQ45" s="1265"/>
      <c r="AR45" s="1265"/>
      <c r="AS45" s="1265"/>
      <c r="AT45" s="1265"/>
      <c r="AU45" s="1265"/>
      <c r="AV45" s="1265"/>
      <c r="AW45" s="1265"/>
      <c r="AX45" s="1265"/>
      <c r="AY45" s="1265"/>
      <c r="AZ45" s="1265"/>
      <c r="BA45" s="1265"/>
      <c r="BB45" s="1265"/>
      <c r="BC45" s="1265"/>
      <c r="BD45" s="1265"/>
      <c r="BE45" s="1265"/>
      <c r="BF45" s="1265"/>
      <c r="BG45" s="1265"/>
      <c r="BH45" s="1265"/>
      <c r="BI45" s="1265"/>
      <c r="BJ45" s="1265"/>
      <c r="BK45" s="1265"/>
      <c r="BL45" s="1265"/>
      <c r="BM45" s="1265"/>
      <c r="BN45" s="1265"/>
      <c r="BO45" s="1265"/>
      <c r="BP45" s="1265"/>
      <c r="BQ45" s="1265"/>
      <c r="BR45" s="1265"/>
      <c r="BS45" s="1265"/>
      <c r="BT45" s="1265"/>
      <c r="BU45" s="1265"/>
      <c r="BV45" s="1265"/>
      <c r="BW45" s="1265"/>
      <c r="BX45" s="1265"/>
      <c r="BY45" s="1265"/>
      <c r="BZ45" s="1265"/>
      <c r="CA45" s="1265"/>
      <c r="CB45" s="1265"/>
      <c r="CC45" s="1265"/>
      <c r="CD45" s="1265"/>
      <c r="CE45" s="1265"/>
      <c r="CF45" s="1265"/>
      <c r="CG45" s="1265"/>
      <c r="CH45" s="1265"/>
      <c r="CI45" s="1265"/>
      <c r="CJ45" s="1265"/>
      <c r="CK45" s="1265"/>
      <c r="CL45" s="1265"/>
      <c r="CM45" s="1265"/>
      <c r="CN45" s="1265"/>
      <c r="CO45" s="1265"/>
      <c r="CP45" s="1265"/>
      <c r="CQ45" s="1265"/>
      <c r="CR45" s="1265"/>
      <c r="CS45" s="1265"/>
      <c r="CT45" s="1265"/>
      <c r="CU45" s="1265"/>
      <c r="CV45" s="1265"/>
      <c r="CW45" s="1265"/>
      <c r="CX45" s="1265"/>
      <c r="CY45" s="1265"/>
      <c r="CZ45" s="1265"/>
      <c r="DA45" s="1265"/>
      <c r="DB45" s="1265"/>
      <c r="DC45" s="1266"/>
    </row>
    <row r="46" spans="2:109" x14ac:dyDescent="0.15">
      <c r="B46" s="372"/>
      <c r="AN46" s="1264"/>
      <c r="AO46" s="1265"/>
      <c r="AP46" s="1265"/>
      <c r="AQ46" s="1265"/>
      <c r="AR46" s="1265"/>
      <c r="AS46" s="1265"/>
      <c r="AT46" s="1265"/>
      <c r="AU46" s="1265"/>
      <c r="AV46" s="1265"/>
      <c r="AW46" s="1265"/>
      <c r="AX46" s="1265"/>
      <c r="AY46" s="1265"/>
      <c r="AZ46" s="1265"/>
      <c r="BA46" s="1265"/>
      <c r="BB46" s="1265"/>
      <c r="BC46" s="1265"/>
      <c r="BD46" s="1265"/>
      <c r="BE46" s="1265"/>
      <c r="BF46" s="1265"/>
      <c r="BG46" s="1265"/>
      <c r="BH46" s="1265"/>
      <c r="BI46" s="1265"/>
      <c r="BJ46" s="1265"/>
      <c r="BK46" s="1265"/>
      <c r="BL46" s="1265"/>
      <c r="BM46" s="1265"/>
      <c r="BN46" s="1265"/>
      <c r="BO46" s="1265"/>
      <c r="BP46" s="1265"/>
      <c r="BQ46" s="1265"/>
      <c r="BR46" s="1265"/>
      <c r="BS46" s="1265"/>
      <c r="BT46" s="1265"/>
      <c r="BU46" s="1265"/>
      <c r="BV46" s="1265"/>
      <c r="BW46" s="1265"/>
      <c r="BX46" s="1265"/>
      <c r="BY46" s="1265"/>
      <c r="BZ46" s="1265"/>
      <c r="CA46" s="1265"/>
      <c r="CB46" s="1265"/>
      <c r="CC46" s="1265"/>
      <c r="CD46" s="1265"/>
      <c r="CE46" s="1265"/>
      <c r="CF46" s="1265"/>
      <c r="CG46" s="1265"/>
      <c r="CH46" s="1265"/>
      <c r="CI46" s="1265"/>
      <c r="CJ46" s="1265"/>
      <c r="CK46" s="1265"/>
      <c r="CL46" s="1265"/>
      <c r="CM46" s="1265"/>
      <c r="CN46" s="1265"/>
      <c r="CO46" s="1265"/>
      <c r="CP46" s="1265"/>
      <c r="CQ46" s="1265"/>
      <c r="CR46" s="1265"/>
      <c r="CS46" s="1265"/>
      <c r="CT46" s="1265"/>
      <c r="CU46" s="1265"/>
      <c r="CV46" s="1265"/>
      <c r="CW46" s="1265"/>
      <c r="CX46" s="1265"/>
      <c r="CY46" s="1265"/>
      <c r="CZ46" s="1265"/>
      <c r="DA46" s="1265"/>
      <c r="DB46" s="1265"/>
      <c r="DC46" s="1266"/>
    </row>
    <row r="47" spans="2:109" x14ac:dyDescent="0.15">
      <c r="B47" s="372"/>
      <c r="AN47" s="1267"/>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9"/>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578</v>
      </c>
    </row>
    <row r="50" spans="1:109" x14ac:dyDescent="0.15">
      <c r="B50" s="372"/>
      <c r="G50" s="1253"/>
      <c r="H50" s="1253"/>
      <c r="I50" s="1253"/>
      <c r="J50" s="1253"/>
      <c r="K50" s="382"/>
      <c r="L50" s="382"/>
      <c r="M50" s="383"/>
      <c r="N50" s="383"/>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59" t="s">
        <v>529</v>
      </c>
      <c r="BQ50" s="1259"/>
      <c r="BR50" s="1259"/>
      <c r="BS50" s="1259"/>
      <c r="BT50" s="1259"/>
      <c r="BU50" s="1259"/>
      <c r="BV50" s="1259"/>
      <c r="BW50" s="1259"/>
      <c r="BX50" s="1259" t="s">
        <v>530</v>
      </c>
      <c r="BY50" s="1259"/>
      <c r="BZ50" s="1259"/>
      <c r="CA50" s="1259"/>
      <c r="CB50" s="1259"/>
      <c r="CC50" s="1259"/>
      <c r="CD50" s="1259"/>
      <c r="CE50" s="1259"/>
      <c r="CF50" s="1259" t="s">
        <v>531</v>
      </c>
      <c r="CG50" s="1259"/>
      <c r="CH50" s="1259"/>
      <c r="CI50" s="1259"/>
      <c r="CJ50" s="1259"/>
      <c r="CK50" s="1259"/>
      <c r="CL50" s="1259"/>
      <c r="CM50" s="1259"/>
      <c r="CN50" s="1259" t="s">
        <v>532</v>
      </c>
      <c r="CO50" s="1259"/>
      <c r="CP50" s="1259"/>
      <c r="CQ50" s="1259"/>
      <c r="CR50" s="1259"/>
      <c r="CS50" s="1259"/>
      <c r="CT50" s="1259"/>
      <c r="CU50" s="1259"/>
      <c r="CV50" s="1259" t="s">
        <v>533</v>
      </c>
      <c r="CW50" s="1259"/>
      <c r="CX50" s="1259"/>
      <c r="CY50" s="1259"/>
      <c r="CZ50" s="1259"/>
      <c r="DA50" s="1259"/>
      <c r="DB50" s="1259"/>
      <c r="DC50" s="1259"/>
    </row>
    <row r="51" spans="1:109" ht="13.5" customHeight="1" x14ac:dyDescent="0.15">
      <c r="B51" s="372"/>
      <c r="G51" s="1270"/>
      <c r="H51" s="1270"/>
      <c r="I51" s="1274"/>
      <c r="J51" s="1274"/>
      <c r="K51" s="1260"/>
      <c r="L51" s="1260"/>
      <c r="M51" s="1260"/>
      <c r="N51" s="1260"/>
      <c r="AM51" s="381"/>
      <c r="AN51" s="1258" t="s">
        <v>579</v>
      </c>
      <c r="AO51" s="1258"/>
      <c r="AP51" s="1258"/>
      <c r="AQ51" s="1258"/>
      <c r="AR51" s="1258"/>
      <c r="AS51" s="1258"/>
      <c r="AT51" s="1258"/>
      <c r="AU51" s="1258"/>
      <c r="AV51" s="1258"/>
      <c r="AW51" s="1258"/>
      <c r="AX51" s="1258"/>
      <c r="AY51" s="1258"/>
      <c r="AZ51" s="1258"/>
      <c r="BA51" s="1258"/>
      <c r="BB51" s="1258" t="s">
        <v>580</v>
      </c>
      <c r="BC51" s="1258"/>
      <c r="BD51" s="1258"/>
      <c r="BE51" s="1258"/>
      <c r="BF51" s="1258"/>
      <c r="BG51" s="1258"/>
      <c r="BH51" s="1258"/>
      <c r="BI51" s="1258"/>
      <c r="BJ51" s="1258"/>
      <c r="BK51" s="1258"/>
      <c r="BL51" s="1258"/>
      <c r="BM51" s="1258"/>
      <c r="BN51" s="1258"/>
      <c r="BO51" s="1258"/>
      <c r="BP51" s="1255">
        <v>24.6</v>
      </c>
      <c r="BQ51" s="1255"/>
      <c r="BR51" s="1255"/>
      <c r="BS51" s="1255"/>
      <c r="BT51" s="1255"/>
      <c r="BU51" s="1255"/>
      <c r="BV51" s="1255"/>
      <c r="BW51" s="1255"/>
      <c r="BX51" s="1255">
        <v>19.3</v>
      </c>
      <c r="BY51" s="1255"/>
      <c r="BZ51" s="1255"/>
      <c r="CA51" s="1255"/>
      <c r="CB51" s="1255"/>
      <c r="CC51" s="1255"/>
      <c r="CD51" s="1255"/>
      <c r="CE51" s="1255"/>
      <c r="CF51" s="1255">
        <v>10.6</v>
      </c>
      <c r="CG51" s="1255"/>
      <c r="CH51" s="1255"/>
      <c r="CI51" s="1255"/>
      <c r="CJ51" s="1255"/>
      <c r="CK51" s="1255"/>
      <c r="CL51" s="1255"/>
      <c r="CM51" s="1255"/>
      <c r="CN51" s="1255">
        <v>7.1</v>
      </c>
      <c r="CO51" s="1255"/>
      <c r="CP51" s="1255"/>
      <c r="CQ51" s="1255"/>
      <c r="CR51" s="1255"/>
      <c r="CS51" s="1255"/>
      <c r="CT51" s="1255"/>
      <c r="CU51" s="1255"/>
      <c r="CV51" s="1255">
        <v>16.100000000000001</v>
      </c>
      <c r="CW51" s="1255"/>
      <c r="CX51" s="1255"/>
      <c r="CY51" s="1255"/>
      <c r="CZ51" s="1255"/>
      <c r="DA51" s="1255"/>
      <c r="DB51" s="1255"/>
      <c r="DC51" s="1255"/>
    </row>
    <row r="52" spans="1:109" x14ac:dyDescent="0.15">
      <c r="B52" s="372"/>
      <c r="G52" s="1270"/>
      <c r="H52" s="1270"/>
      <c r="I52" s="1274"/>
      <c r="J52" s="1274"/>
      <c r="K52" s="1260"/>
      <c r="L52" s="1260"/>
      <c r="M52" s="1260"/>
      <c r="N52" s="1260"/>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380"/>
      <c r="B53" s="372"/>
      <c r="G53" s="1270"/>
      <c r="H53" s="1270"/>
      <c r="I53" s="1253"/>
      <c r="J53" s="1253"/>
      <c r="K53" s="1260"/>
      <c r="L53" s="1260"/>
      <c r="M53" s="1260"/>
      <c r="N53" s="1260"/>
      <c r="AM53" s="381"/>
      <c r="AN53" s="1258"/>
      <c r="AO53" s="1258"/>
      <c r="AP53" s="1258"/>
      <c r="AQ53" s="1258"/>
      <c r="AR53" s="1258"/>
      <c r="AS53" s="1258"/>
      <c r="AT53" s="1258"/>
      <c r="AU53" s="1258"/>
      <c r="AV53" s="1258"/>
      <c r="AW53" s="1258"/>
      <c r="AX53" s="1258"/>
      <c r="AY53" s="1258"/>
      <c r="AZ53" s="1258"/>
      <c r="BA53" s="1258"/>
      <c r="BB53" s="1258" t="s">
        <v>581</v>
      </c>
      <c r="BC53" s="1258"/>
      <c r="BD53" s="1258"/>
      <c r="BE53" s="1258"/>
      <c r="BF53" s="1258"/>
      <c r="BG53" s="1258"/>
      <c r="BH53" s="1258"/>
      <c r="BI53" s="1258"/>
      <c r="BJ53" s="1258"/>
      <c r="BK53" s="1258"/>
      <c r="BL53" s="1258"/>
      <c r="BM53" s="1258"/>
      <c r="BN53" s="1258"/>
      <c r="BO53" s="1258"/>
      <c r="BP53" s="1255">
        <v>69.2</v>
      </c>
      <c r="BQ53" s="1255"/>
      <c r="BR53" s="1255"/>
      <c r="BS53" s="1255"/>
      <c r="BT53" s="1255"/>
      <c r="BU53" s="1255"/>
      <c r="BV53" s="1255"/>
      <c r="BW53" s="1255"/>
      <c r="BX53" s="1255">
        <v>70.7</v>
      </c>
      <c r="BY53" s="1255"/>
      <c r="BZ53" s="1255"/>
      <c r="CA53" s="1255"/>
      <c r="CB53" s="1255"/>
      <c r="CC53" s="1255"/>
      <c r="CD53" s="1255"/>
      <c r="CE53" s="1255"/>
      <c r="CF53" s="1255">
        <v>72.099999999999994</v>
      </c>
      <c r="CG53" s="1255"/>
      <c r="CH53" s="1255"/>
      <c r="CI53" s="1255"/>
      <c r="CJ53" s="1255"/>
      <c r="CK53" s="1255"/>
      <c r="CL53" s="1255"/>
      <c r="CM53" s="1255"/>
      <c r="CN53" s="1255">
        <v>73</v>
      </c>
      <c r="CO53" s="1255"/>
      <c r="CP53" s="1255"/>
      <c r="CQ53" s="1255"/>
      <c r="CR53" s="1255"/>
      <c r="CS53" s="1255"/>
      <c r="CT53" s="1255"/>
      <c r="CU53" s="1255"/>
      <c r="CV53" s="1255">
        <v>73.599999999999994</v>
      </c>
      <c r="CW53" s="1255"/>
      <c r="CX53" s="1255"/>
      <c r="CY53" s="1255"/>
      <c r="CZ53" s="1255"/>
      <c r="DA53" s="1255"/>
      <c r="DB53" s="1255"/>
      <c r="DC53" s="1255"/>
    </row>
    <row r="54" spans="1:109" x14ac:dyDescent="0.15">
      <c r="A54" s="380"/>
      <c r="B54" s="372"/>
      <c r="G54" s="1270"/>
      <c r="H54" s="1270"/>
      <c r="I54" s="1253"/>
      <c r="J54" s="1253"/>
      <c r="K54" s="1260"/>
      <c r="L54" s="1260"/>
      <c r="M54" s="1260"/>
      <c r="N54" s="1260"/>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380"/>
      <c r="B55" s="372"/>
      <c r="G55" s="1253"/>
      <c r="H55" s="1253"/>
      <c r="I55" s="1253"/>
      <c r="J55" s="1253"/>
      <c r="K55" s="1260"/>
      <c r="L55" s="1260"/>
      <c r="M55" s="1260"/>
      <c r="N55" s="1260"/>
      <c r="AN55" s="1259" t="s">
        <v>582</v>
      </c>
      <c r="AO55" s="1259"/>
      <c r="AP55" s="1259"/>
      <c r="AQ55" s="1259"/>
      <c r="AR55" s="1259"/>
      <c r="AS55" s="1259"/>
      <c r="AT55" s="1259"/>
      <c r="AU55" s="1259"/>
      <c r="AV55" s="1259"/>
      <c r="AW55" s="1259"/>
      <c r="AX55" s="1259"/>
      <c r="AY55" s="1259"/>
      <c r="AZ55" s="1259"/>
      <c r="BA55" s="1259"/>
      <c r="BB55" s="1258" t="s">
        <v>580</v>
      </c>
      <c r="BC55" s="1258"/>
      <c r="BD55" s="1258"/>
      <c r="BE55" s="1258"/>
      <c r="BF55" s="1258"/>
      <c r="BG55" s="1258"/>
      <c r="BH55" s="1258"/>
      <c r="BI55" s="1258"/>
      <c r="BJ55" s="1258"/>
      <c r="BK55" s="1258"/>
      <c r="BL55" s="1258"/>
      <c r="BM55" s="1258"/>
      <c r="BN55" s="1258"/>
      <c r="BO55" s="1258"/>
      <c r="BP55" s="1255">
        <v>41.5</v>
      </c>
      <c r="BQ55" s="1255"/>
      <c r="BR55" s="1255"/>
      <c r="BS55" s="1255"/>
      <c r="BT55" s="1255"/>
      <c r="BU55" s="1255"/>
      <c r="BV55" s="1255"/>
      <c r="BW55" s="1255"/>
      <c r="BX55" s="1255">
        <v>25.2</v>
      </c>
      <c r="BY55" s="1255"/>
      <c r="BZ55" s="1255"/>
      <c r="CA55" s="1255"/>
      <c r="CB55" s="1255"/>
      <c r="CC55" s="1255"/>
      <c r="CD55" s="1255"/>
      <c r="CE55" s="1255"/>
      <c r="CF55" s="1255">
        <v>15.7</v>
      </c>
      <c r="CG55" s="1255"/>
      <c r="CH55" s="1255"/>
      <c r="CI55" s="1255"/>
      <c r="CJ55" s="1255"/>
      <c r="CK55" s="1255"/>
      <c r="CL55" s="1255"/>
      <c r="CM55" s="1255"/>
      <c r="CN55" s="1255">
        <v>10.199999999999999</v>
      </c>
      <c r="CO55" s="1255"/>
      <c r="CP55" s="1255"/>
      <c r="CQ55" s="1255"/>
      <c r="CR55" s="1255"/>
      <c r="CS55" s="1255"/>
      <c r="CT55" s="1255"/>
      <c r="CU55" s="1255"/>
      <c r="CV55" s="1255">
        <v>10.5</v>
      </c>
      <c r="CW55" s="1255"/>
      <c r="CX55" s="1255"/>
      <c r="CY55" s="1255"/>
      <c r="CZ55" s="1255"/>
      <c r="DA55" s="1255"/>
      <c r="DB55" s="1255"/>
      <c r="DC55" s="1255"/>
    </row>
    <row r="56" spans="1:109" x14ac:dyDescent="0.15">
      <c r="A56" s="380"/>
      <c r="B56" s="372"/>
      <c r="G56" s="1253"/>
      <c r="H56" s="1253"/>
      <c r="I56" s="1253"/>
      <c r="J56" s="1253"/>
      <c r="K56" s="1260"/>
      <c r="L56" s="1260"/>
      <c r="M56" s="1260"/>
      <c r="N56" s="1260"/>
      <c r="AN56" s="1259"/>
      <c r="AO56" s="1259"/>
      <c r="AP56" s="1259"/>
      <c r="AQ56" s="1259"/>
      <c r="AR56" s="1259"/>
      <c r="AS56" s="1259"/>
      <c r="AT56" s="1259"/>
      <c r="AU56" s="1259"/>
      <c r="AV56" s="1259"/>
      <c r="AW56" s="1259"/>
      <c r="AX56" s="1259"/>
      <c r="AY56" s="1259"/>
      <c r="AZ56" s="1259"/>
      <c r="BA56" s="1259"/>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x14ac:dyDescent="0.15">
      <c r="B57" s="384"/>
      <c r="G57" s="1253"/>
      <c r="H57" s="1253"/>
      <c r="I57" s="1256"/>
      <c r="J57" s="1256"/>
      <c r="K57" s="1260"/>
      <c r="L57" s="1260"/>
      <c r="M57" s="1260"/>
      <c r="N57" s="1260"/>
      <c r="AM57" s="366"/>
      <c r="AN57" s="1259"/>
      <c r="AO57" s="1259"/>
      <c r="AP57" s="1259"/>
      <c r="AQ57" s="1259"/>
      <c r="AR57" s="1259"/>
      <c r="AS57" s="1259"/>
      <c r="AT57" s="1259"/>
      <c r="AU57" s="1259"/>
      <c r="AV57" s="1259"/>
      <c r="AW57" s="1259"/>
      <c r="AX57" s="1259"/>
      <c r="AY57" s="1259"/>
      <c r="AZ57" s="1259"/>
      <c r="BA57" s="1259"/>
      <c r="BB57" s="1258" t="s">
        <v>581</v>
      </c>
      <c r="BC57" s="1258"/>
      <c r="BD57" s="1258"/>
      <c r="BE57" s="1258"/>
      <c r="BF57" s="1258"/>
      <c r="BG57" s="1258"/>
      <c r="BH57" s="1258"/>
      <c r="BI57" s="1258"/>
      <c r="BJ57" s="1258"/>
      <c r="BK57" s="1258"/>
      <c r="BL57" s="1258"/>
      <c r="BM57" s="1258"/>
      <c r="BN57" s="1258"/>
      <c r="BO57" s="1258"/>
      <c r="BP57" s="1255">
        <v>61.7</v>
      </c>
      <c r="BQ57" s="1255"/>
      <c r="BR57" s="1255"/>
      <c r="BS57" s="1255"/>
      <c r="BT57" s="1255"/>
      <c r="BU57" s="1255"/>
      <c r="BV57" s="1255"/>
      <c r="BW57" s="1255"/>
      <c r="BX57" s="1255">
        <v>62.5</v>
      </c>
      <c r="BY57" s="1255"/>
      <c r="BZ57" s="1255"/>
      <c r="CA57" s="1255"/>
      <c r="CB57" s="1255"/>
      <c r="CC57" s="1255"/>
      <c r="CD57" s="1255"/>
      <c r="CE57" s="1255"/>
      <c r="CF57" s="1255">
        <v>64.3</v>
      </c>
      <c r="CG57" s="1255"/>
      <c r="CH57" s="1255"/>
      <c r="CI57" s="1255"/>
      <c r="CJ57" s="1255"/>
      <c r="CK57" s="1255"/>
      <c r="CL57" s="1255"/>
      <c r="CM57" s="1255"/>
      <c r="CN57" s="1255">
        <v>64.7</v>
      </c>
      <c r="CO57" s="1255"/>
      <c r="CP57" s="1255"/>
      <c r="CQ57" s="1255"/>
      <c r="CR57" s="1255"/>
      <c r="CS57" s="1255"/>
      <c r="CT57" s="1255"/>
      <c r="CU57" s="1255"/>
      <c r="CV57" s="1255">
        <v>65.7</v>
      </c>
      <c r="CW57" s="1255"/>
      <c r="CX57" s="1255"/>
      <c r="CY57" s="1255"/>
      <c r="CZ57" s="1255"/>
      <c r="DA57" s="1255"/>
      <c r="DB57" s="1255"/>
      <c r="DC57" s="1255"/>
      <c r="DD57" s="385"/>
      <c r="DE57" s="384"/>
    </row>
    <row r="58" spans="1:109" s="380" customFormat="1" x14ac:dyDescent="0.15">
      <c r="A58" s="366"/>
      <c r="B58" s="384"/>
      <c r="G58" s="1253"/>
      <c r="H58" s="1253"/>
      <c r="I58" s="1256"/>
      <c r="J58" s="1256"/>
      <c r="K58" s="1260"/>
      <c r="L58" s="1260"/>
      <c r="M58" s="1260"/>
      <c r="N58" s="1260"/>
      <c r="AM58" s="366"/>
      <c r="AN58" s="1259"/>
      <c r="AO58" s="1259"/>
      <c r="AP58" s="1259"/>
      <c r="AQ58" s="1259"/>
      <c r="AR58" s="1259"/>
      <c r="AS58" s="1259"/>
      <c r="AT58" s="1259"/>
      <c r="AU58" s="1259"/>
      <c r="AV58" s="1259"/>
      <c r="AW58" s="1259"/>
      <c r="AX58" s="1259"/>
      <c r="AY58" s="1259"/>
      <c r="AZ58" s="1259"/>
      <c r="BA58" s="1259"/>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583</v>
      </c>
    </row>
    <row r="64" spans="1:109" x14ac:dyDescent="0.15">
      <c r="B64" s="372"/>
      <c r="G64" s="379"/>
      <c r="I64" s="392"/>
      <c r="J64" s="392"/>
      <c r="K64" s="392"/>
      <c r="L64" s="392"/>
      <c r="M64" s="392"/>
      <c r="N64" s="393"/>
      <c r="AM64" s="379"/>
      <c r="AN64" s="379" t="s">
        <v>577</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1" t="s">
        <v>586</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x14ac:dyDescent="0.15">
      <c r="B66" s="372"/>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x14ac:dyDescent="0.15">
      <c r="B67" s="372"/>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x14ac:dyDescent="0.15">
      <c r="B68" s="372"/>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x14ac:dyDescent="0.15">
      <c r="B69" s="372"/>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578</v>
      </c>
    </row>
    <row r="72" spans="2:107" x14ac:dyDescent="0.15">
      <c r="B72" s="372"/>
      <c r="G72" s="1253"/>
      <c r="H72" s="1253"/>
      <c r="I72" s="1253"/>
      <c r="J72" s="1253"/>
      <c r="K72" s="382"/>
      <c r="L72" s="382"/>
      <c r="M72" s="383"/>
      <c r="N72" s="383"/>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59" t="s">
        <v>529</v>
      </c>
      <c r="BQ72" s="1259"/>
      <c r="BR72" s="1259"/>
      <c r="BS72" s="1259"/>
      <c r="BT72" s="1259"/>
      <c r="BU72" s="1259"/>
      <c r="BV72" s="1259"/>
      <c r="BW72" s="1259"/>
      <c r="BX72" s="1259" t="s">
        <v>530</v>
      </c>
      <c r="BY72" s="1259"/>
      <c r="BZ72" s="1259"/>
      <c r="CA72" s="1259"/>
      <c r="CB72" s="1259"/>
      <c r="CC72" s="1259"/>
      <c r="CD72" s="1259"/>
      <c r="CE72" s="1259"/>
      <c r="CF72" s="1259" t="s">
        <v>531</v>
      </c>
      <c r="CG72" s="1259"/>
      <c r="CH72" s="1259"/>
      <c r="CI72" s="1259"/>
      <c r="CJ72" s="1259"/>
      <c r="CK72" s="1259"/>
      <c r="CL72" s="1259"/>
      <c r="CM72" s="1259"/>
      <c r="CN72" s="1259" t="s">
        <v>532</v>
      </c>
      <c r="CO72" s="1259"/>
      <c r="CP72" s="1259"/>
      <c r="CQ72" s="1259"/>
      <c r="CR72" s="1259"/>
      <c r="CS72" s="1259"/>
      <c r="CT72" s="1259"/>
      <c r="CU72" s="1259"/>
      <c r="CV72" s="1259" t="s">
        <v>533</v>
      </c>
      <c r="CW72" s="1259"/>
      <c r="CX72" s="1259"/>
      <c r="CY72" s="1259"/>
      <c r="CZ72" s="1259"/>
      <c r="DA72" s="1259"/>
      <c r="DB72" s="1259"/>
      <c r="DC72" s="1259"/>
    </row>
    <row r="73" spans="2:107" x14ac:dyDescent="0.15">
      <c r="B73" s="372"/>
      <c r="G73" s="1270"/>
      <c r="H73" s="1270"/>
      <c r="I73" s="1270"/>
      <c r="J73" s="1270"/>
      <c r="K73" s="1254"/>
      <c r="L73" s="1254"/>
      <c r="M73" s="1254"/>
      <c r="N73" s="1254"/>
      <c r="AM73" s="381"/>
      <c r="AN73" s="1258" t="s">
        <v>579</v>
      </c>
      <c r="AO73" s="1258"/>
      <c r="AP73" s="1258"/>
      <c r="AQ73" s="1258"/>
      <c r="AR73" s="1258"/>
      <c r="AS73" s="1258"/>
      <c r="AT73" s="1258"/>
      <c r="AU73" s="1258"/>
      <c r="AV73" s="1258"/>
      <c r="AW73" s="1258"/>
      <c r="AX73" s="1258"/>
      <c r="AY73" s="1258"/>
      <c r="AZ73" s="1258"/>
      <c r="BA73" s="1258"/>
      <c r="BB73" s="1258" t="s">
        <v>580</v>
      </c>
      <c r="BC73" s="1258"/>
      <c r="BD73" s="1258"/>
      <c r="BE73" s="1258"/>
      <c r="BF73" s="1258"/>
      <c r="BG73" s="1258"/>
      <c r="BH73" s="1258"/>
      <c r="BI73" s="1258"/>
      <c r="BJ73" s="1258"/>
      <c r="BK73" s="1258"/>
      <c r="BL73" s="1258"/>
      <c r="BM73" s="1258"/>
      <c r="BN73" s="1258"/>
      <c r="BO73" s="1258"/>
      <c r="BP73" s="1255">
        <v>24.6</v>
      </c>
      <c r="BQ73" s="1255"/>
      <c r="BR73" s="1255"/>
      <c r="BS73" s="1255"/>
      <c r="BT73" s="1255"/>
      <c r="BU73" s="1255"/>
      <c r="BV73" s="1255"/>
      <c r="BW73" s="1255"/>
      <c r="BX73" s="1255">
        <v>19.3</v>
      </c>
      <c r="BY73" s="1255"/>
      <c r="BZ73" s="1255"/>
      <c r="CA73" s="1255"/>
      <c r="CB73" s="1255"/>
      <c r="CC73" s="1255"/>
      <c r="CD73" s="1255"/>
      <c r="CE73" s="1255"/>
      <c r="CF73" s="1255">
        <v>10.6</v>
      </c>
      <c r="CG73" s="1255"/>
      <c r="CH73" s="1255"/>
      <c r="CI73" s="1255"/>
      <c r="CJ73" s="1255"/>
      <c r="CK73" s="1255"/>
      <c r="CL73" s="1255"/>
      <c r="CM73" s="1255"/>
      <c r="CN73" s="1255">
        <v>7.1</v>
      </c>
      <c r="CO73" s="1255"/>
      <c r="CP73" s="1255"/>
      <c r="CQ73" s="1255"/>
      <c r="CR73" s="1255"/>
      <c r="CS73" s="1255"/>
      <c r="CT73" s="1255"/>
      <c r="CU73" s="1255"/>
      <c r="CV73" s="1255">
        <v>16.100000000000001</v>
      </c>
      <c r="CW73" s="1255"/>
      <c r="CX73" s="1255"/>
      <c r="CY73" s="1255"/>
      <c r="CZ73" s="1255"/>
      <c r="DA73" s="1255"/>
      <c r="DB73" s="1255"/>
      <c r="DC73" s="1255"/>
    </row>
    <row r="74" spans="2:107" x14ac:dyDescent="0.15">
      <c r="B74" s="372"/>
      <c r="G74" s="1270"/>
      <c r="H74" s="1270"/>
      <c r="I74" s="1270"/>
      <c r="J74" s="1270"/>
      <c r="K74" s="1254"/>
      <c r="L74" s="1254"/>
      <c r="M74" s="1254"/>
      <c r="N74" s="1254"/>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372"/>
      <c r="G75" s="1270"/>
      <c r="H75" s="1270"/>
      <c r="I75" s="1253"/>
      <c r="J75" s="1253"/>
      <c r="K75" s="1260"/>
      <c r="L75" s="1260"/>
      <c r="M75" s="1260"/>
      <c r="N75" s="1260"/>
      <c r="AM75" s="381"/>
      <c r="AN75" s="1258"/>
      <c r="AO75" s="1258"/>
      <c r="AP75" s="1258"/>
      <c r="AQ75" s="1258"/>
      <c r="AR75" s="1258"/>
      <c r="AS75" s="1258"/>
      <c r="AT75" s="1258"/>
      <c r="AU75" s="1258"/>
      <c r="AV75" s="1258"/>
      <c r="AW75" s="1258"/>
      <c r="AX75" s="1258"/>
      <c r="AY75" s="1258"/>
      <c r="AZ75" s="1258"/>
      <c r="BA75" s="1258"/>
      <c r="BB75" s="1258" t="s">
        <v>584</v>
      </c>
      <c r="BC75" s="1258"/>
      <c r="BD75" s="1258"/>
      <c r="BE75" s="1258"/>
      <c r="BF75" s="1258"/>
      <c r="BG75" s="1258"/>
      <c r="BH75" s="1258"/>
      <c r="BI75" s="1258"/>
      <c r="BJ75" s="1258"/>
      <c r="BK75" s="1258"/>
      <c r="BL75" s="1258"/>
      <c r="BM75" s="1258"/>
      <c r="BN75" s="1258"/>
      <c r="BO75" s="1258"/>
      <c r="BP75" s="1255">
        <v>7.9</v>
      </c>
      <c r="BQ75" s="1255"/>
      <c r="BR75" s="1255"/>
      <c r="BS75" s="1255"/>
      <c r="BT75" s="1255"/>
      <c r="BU75" s="1255"/>
      <c r="BV75" s="1255"/>
      <c r="BW75" s="1255"/>
      <c r="BX75" s="1255">
        <v>8.3000000000000007</v>
      </c>
      <c r="BY75" s="1255"/>
      <c r="BZ75" s="1255"/>
      <c r="CA75" s="1255"/>
      <c r="CB75" s="1255"/>
      <c r="CC75" s="1255"/>
      <c r="CD75" s="1255"/>
      <c r="CE75" s="1255"/>
      <c r="CF75" s="1255">
        <v>8.6999999999999993</v>
      </c>
      <c r="CG75" s="1255"/>
      <c r="CH75" s="1255"/>
      <c r="CI75" s="1255"/>
      <c r="CJ75" s="1255"/>
      <c r="CK75" s="1255"/>
      <c r="CL75" s="1255"/>
      <c r="CM75" s="1255"/>
      <c r="CN75" s="1255">
        <v>8.8000000000000007</v>
      </c>
      <c r="CO75" s="1255"/>
      <c r="CP75" s="1255"/>
      <c r="CQ75" s="1255"/>
      <c r="CR75" s="1255"/>
      <c r="CS75" s="1255"/>
      <c r="CT75" s="1255"/>
      <c r="CU75" s="1255"/>
      <c r="CV75" s="1255">
        <v>9.6</v>
      </c>
      <c r="CW75" s="1255"/>
      <c r="CX75" s="1255"/>
      <c r="CY75" s="1255"/>
      <c r="CZ75" s="1255"/>
      <c r="DA75" s="1255"/>
      <c r="DB75" s="1255"/>
      <c r="DC75" s="1255"/>
    </row>
    <row r="76" spans="2:107" x14ac:dyDescent="0.15">
      <c r="B76" s="372"/>
      <c r="G76" s="1270"/>
      <c r="H76" s="1270"/>
      <c r="I76" s="1253"/>
      <c r="J76" s="1253"/>
      <c r="K76" s="1260"/>
      <c r="L76" s="1260"/>
      <c r="M76" s="1260"/>
      <c r="N76" s="1260"/>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372"/>
      <c r="G77" s="1253"/>
      <c r="H77" s="1253"/>
      <c r="I77" s="1253"/>
      <c r="J77" s="1253"/>
      <c r="K77" s="1254"/>
      <c r="L77" s="1254"/>
      <c r="M77" s="1254"/>
      <c r="N77" s="1254"/>
      <c r="AN77" s="1259" t="s">
        <v>582</v>
      </c>
      <c r="AO77" s="1259"/>
      <c r="AP77" s="1259"/>
      <c r="AQ77" s="1259"/>
      <c r="AR77" s="1259"/>
      <c r="AS77" s="1259"/>
      <c r="AT77" s="1259"/>
      <c r="AU77" s="1259"/>
      <c r="AV77" s="1259"/>
      <c r="AW77" s="1259"/>
      <c r="AX77" s="1259"/>
      <c r="AY77" s="1259"/>
      <c r="AZ77" s="1259"/>
      <c r="BA77" s="1259"/>
      <c r="BB77" s="1258" t="s">
        <v>580</v>
      </c>
      <c r="BC77" s="1258"/>
      <c r="BD77" s="1258"/>
      <c r="BE77" s="1258"/>
      <c r="BF77" s="1258"/>
      <c r="BG77" s="1258"/>
      <c r="BH77" s="1258"/>
      <c r="BI77" s="1258"/>
      <c r="BJ77" s="1258"/>
      <c r="BK77" s="1258"/>
      <c r="BL77" s="1258"/>
      <c r="BM77" s="1258"/>
      <c r="BN77" s="1258"/>
      <c r="BO77" s="1258"/>
      <c r="BP77" s="1255">
        <v>41.5</v>
      </c>
      <c r="BQ77" s="1255"/>
      <c r="BR77" s="1255"/>
      <c r="BS77" s="1255"/>
      <c r="BT77" s="1255"/>
      <c r="BU77" s="1255"/>
      <c r="BV77" s="1255"/>
      <c r="BW77" s="1255"/>
      <c r="BX77" s="1255">
        <v>25.2</v>
      </c>
      <c r="BY77" s="1255"/>
      <c r="BZ77" s="1255"/>
      <c r="CA77" s="1255"/>
      <c r="CB77" s="1255"/>
      <c r="CC77" s="1255"/>
      <c r="CD77" s="1255"/>
      <c r="CE77" s="1255"/>
      <c r="CF77" s="1255">
        <v>15.7</v>
      </c>
      <c r="CG77" s="1255"/>
      <c r="CH77" s="1255"/>
      <c r="CI77" s="1255"/>
      <c r="CJ77" s="1255"/>
      <c r="CK77" s="1255"/>
      <c r="CL77" s="1255"/>
      <c r="CM77" s="1255"/>
      <c r="CN77" s="1255">
        <v>10.199999999999999</v>
      </c>
      <c r="CO77" s="1255"/>
      <c r="CP77" s="1255"/>
      <c r="CQ77" s="1255"/>
      <c r="CR77" s="1255"/>
      <c r="CS77" s="1255"/>
      <c r="CT77" s="1255"/>
      <c r="CU77" s="1255"/>
      <c r="CV77" s="1255">
        <v>10.5</v>
      </c>
      <c r="CW77" s="1255"/>
      <c r="CX77" s="1255"/>
      <c r="CY77" s="1255"/>
      <c r="CZ77" s="1255"/>
      <c r="DA77" s="1255"/>
      <c r="DB77" s="1255"/>
      <c r="DC77" s="1255"/>
    </row>
    <row r="78" spans="2:107" x14ac:dyDescent="0.15">
      <c r="B78" s="372"/>
      <c r="G78" s="1253"/>
      <c r="H78" s="1253"/>
      <c r="I78" s="1253"/>
      <c r="J78" s="1253"/>
      <c r="K78" s="1254"/>
      <c r="L78" s="1254"/>
      <c r="M78" s="1254"/>
      <c r="N78" s="1254"/>
      <c r="AN78" s="1259"/>
      <c r="AO78" s="1259"/>
      <c r="AP78" s="1259"/>
      <c r="AQ78" s="1259"/>
      <c r="AR78" s="1259"/>
      <c r="AS78" s="1259"/>
      <c r="AT78" s="1259"/>
      <c r="AU78" s="1259"/>
      <c r="AV78" s="1259"/>
      <c r="AW78" s="1259"/>
      <c r="AX78" s="1259"/>
      <c r="AY78" s="1259"/>
      <c r="AZ78" s="1259"/>
      <c r="BA78" s="1259"/>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372"/>
      <c r="G79" s="1253"/>
      <c r="H79" s="1253"/>
      <c r="I79" s="1256"/>
      <c r="J79" s="1256"/>
      <c r="K79" s="1257"/>
      <c r="L79" s="1257"/>
      <c r="M79" s="1257"/>
      <c r="N79" s="1257"/>
      <c r="AN79" s="1259"/>
      <c r="AO79" s="1259"/>
      <c r="AP79" s="1259"/>
      <c r="AQ79" s="1259"/>
      <c r="AR79" s="1259"/>
      <c r="AS79" s="1259"/>
      <c r="AT79" s="1259"/>
      <c r="AU79" s="1259"/>
      <c r="AV79" s="1259"/>
      <c r="AW79" s="1259"/>
      <c r="AX79" s="1259"/>
      <c r="AY79" s="1259"/>
      <c r="AZ79" s="1259"/>
      <c r="BA79" s="1259"/>
      <c r="BB79" s="1258" t="s">
        <v>584</v>
      </c>
      <c r="BC79" s="1258"/>
      <c r="BD79" s="1258"/>
      <c r="BE79" s="1258"/>
      <c r="BF79" s="1258"/>
      <c r="BG79" s="1258"/>
      <c r="BH79" s="1258"/>
      <c r="BI79" s="1258"/>
      <c r="BJ79" s="1258"/>
      <c r="BK79" s="1258"/>
      <c r="BL79" s="1258"/>
      <c r="BM79" s="1258"/>
      <c r="BN79" s="1258"/>
      <c r="BO79" s="1258"/>
      <c r="BP79" s="1255">
        <v>9.1999999999999993</v>
      </c>
      <c r="BQ79" s="1255"/>
      <c r="BR79" s="1255"/>
      <c r="BS79" s="1255"/>
      <c r="BT79" s="1255"/>
      <c r="BU79" s="1255"/>
      <c r="BV79" s="1255"/>
      <c r="BW79" s="1255"/>
      <c r="BX79" s="1255">
        <v>8.9</v>
      </c>
      <c r="BY79" s="1255"/>
      <c r="BZ79" s="1255"/>
      <c r="CA79" s="1255"/>
      <c r="CB79" s="1255"/>
      <c r="CC79" s="1255"/>
      <c r="CD79" s="1255"/>
      <c r="CE79" s="1255"/>
      <c r="CF79" s="1255">
        <v>8.9</v>
      </c>
      <c r="CG79" s="1255"/>
      <c r="CH79" s="1255"/>
      <c r="CI79" s="1255"/>
      <c r="CJ79" s="1255"/>
      <c r="CK79" s="1255"/>
      <c r="CL79" s="1255"/>
      <c r="CM79" s="1255"/>
      <c r="CN79" s="1255">
        <v>9</v>
      </c>
      <c r="CO79" s="1255"/>
      <c r="CP79" s="1255"/>
      <c r="CQ79" s="1255"/>
      <c r="CR79" s="1255"/>
      <c r="CS79" s="1255"/>
      <c r="CT79" s="1255"/>
      <c r="CU79" s="1255"/>
      <c r="CV79" s="1255">
        <v>8.9</v>
      </c>
      <c r="CW79" s="1255"/>
      <c r="CX79" s="1255"/>
      <c r="CY79" s="1255"/>
      <c r="CZ79" s="1255"/>
      <c r="DA79" s="1255"/>
      <c r="DB79" s="1255"/>
      <c r="DC79" s="1255"/>
    </row>
    <row r="80" spans="2:107" x14ac:dyDescent="0.15">
      <c r="B80" s="372"/>
      <c r="G80" s="1253"/>
      <c r="H80" s="1253"/>
      <c r="I80" s="1256"/>
      <c r="J80" s="1256"/>
      <c r="K80" s="1257"/>
      <c r="L80" s="1257"/>
      <c r="M80" s="1257"/>
      <c r="N80" s="1257"/>
      <c r="AN80" s="1259"/>
      <c r="AO80" s="1259"/>
      <c r="AP80" s="1259"/>
      <c r="AQ80" s="1259"/>
      <c r="AR80" s="1259"/>
      <c r="AS80" s="1259"/>
      <c r="AT80" s="1259"/>
      <c r="AU80" s="1259"/>
      <c r="AV80" s="1259"/>
      <c r="AW80" s="1259"/>
      <c r="AX80" s="1259"/>
      <c r="AY80" s="1259"/>
      <c r="AZ80" s="1259"/>
      <c r="BA80" s="1259"/>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LXfyFmxOdLM+QWBD3M5Tcm/WlOpl0DSC8r6QLpbjoXXZYWHC6nwkByqui0qu4rchCE1PTLQ1Qe9V1T4DSEX8eQ==" saltValue="UR3/HrxtYravm0yY291Ln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5BEF2-E8C2-4D32-BB4F-19F6FA8B1A2F}">
  <sheetPr>
    <pageSetUpPr fitToPage="1"/>
  </sheetPr>
  <dimension ref="A1:DR125"/>
  <sheetViews>
    <sheetView showGridLines="0" topLeftCell="A62" zoomScale="90" zoomScaleNormal="90" zoomScaleSheetLayoutView="70" workbookViewId="0">
      <selection activeCell="CM90" sqref="CM9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hgtkxX/J6CxBGf8Gfjiud3iozMVCia5gDYrM51Xlwr6NwK/Lr+PnyB9WTywJn6HJbZnXjViewhiAX77+CJdulA==" saltValue="33OViH8Ycf0paa0UMKW4m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B0B62-C332-4C81-A891-B68A96983E55}">
  <sheetPr>
    <pageSetUpPr fitToPage="1"/>
  </sheetPr>
  <dimension ref="A1:DR125"/>
  <sheetViews>
    <sheetView showGridLines="0" topLeftCell="A64"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in0GgtckK4QQu3/97+qZ4oBDTDl39B3GYjVaPXrovrw31fEFJn/72Sbd5R7qImt0m8rQ2CeL7lDO4hScuoDqbA==" saltValue="mHXvDXfdh4bH65Pi6d5j/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528</v>
      </c>
      <c r="G2" s="139"/>
      <c r="H2" s="140"/>
    </row>
    <row r="3" spans="1:8" x14ac:dyDescent="0.15">
      <c r="A3" s="136" t="s">
        <v>521</v>
      </c>
      <c r="B3" s="141"/>
      <c r="C3" s="142"/>
      <c r="D3" s="143">
        <v>92803</v>
      </c>
      <c r="E3" s="144"/>
      <c r="F3" s="145">
        <v>92632</v>
      </c>
      <c r="G3" s="146"/>
      <c r="H3" s="147"/>
    </row>
    <row r="4" spans="1:8" x14ac:dyDescent="0.15">
      <c r="A4" s="148"/>
      <c r="B4" s="149"/>
      <c r="C4" s="150"/>
      <c r="D4" s="151">
        <v>38109</v>
      </c>
      <c r="E4" s="152"/>
      <c r="F4" s="153">
        <v>47978</v>
      </c>
      <c r="G4" s="154"/>
      <c r="H4" s="155"/>
    </row>
    <row r="5" spans="1:8" x14ac:dyDescent="0.15">
      <c r="A5" s="136" t="s">
        <v>523</v>
      </c>
      <c r="B5" s="141"/>
      <c r="C5" s="142"/>
      <c r="D5" s="143">
        <v>96606</v>
      </c>
      <c r="E5" s="144"/>
      <c r="F5" s="145">
        <v>96469</v>
      </c>
      <c r="G5" s="146"/>
      <c r="H5" s="147"/>
    </row>
    <row r="6" spans="1:8" x14ac:dyDescent="0.15">
      <c r="A6" s="148"/>
      <c r="B6" s="149"/>
      <c r="C6" s="150"/>
      <c r="D6" s="151">
        <v>47096</v>
      </c>
      <c r="E6" s="152"/>
      <c r="F6" s="153">
        <v>49775</v>
      </c>
      <c r="G6" s="154"/>
      <c r="H6" s="155"/>
    </row>
    <row r="7" spans="1:8" x14ac:dyDescent="0.15">
      <c r="A7" s="136" t="s">
        <v>524</v>
      </c>
      <c r="B7" s="141"/>
      <c r="C7" s="142"/>
      <c r="D7" s="143">
        <v>110385</v>
      </c>
      <c r="E7" s="144"/>
      <c r="F7" s="145">
        <v>85743</v>
      </c>
      <c r="G7" s="146"/>
      <c r="H7" s="147"/>
    </row>
    <row r="8" spans="1:8" x14ac:dyDescent="0.15">
      <c r="A8" s="148"/>
      <c r="B8" s="149"/>
      <c r="C8" s="150"/>
      <c r="D8" s="151">
        <v>57968</v>
      </c>
      <c r="E8" s="152"/>
      <c r="F8" s="153">
        <v>45231</v>
      </c>
      <c r="G8" s="154"/>
      <c r="H8" s="155"/>
    </row>
    <row r="9" spans="1:8" x14ac:dyDescent="0.15">
      <c r="A9" s="136" t="s">
        <v>525</v>
      </c>
      <c r="B9" s="141"/>
      <c r="C9" s="142"/>
      <c r="D9" s="143">
        <v>159454</v>
      </c>
      <c r="E9" s="144"/>
      <c r="F9" s="145">
        <v>92509</v>
      </c>
      <c r="G9" s="146"/>
      <c r="H9" s="147"/>
    </row>
    <row r="10" spans="1:8" x14ac:dyDescent="0.15">
      <c r="A10" s="148"/>
      <c r="B10" s="149"/>
      <c r="C10" s="150"/>
      <c r="D10" s="151">
        <v>108113</v>
      </c>
      <c r="E10" s="152"/>
      <c r="F10" s="153">
        <v>52274</v>
      </c>
      <c r="G10" s="154"/>
      <c r="H10" s="155"/>
    </row>
    <row r="11" spans="1:8" x14ac:dyDescent="0.15">
      <c r="A11" s="136" t="s">
        <v>526</v>
      </c>
      <c r="B11" s="141"/>
      <c r="C11" s="142"/>
      <c r="D11" s="143">
        <v>186304</v>
      </c>
      <c r="E11" s="144"/>
      <c r="F11" s="145">
        <v>98544</v>
      </c>
      <c r="G11" s="146"/>
      <c r="H11" s="147"/>
    </row>
    <row r="12" spans="1:8" x14ac:dyDescent="0.15">
      <c r="A12" s="148"/>
      <c r="B12" s="149"/>
      <c r="C12" s="156"/>
      <c r="D12" s="151">
        <v>90441</v>
      </c>
      <c r="E12" s="152"/>
      <c r="F12" s="153">
        <v>55816</v>
      </c>
      <c r="G12" s="154"/>
      <c r="H12" s="155"/>
    </row>
    <row r="13" spans="1:8" x14ac:dyDescent="0.15">
      <c r="A13" s="136"/>
      <c r="B13" s="141"/>
      <c r="C13" s="157"/>
      <c r="D13" s="158">
        <v>129110</v>
      </c>
      <c r="E13" s="159"/>
      <c r="F13" s="160">
        <v>93179</v>
      </c>
      <c r="G13" s="161"/>
      <c r="H13" s="147"/>
    </row>
    <row r="14" spans="1:8" x14ac:dyDescent="0.15">
      <c r="A14" s="148"/>
      <c r="B14" s="149"/>
      <c r="C14" s="150"/>
      <c r="D14" s="151">
        <v>68345</v>
      </c>
      <c r="E14" s="152"/>
      <c r="F14" s="153">
        <v>50215</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4.6399999999999997</v>
      </c>
      <c r="C19" s="162">
        <f>ROUND(VALUE(SUBSTITUTE(実質収支比率等に係る経年分析!G$48,"▲","-")),2)</f>
        <v>5.21</v>
      </c>
      <c r="D19" s="162">
        <f>ROUND(VALUE(SUBSTITUTE(実質収支比率等に係る経年分析!H$48,"▲","-")),2)</f>
        <v>5.36</v>
      </c>
      <c r="E19" s="162">
        <f>ROUND(VALUE(SUBSTITUTE(実質収支比率等に係る経年分析!I$48,"▲","-")),2)</f>
        <v>6.93</v>
      </c>
      <c r="F19" s="162">
        <f>ROUND(VALUE(SUBSTITUTE(実質収支比率等に係る経年分析!J$48,"▲","-")),2)</f>
        <v>7.03</v>
      </c>
    </row>
    <row r="20" spans="1:11" x14ac:dyDescent="0.15">
      <c r="A20" s="162" t="s">
        <v>53</v>
      </c>
      <c r="B20" s="162">
        <f>ROUND(VALUE(SUBSTITUTE(実質収支比率等に係る経年分析!F$47,"▲","-")),2)</f>
        <v>36.68</v>
      </c>
      <c r="C20" s="162">
        <f>ROUND(VALUE(SUBSTITUTE(実質収支比率等に係る経年分析!G$47,"▲","-")),2)</f>
        <v>35.14</v>
      </c>
      <c r="D20" s="162">
        <f>ROUND(VALUE(SUBSTITUTE(実質収支比率等に係る経年分析!H$47,"▲","-")),2)</f>
        <v>36.75</v>
      </c>
      <c r="E20" s="162">
        <f>ROUND(VALUE(SUBSTITUTE(実質収支比率等に係る経年分析!I$47,"▲","-")),2)</f>
        <v>34.26</v>
      </c>
      <c r="F20" s="162">
        <f>ROUND(VALUE(SUBSTITUTE(実質収支比率等に係る経年分析!J$47,"▲","-")),2)</f>
        <v>31.86</v>
      </c>
    </row>
    <row r="21" spans="1:11" x14ac:dyDescent="0.15">
      <c r="A21" s="162" t="s">
        <v>54</v>
      </c>
      <c r="B21" s="162">
        <f>IF(ISNUMBER(VALUE(SUBSTITUTE(実質収支比率等に係る経年分析!F$49,"▲","-"))),ROUND(VALUE(SUBSTITUTE(実質収支比率等に係る経年分析!F$49,"▲","-")),2),NA())</f>
        <v>2.68</v>
      </c>
      <c r="C21" s="162">
        <f>IF(ISNUMBER(VALUE(SUBSTITUTE(実質収支比率等に係る経年分析!G$49,"▲","-"))),ROUND(VALUE(SUBSTITUTE(実質収支比率等に係る経年分析!G$49,"▲","-")),2),NA())</f>
        <v>0.22</v>
      </c>
      <c r="D21" s="162">
        <f>IF(ISNUMBER(VALUE(SUBSTITUTE(実質収支比率等に係る経年分析!H$49,"▲","-"))),ROUND(VALUE(SUBSTITUTE(実質収支比率等に係る経年分析!H$49,"▲","-")),2),NA())</f>
        <v>0.33</v>
      </c>
      <c r="E21" s="162">
        <f>IF(ISNUMBER(VALUE(SUBSTITUTE(実質収支比率等に係る経年分析!I$49,"▲","-"))),ROUND(VALUE(SUBSTITUTE(実質収支比率等に係る経年分析!I$49,"▲","-")),2),NA())</f>
        <v>-0.75</v>
      </c>
      <c r="F21" s="162">
        <f>IF(ISNUMBER(VALUE(SUBSTITUTE(実質収支比率等に係る経年分析!J$49,"▲","-"))),ROUND(VALUE(SUBSTITUTE(実質収支比率等に係る経年分析!J$49,"▲","-")),2),NA())</f>
        <v>-2.08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7.0000000000000007E-2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0.01</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0.06</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国民健康保険特別会計事業勘定</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0.69</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0.44</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0.18</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0.15</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7.0000000000000007E-2</v>
      </c>
    </row>
    <row r="30" spans="1:11" x14ac:dyDescent="0.15">
      <c r="A30" s="163" t="str">
        <f>IF(連結実質赤字比率に係る赤字・黒字の構成分析!C$40="",NA(),連結実質赤字比率に係る赤字・黒字の構成分析!C$40)</f>
        <v>工業団地造成事業特別会計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0.78</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0.68</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0.66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0.65</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0.79</v>
      </c>
    </row>
    <row r="31" spans="1:11" x14ac:dyDescent="0.15">
      <c r="A31" s="163" t="str">
        <f>IF(連結実質赤字比率に係る赤字・黒字の構成分析!C$39="",NA(),連結実質赤字比率に係る赤字・黒字の構成分析!C$39)</f>
        <v>介護保険特別会計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1.17</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1.1200000000000001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1.58</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1.37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0.89</v>
      </c>
    </row>
    <row r="32" spans="1:11" x14ac:dyDescent="0.15">
      <c r="A32" s="163" t="str">
        <f>IF(連結実質赤字比率に係る赤字・黒字の構成分析!C$38="",NA(),連結実質赤字比率に係る赤字・黒字の構成分析!C$38)</f>
        <v>水道事業会計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4.2300000000000004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4.1100000000000003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3.84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2.84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1.99</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6.16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5.33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4.17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2.95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2.72</v>
      </c>
    </row>
    <row r="34" spans="1:16" x14ac:dyDescent="0.15">
      <c r="A34" s="163" t="str">
        <f>IF(連結実質赤字比率に係る赤字・黒字の構成分析!C$36="",NA(),連結実質赤字比率に係る赤字・黒字の構成分析!C$36)</f>
        <v>病院事業会計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2.85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3.12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3.26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3.29</v>
      </c>
    </row>
    <row r="35" spans="1:16" x14ac:dyDescent="0.15">
      <c r="A35" s="163" t="str">
        <f>IF(連結実質赤字比率に係る赤字・黒字の構成分析!C$35="",NA(),連結実質赤字比率に係る赤字・黒字の構成分析!C$35)</f>
        <v>ガス事業会計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2.62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3.02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3.61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3.42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3.54</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4.6399999999999997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5.21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5.35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6.93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7.02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3592</v>
      </c>
      <c r="E42" s="164"/>
      <c r="F42" s="164"/>
      <c r="G42" s="164">
        <f>'実質公債費比率（分子）の構造'!L$52</f>
        <v>3519</v>
      </c>
      <c r="H42" s="164"/>
      <c r="I42" s="164"/>
      <c r="J42" s="164">
        <f>'実質公債費比率（分子）の構造'!M$52</f>
        <v>3432</v>
      </c>
      <c r="K42" s="164"/>
      <c r="L42" s="164"/>
      <c r="M42" s="164">
        <f>'実質公債費比率（分子）の構造'!N$52</f>
        <v>3468</v>
      </c>
      <c r="N42" s="164"/>
      <c r="O42" s="164"/>
      <c r="P42" s="164">
        <f>'実質公債費比率（分子）の構造'!O$52</f>
        <v>3264</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21</v>
      </c>
      <c r="C44" s="164"/>
      <c r="D44" s="164"/>
      <c r="E44" s="164">
        <f>'実質公債費比率（分子）の構造'!L$50</f>
        <v>20</v>
      </c>
      <c r="F44" s="164"/>
      <c r="G44" s="164"/>
      <c r="H44" s="164">
        <f>'実質公債費比率（分子）の構造'!M$50</f>
        <v>20</v>
      </c>
      <c r="I44" s="164"/>
      <c r="J44" s="164"/>
      <c r="K44" s="164">
        <f>'実質公債費比率（分子）の構造'!N$50</f>
        <v>19</v>
      </c>
      <c r="L44" s="164"/>
      <c r="M44" s="164"/>
      <c r="N44" s="164">
        <f>'実質公債費比率（分子）の構造'!O$50</f>
        <v>17</v>
      </c>
      <c r="O44" s="164"/>
      <c r="P44" s="164"/>
    </row>
    <row r="45" spans="1:16" x14ac:dyDescent="0.15">
      <c r="A45" s="164" t="s">
        <v>63</v>
      </c>
      <c r="B45" s="164">
        <f>'実質公債費比率（分子）の構造'!K$49</f>
        <v>14</v>
      </c>
      <c r="C45" s="164"/>
      <c r="D45" s="164"/>
      <c r="E45" s="164">
        <f>'実質公債費比率（分子）の構造'!L$49</f>
        <v>14</v>
      </c>
      <c r="F45" s="164"/>
      <c r="G45" s="164"/>
      <c r="H45" s="164">
        <f>'実質公債費比率（分子）の構造'!M$49</f>
        <v>12</v>
      </c>
      <c r="I45" s="164"/>
      <c r="J45" s="164"/>
      <c r="K45" s="164">
        <f>'実質公債費比率（分子）の構造'!N$49</f>
        <v>11</v>
      </c>
      <c r="L45" s="164"/>
      <c r="M45" s="164"/>
      <c r="N45" s="164">
        <f>'実質公債費比率（分子）の構造'!O$49</f>
        <v>11</v>
      </c>
      <c r="O45" s="164"/>
      <c r="P45" s="164"/>
    </row>
    <row r="46" spans="1:16" x14ac:dyDescent="0.15">
      <c r="A46" s="164" t="s">
        <v>64</v>
      </c>
      <c r="B46" s="164">
        <f>'実質公債費比率（分子）の構造'!K$48</f>
        <v>1333</v>
      </c>
      <c r="C46" s="164"/>
      <c r="D46" s="164"/>
      <c r="E46" s="164">
        <f>'実質公債費比率（分子）の構造'!L$48</f>
        <v>1145</v>
      </c>
      <c r="F46" s="164"/>
      <c r="G46" s="164"/>
      <c r="H46" s="164">
        <f>'実質公債費比率（分子）の構造'!M$48</f>
        <v>1086</v>
      </c>
      <c r="I46" s="164"/>
      <c r="J46" s="164"/>
      <c r="K46" s="164">
        <f>'実質公債費比率（分子）の構造'!N$48</f>
        <v>1108</v>
      </c>
      <c r="L46" s="164"/>
      <c r="M46" s="164"/>
      <c r="N46" s="164">
        <f>'実質公債費比率（分子）の構造'!O$48</f>
        <v>1164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3375</v>
      </c>
      <c r="C49" s="164"/>
      <c r="D49" s="164"/>
      <c r="E49" s="164">
        <f>'実質公債費比率（分子）の構造'!L$45</f>
        <v>3372</v>
      </c>
      <c r="F49" s="164"/>
      <c r="G49" s="164"/>
      <c r="H49" s="164">
        <f>'実質公債費比率（分子）の構造'!M$45</f>
        <v>3459</v>
      </c>
      <c r="I49" s="164"/>
      <c r="J49" s="164"/>
      <c r="K49" s="164">
        <f>'実質公債費比率（分子）の構造'!N$45</f>
        <v>3531</v>
      </c>
      <c r="L49" s="164"/>
      <c r="M49" s="164"/>
      <c r="N49" s="164">
        <f>'実質公債費比率（分子）の構造'!O$45</f>
        <v>3373</v>
      </c>
      <c r="O49" s="164"/>
      <c r="P49" s="164"/>
    </row>
    <row r="50" spans="1:16" x14ac:dyDescent="0.15">
      <c r="A50" s="164" t="s">
        <v>67</v>
      </c>
      <c r="B50" s="164" t="e">
        <f>NA()</f>
        <v>#N/A</v>
      </c>
      <c r="C50" s="164">
        <f>IF(ISNUMBER('実質公債費比率（分子）の構造'!K$53),'実質公債費比率（分子）の構造'!K$53,NA())</f>
        <v>1151</v>
      </c>
      <c r="D50" s="164" t="e">
        <f>NA()</f>
        <v>#N/A</v>
      </c>
      <c r="E50" s="164" t="e">
        <f>NA()</f>
        <v>#N/A</v>
      </c>
      <c r="F50" s="164">
        <f>IF(ISNUMBER('実質公債費比率（分子）の構造'!L$53),'実質公債費比率（分子）の構造'!L$53,NA())</f>
        <v>1032</v>
      </c>
      <c r="G50" s="164" t="e">
        <f>NA()</f>
        <v>#N/A</v>
      </c>
      <c r="H50" s="164" t="e">
        <f>NA()</f>
        <v>#N/A</v>
      </c>
      <c r="I50" s="164">
        <f>IF(ISNUMBER('実質公債費比率（分子）の構造'!M$53),'実質公債費比率（分子）の構造'!M$53,NA())</f>
        <v>1145</v>
      </c>
      <c r="J50" s="164" t="e">
        <f>NA()</f>
        <v>#N/A</v>
      </c>
      <c r="K50" s="164" t="e">
        <f>NA()</f>
        <v>#N/A</v>
      </c>
      <c r="L50" s="164">
        <f>IF(ISNUMBER('実質公債費比率（分子）の構造'!N$53),'実質公債費比率（分子）の構造'!N$53,NA())</f>
        <v>1201</v>
      </c>
      <c r="M50" s="164" t="e">
        <f>NA()</f>
        <v>#N/A</v>
      </c>
      <c r="N50" s="164" t="e">
        <f>NA()</f>
        <v>#N/A</v>
      </c>
      <c r="O50" s="164">
        <f>IF(ISNUMBER('実質公債費比率（分子）の構造'!O$53),'実質公債費比率（分子）の構造'!O$53,NA())</f>
        <v>1301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32690</v>
      </c>
      <c r="E56" s="163"/>
      <c r="F56" s="163"/>
      <c r="G56" s="163">
        <f>'将来負担比率（分子）の構造'!J$52</f>
        <v>31107</v>
      </c>
      <c r="H56" s="163"/>
      <c r="I56" s="163"/>
      <c r="J56" s="163">
        <f>'将来負担比率（分子）の構造'!K$52</f>
        <v>29538</v>
      </c>
      <c r="K56" s="163"/>
      <c r="L56" s="163"/>
      <c r="M56" s="163">
        <f>'将来負担比率（分子）の構造'!L$52</f>
        <v>29639</v>
      </c>
      <c r="N56" s="163"/>
      <c r="O56" s="163"/>
      <c r="P56" s="163">
        <f>'将来負担比率（分子）の構造'!M$52</f>
        <v>30019</v>
      </c>
    </row>
    <row r="57" spans="1:16" x14ac:dyDescent="0.15">
      <c r="A57" s="163" t="s">
        <v>42</v>
      </c>
      <c r="B57" s="163"/>
      <c r="C57" s="163"/>
      <c r="D57" s="163">
        <f>'将来負担比率（分子）の構造'!I$51</f>
        <v>199</v>
      </c>
      <c r="E57" s="163"/>
      <c r="F57" s="163"/>
      <c r="G57" s="163">
        <f>'将来負担比率（分子）の構造'!J$51</f>
        <v>168</v>
      </c>
      <c r="H57" s="163"/>
      <c r="I57" s="163"/>
      <c r="J57" s="163">
        <f>'将来負担比率（分子）の構造'!K$51</f>
        <v>148</v>
      </c>
      <c r="K57" s="163"/>
      <c r="L57" s="163"/>
      <c r="M57" s="163">
        <f>'将来負担比率（分子）の構造'!L$51</f>
        <v>124</v>
      </c>
      <c r="N57" s="163"/>
      <c r="O57" s="163"/>
      <c r="P57" s="163">
        <f>'将来負担比率（分子）の構造'!M$51</f>
        <v>100</v>
      </c>
    </row>
    <row r="58" spans="1:16" x14ac:dyDescent="0.15">
      <c r="A58" s="163" t="s">
        <v>41</v>
      </c>
      <c r="B58" s="163"/>
      <c r="C58" s="163"/>
      <c r="D58" s="163">
        <f>'将来負担比率（分子）の構造'!I$50</f>
        <v>10207</v>
      </c>
      <c r="E58" s="163"/>
      <c r="F58" s="163"/>
      <c r="G58" s="163">
        <f>'将来負担比率（分子）の構造'!J$50</f>
        <v>10632</v>
      </c>
      <c r="H58" s="163"/>
      <c r="I58" s="163"/>
      <c r="J58" s="163">
        <f>'将来負担比率（分子）の構造'!K$50</f>
        <v>11092</v>
      </c>
      <c r="K58" s="163"/>
      <c r="L58" s="163"/>
      <c r="M58" s="163">
        <f>'将来負担比率（分子）の構造'!L$50</f>
        <v>11138</v>
      </c>
      <c r="N58" s="163"/>
      <c r="O58" s="163"/>
      <c r="P58" s="163">
        <f>'将来負担比率（分子）の構造'!M$50</f>
        <v>10605</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4536</v>
      </c>
      <c r="C62" s="163"/>
      <c r="D62" s="163"/>
      <c r="E62" s="163">
        <f>'将来負担比率（分子）の構造'!J$45</f>
        <v>4536</v>
      </c>
      <c r="F62" s="163"/>
      <c r="G62" s="163"/>
      <c r="H62" s="163">
        <f>'将来負担比率（分子）の構造'!K$45</f>
        <v>4186</v>
      </c>
      <c r="I62" s="163"/>
      <c r="J62" s="163"/>
      <c r="K62" s="163">
        <f>'将来負担比率（分子）の構造'!L$45</f>
        <v>4251</v>
      </c>
      <c r="L62" s="163"/>
      <c r="M62" s="163"/>
      <c r="N62" s="163">
        <f>'将来負担比率（分子）の構造'!M$45</f>
        <v>4141</v>
      </c>
      <c r="O62" s="163"/>
      <c r="P62" s="163"/>
    </row>
    <row r="63" spans="1:16" x14ac:dyDescent="0.15">
      <c r="A63" s="163" t="s">
        <v>34</v>
      </c>
      <c r="B63" s="163">
        <f>'将来負担比率（分子）の構造'!I$44</f>
        <v>153</v>
      </c>
      <c r="C63" s="163"/>
      <c r="D63" s="163"/>
      <c r="E63" s="163">
        <f>'将来負担比率（分子）の構造'!J$44</f>
        <v>140</v>
      </c>
      <c r="F63" s="163"/>
      <c r="G63" s="163"/>
      <c r="H63" s="163">
        <f>'将来負担比率（分子）の構造'!K$44</f>
        <v>128</v>
      </c>
      <c r="I63" s="163"/>
      <c r="J63" s="163"/>
      <c r="K63" s="163">
        <f>'将来負担比率（分子）の構造'!L$44</f>
        <v>118</v>
      </c>
      <c r="L63" s="163"/>
      <c r="M63" s="163"/>
      <c r="N63" s="163">
        <f>'将来負担比率（分子）の構造'!M$44</f>
        <v>108</v>
      </c>
      <c r="O63" s="163"/>
      <c r="P63" s="163"/>
    </row>
    <row r="64" spans="1:16" x14ac:dyDescent="0.15">
      <c r="A64" s="163" t="s">
        <v>33</v>
      </c>
      <c r="B64" s="163">
        <f>'将来負担比率（分子）の構造'!I$43</f>
        <v>8765</v>
      </c>
      <c r="C64" s="163"/>
      <c r="D64" s="163"/>
      <c r="E64" s="163">
        <f>'将来負担比率（分子）の構造'!J$43</f>
        <v>8474</v>
      </c>
      <c r="F64" s="163"/>
      <c r="G64" s="163"/>
      <c r="H64" s="163">
        <f>'将来負担比率（分子）の構造'!K$43</f>
        <v>7651</v>
      </c>
      <c r="I64" s="163"/>
      <c r="J64" s="163"/>
      <c r="K64" s="163">
        <f>'将来負担比率（分子）の構造'!L$43</f>
        <v>6939</v>
      </c>
      <c r="L64" s="163"/>
      <c r="M64" s="163"/>
      <c r="N64" s="163">
        <f>'将来負担比率（分子）の構造'!M$43</f>
        <v>6612</v>
      </c>
      <c r="O64" s="163"/>
      <c r="P64" s="163"/>
    </row>
    <row r="65" spans="1:16" x14ac:dyDescent="0.15">
      <c r="A65" s="163" t="s">
        <v>32</v>
      </c>
      <c r="B65" s="163">
        <f>'将来負担比率（分子）の構造'!I$42</f>
        <v>217</v>
      </c>
      <c r="C65" s="163"/>
      <c r="D65" s="163"/>
      <c r="E65" s="163">
        <f>'将来負担比率（分子）の構造'!J$42</f>
        <v>187</v>
      </c>
      <c r="F65" s="163"/>
      <c r="G65" s="163"/>
      <c r="H65" s="163">
        <f>'将来負担比率（分子）の構造'!K$42</f>
        <v>167</v>
      </c>
      <c r="I65" s="163"/>
      <c r="J65" s="163"/>
      <c r="K65" s="163">
        <f>'将来負担比率（分子）の構造'!L$42</f>
        <v>150</v>
      </c>
      <c r="L65" s="163"/>
      <c r="M65" s="163"/>
      <c r="N65" s="163">
        <f>'将来負担比率（分子）の構造'!M$42</f>
        <v>131</v>
      </c>
      <c r="O65" s="163"/>
      <c r="P65" s="163"/>
    </row>
    <row r="66" spans="1:16" x14ac:dyDescent="0.15">
      <c r="A66" s="163" t="s">
        <v>31</v>
      </c>
      <c r="B66" s="163">
        <f>'将来負担比率（分子）の構造'!I$41</f>
        <v>32492</v>
      </c>
      <c r="C66" s="163"/>
      <c r="D66" s="163"/>
      <c r="E66" s="163">
        <f>'将来負担比率（分子）の構造'!J$41</f>
        <v>31080</v>
      </c>
      <c r="F66" s="163"/>
      <c r="G66" s="163"/>
      <c r="H66" s="163">
        <f>'将来負担比率（分子）の構造'!K$41</f>
        <v>29980</v>
      </c>
      <c r="I66" s="163"/>
      <c r="J66" s="163"/>
      <c r="K66" s="163">
        <f>'将来負担比率（分子）の構造'!L$41</f>
        <v>30344</v>
      </c>
      <c r="L66" s="163"/>
      <c r="M66" s="163"/>
      <c r="N66" s="163">
        <f>'将来負担比率（分子）の構造'!M$41</f>
        <v>31809</v>
      </c>
      <c r="O66" s="163"/>
      <c r="P66" s="163"/>
    </row>
    <row r="67" spans="1:16" x14ac:dyDescent="0.15">
      <c r="A67" s="163" t="s">
        <v>71</v>
      </c>
      <c r="B67" s="163" t="e">
        <f>NA()</f>
        <v>#N/A</v>
      </c>
      <c r="C67" s="163">
        <f>IF(ISNUMBER('将来負担比率（分子）の構造'!I$53), IF('将来負担比率（分子）の構造'!I$53 &lt; 0, 0, '将来負担比率（分子）の構造'!I$53), NA())</f>
        <v>3068</v>
      </c>
      <c r="D67" s="163" t="e">
        <f>NA()</f>
        <v>#N/A</v>
      </c>
      <c r="E67" s="163" t="e">
        <f>NA()</f>
        <v>#N/A</v>
      </c>
      <c r="F67" s="163">
        <f>IF(ISNUMBER('将来負担比率（分子）の構造'!J$53), IF('将来負担比率（分子）の構造'!J$53 &lt; 0, 0, '将来負担比率（分子）の構造'!J$53), NA())</f>
        <v>2511</v>
      </c>
      <c r="G67" s="163" t="e">
        <f>NA()</f>
        <v>#N/A</v>
      </c>
      <c r="H67" s="163" t="e">
        <f>NA()</f>
        <v>#N/A</v>
      </c>
      <c r="I67" s="163">
        <f>IF(ISNUMBER('将来負担比率（分子）の構造'!K$53), IF('将来負担比率（分子）の構造'!K$53 &lt; 0, 0, '将来負担比率（分子）の構造'!K$53), NA())</f>
        <v>1334</v>
      </c>
      <c r="J67" s="163" t="e">
        <f>NA()</f>
        <v>#N/A</v>
      </c>
      <c r="K67" s="163" t="e">
        <f>NA()</f>
        <v>#N/A</v>
      </c>
      <c r="L67" s="163">
        <f>IF(ISNUMBER('将来負担比率（分子）の構造'!L$53), IF('将来負担比率（分子）の構造'!L$53 &lt; 0, 0, '将来負担比率（分子）の構造'!L$53), NA())</f>
        <v>900</v>
      </c>
      <c r="M67" s="163" t="e">
        <f>NA()</f>
        <v>#N/A</v>
      </c>
      <c r="N67" s="163" t="e">
        <f>NA()</f>
        <v>#N/A</v>
      </c>
      <c r="O67" s="163">
        <f>IF(ISNUMBER('将来負担比率（分子）の構造'!M$53), IF('将来負担比率（分子）の構造'!M$53 &lt; 0, 0, '将来負担比率（分子）の構造'!M$53), NA())</f>
        <v>2077</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5844</v>
      </c>
      <c r="C72" s="167">
        <f>基金残高に係る経年分析!G55</f>
        <v>5469</v>
      </c>
      <c r="D72" s="167">
        <f>基金残高に係る経年分析!H55</f>
        <v>5115</v>
      </c>
    </row>
    <row r="73" spans="1:16" x14ac:dyDescent="0.15">
      <c r="A73" s="166" t="s">
        <v>74</v>
      </c>
      <c r="B73" s="167">
        <f>基金残高に係る経年分析!F56</f>
        <v>1</v>
      </c>
      <c r="C73" s="167">
        <f>基金残高に係る経年分析!G56</f>
        <v>1</v>
      </c>
      <c r="D73" s="167">
        <f>基金残高に係る経年分析!H56</f>
        <v>1</v>
      </c>
    </row>
    <row r="74" spans="1:16" x14ac:dyDescent="0.15">
      <c r="A74" s="166" t="s">
        <v>75</v>
      </c>
      <c r="B74" s="167">
        <f>基金残高に係る経年分析!F57</f>
        <v>12265</v>
      </c>
      <c r="C74" s="167">
        <f>基金残高に係る経年分析!G57</f>
        <v>12641</v>
      </c>
      <c r="D74" s="167">
        <f>基金残高に係る経年分析!H57</f>
        <v>12957</v>
      </c>
    </row>
  </sheetData>
  <sheetProtection algorithmName="SHA-512" hashValue="kKuarrikqK6MFscprOLr7jXIvWkb28pRi7LWeeJ3ZAA4mkO/tDLUl2ABzN2o6WZLhQ095xTNPpb2clu3ioWYIw==" saltValue="ayptqWfOMPey6YCfRlmPt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101492</cp:lastModifiedBy>
  <cp:lastPrinted>2026-09-18T06:29:23Z</cp:lastPrinted>
  <dcterms:created xsi:type="dcterms:W3CDTF">2026-02-23T06:11:19Z</dcterms:created>
  <dcterms:modified xsi:type="dcterms:W3CDTF">2026-09-28T04:39:39Z</dcterms:modified>
  <cp:category/>
</cp:coreProperties>
</file>