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iishOrX5jR2xARoDLjgHNOmDtm9Cp8IPxfz+U/XN6EcU0bjIUsIpy2W37l1vJMcSc7b/zCUoRD9Qx+vZDPKMQ==" workbookSaltValue="uyI7z49TExZQVGfZSXWOOQ==" workbookSpinCount="100000"/>
  <bookViews>
    <workbookView xWindow="0" yWindow="0" windowWidth="27525" windowHeight="1194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<sst xmlns="http://schemas.openxmlformats.org/spreadsheetml/2006/main" xmlns:r="http://schemas.openxmlformats.org/officeDocument/2006/relationships" count="115" uniqueCount="115">
  <si>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</si>
  <si>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</si>
  <si>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</si>
  <si>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</si>
  <si>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</si>
  <si>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</si>
  <si>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</si>
  <si>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</si>
  <si>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</si>
  <si>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</si>
  <si>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</si>
  <si>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</si>
  <si>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</si>
  <si>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</si>
  <si>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</si>
  <si>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</si>
  <si>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</si>
  <si>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</si>
  <si>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</si>
  <si>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</si>
  <si>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</si>
  <si>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</si>
  <si>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</si>
  <si>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</si>
  <si>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</si>
  <si>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</si>
  <si>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</si>
  <si>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</si>
  <si>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</si>
  <si>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</si>
  <si>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</si>
  <si>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</si>
  <si>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</si>
  <si>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</si>
  <si>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</si>
  <si>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</si>
  <si>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</si>
  <si>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</si>
  <si>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</si>
  <si>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</si>
  <si>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</si>
  <si>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</si>
  <si>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</si>
  <si>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</si>
  <si>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</si>
  <si>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</si>
  <si>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</si>
  <si>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</si>
  <si>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</si>
  <si>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</si>
  <si>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</si>
  <si>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</si>
  <si>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</si>
  <si>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</si>
  <si>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</si>
  <si>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</si>
  <si>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</si>
  <si>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</si>
  <si>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</si>
  <si>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</si>
  <si>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</si>
  <si>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</si>
  <si>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</si>
  <si>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</si>
  <si>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</si>
  <si>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</si>
  <si>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</si>
  <si>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</si>
  <si>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</si>
  <si>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</si>
  <si>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</si>
  <si>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</si>
  <si>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</si>
  <si>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</si>
  <si>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</si>
  <si>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</si>
  <si>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</si>
  <si>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</si>
  <si>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</si>
  <si>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</si>
  <si>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</si>
  <si>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</si>
  <si>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</si>
  <si>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</si>
  <si>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</si>
  <si>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</si>
  <si>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</si>
  <si>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</si>
  <si>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</si>
  <si>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</si>
  <si>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</si>
  <si>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</si>
  <si>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</si>
  <si>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</si>
  <si>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・整備はほぼ完了しており、事業は施設設備の維持管理が主な業務となっている。
・事業に要する費用は、使用料収入や一般会計からの繰入金（企業債償還の交付税措置等）等で賄われており、概ね健全な経営状況といえる。水洗化率が100％に近く新たな接続が見込めないため、今後は人口減少や節水志向等の影響を直に受け、使用料収入の減少が見込まれる。
・山間地という地域性から、特環・集排等の処理施設が多数存在しているが、今後は単なる施設更新ではなく集排の公共接続も含め、統廃合やダウンサイジングを加速させる方向である。
・平成28年度に策定した「魚沼市下水道事業経営戦略」の進捗管理や計画見直しを行いながら、経営の質と効率化を高め、市民サービスの安定的な継続が図られるよう運営するものとする。</t>
  </si>
  <si>
    <t>参照用</t>
    <rPh sb="0" eb="3">
      <t>サンショウヨウ</t>
    </rPh>
    <phoneticPr fontId="1"/>
  </si>
  <si>
    <t>新潟県　魚沼市</t>
  </si>
  <si>
    <t>法適用</t>
  </si>
  <si>
    <t>下水道事業</t>
  </si>
  <si>
    <t>公共下水道</t>
  </si>
  <si>
    <t>Cd2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</si>
  <si>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</si>
  <si>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</si>
  <si>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</si>
  <si>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</si>
  <si>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</si>
  <si>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</si>
  <si>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</si>
  <si>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</si>
  <si>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</si>
  <si>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</si>
  <si>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</si>
  <si>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</si>
  <si>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経常収支比率は、令和2年度については、収益認識に関する会計基準の変更により、令和2年度に限り料金収入や給水量が例年と比べ1ヶ月分多く計上されている。なお、12ヶ月に換算すると113.11％となるが、今年度は更に減少する結果となった。これは、流域下水道の負担金の増大や原料費高騰にともなう動力費の上昇によるものであり、今後もこの状況が続くことが見込まる。
・累積欠損金比率は、平成30年度で累積欠損金が解消され、健全な経営状況となっている。
・流動比率は、平成26年度の会計制度改正により流動負債に企業債償還費を計上することとなり、多くなっているが、交付税措置される企業債が含まれることや、企業債残高が年々減少していることから、直ちに健全性が損なわれているとはいえない。
・企業債残高対事業規模比率は、過去の整備に係る企業債残高が大きいため、単年度収益に対する企業債残高が大きくなっているが、類似団体との比較では企業債残高が低いことを示している。
・経費回収率は、使用料が経費を上回り、処理費用を回収できている。また、類似団体平均を上回っており、使用料設定が適切であることを示している。
・汚水処理原価は、整備がほぼ完了し接続率も高率となっており、経年で平均的である。現在は類似団体平均を下回っているが、今後、一般会計負担金の減少に伴い、処理原価の上昇が見込まれる。
・施設利用率は、県の流域下水道で処理していることから、市営の処理施設はなく、本指標の対象とならない。</t>
  </si>
  <si>
    <t>・有形固定資産減価償却率は、整備がほぼ完了し、区域拡張に係る大きな投資はないため、償却が進んでいくことによる逓増傾向にある。
・管渠は、老朽化による更新の時期となっていないが、中越大震災や豪雪地の特性による損傷が一部で見られ、維持管理の中で必要な修繕や更新を実施する必要がある。また、不明水が多くなっており、引き続き箇所の特定とその対応が必要となっている。
・管渠改善率は、中越大震災で被災した管渠の復旧のために管渠更新や更正、処理区の接続等へ投資したことにより、その後、改善が必要な管渠が無い状況が続いている。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</si>
</sst>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0.13</c:v>
                </c:pt>
                <c:pt idx="1">
                  <c:v>0.12</c:v>
                </c:pt>
                <c:pt idx="2">
                  <c:v>0.1</c:v>
                </c:pt>
                <c:pt idx="3">
                  <c:v>0.32</c:v>
                </c:pt>
                <c:pt idx="4">
                  <c:v>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50.24</c:v>
                </c:pt>
                <c:pt idx="1">
                  <c:v>49.68</c:v>
                </c:pt>
                <c:pt idx="2">
                  <c:v>49.27</c:v>
                </c:pt>
                <c:pt idx="3">
                  <c:v>49.47</c:v>
                </c:pt>
                <c:pt idx="4">
                  <c:v>48.19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96.09</c:v>
                </c:pt>
                <c:pt idx="1">
                  <c:v>96.37</c:v>
                </c:pt>
                <c:pt idx="2">
                  <c:v>96.64</c:v>
                </c:pt>
                <c:pt idx="3">
                  <c:v>96.82</c:v>
                </c:pt>
                <c:pt idx="4">
                  <c:v>96.98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84.17</c:v>
                </c:pt>
                <c:pt idx="1">
                  <c:v>83.35</c:v>
                </c:pt>
                <c:pt idx="2">
                  <c:v>83.16</c:v>
                </c:pt>
                <c:pt idx="3">
                  <c:v>82.06</c:v>
                </c:pt>
                <c:pt idx="4">
                  <c:v>82.26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110.78</c:v>
                </c:pt>
                <c:pt idx="1">
                  <c:v>113.49</c:v>
                </c:pt>
                <c:pt idx="2">
                  <c:v>117.65</c:v>
                </c:pt>
                <c:pt idx="3">
                  <c:v>116.8</c:v>
                </c:pt>
                <c:pt idx="4">
                  <c:v>111.45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106.7</c:v>
                </c:pt>
                <c:pt idx="1">
                  <c:v>106.83</c:v>
                </c:pt>
                <c:pt idx="2">
                  <c:v>109.21</c:v>
                </c:pt>
                <c:pt idx="3">
                  <c:v>107.81</c:v>
                </c:pt>
                <c:pt idx="4">
                  <c:v>107.54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35.44</c:v>
                </c:pt>
                <c:pt idx="1">
                  <c:v>37.409999999999997</c:v>
                </c:pt>
                <c:pt idx="2">
                  <c:v>39.31</c:v>
                </c:pt>
                <c:pt idx="3">
                  <c:v>41.22</c:v>
                </c:pt>
                <c:pt idx="4">
                  <c:v>43.08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26.81</c:v>
                </c:pt>
                <c:pt idx="1">
                  <c:v>26.06</c:v>
                </c:pt>
                <c:pt idx="2">
                  <c:v>24.1</c:v>
                </c:pt>
                <c:pt idx="3">
                  <c:v>19.93</c:v>
                </c:pt>
                <c:pt idx="4">
                  <c:v>21.94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formatCode="#,##0.00;&quot;△&quot;#,##0.00;&quot;-&quot;">
                  <c:v>7.12</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26.14</c:v>
                </c:pt>
                <c:pt idx="1">
                  <c:v>22.02</c:v>
                </c:pt>
                <c:pt idx="2">
                  <c:v>15.73</c:v>
                </c:pt>
                <c:pt idx="3">
                  <c:v>18.2</c:v>
                </c:pt>
                <c:pt idx="4">
                  <c:v>19.059999999999999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68.209999999999994</c:v>
                </c:pt>
                <c:pt idx="1">
                  <c:v>73.98</c:v>
                </c:pt>
                <c:pt idx="2">
                  <c:v>84.63</c:v>
                </c:pt>
                <c:pt idx="3">
                  <c:v>94.28</c:v>
                </c:pt>
                <c:pt idx="4">
                  <c:v>82.43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68.290000000000006</c:v>
                </c:pt>
                <c:pt idx="1">
                  <c:v>68.040000000000006</c:v>
                </c:pt>
                <c:pt idx="2">
                  <c:v>57.26</c:v>
                </c:pt>
                <c:pt idx="3">
                  <c:v>48.56</c:v>
                </c:pt>
                <c:pt idx="4">
                  <c:v>47.58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479.33</c:v>
                </c:pt>
                <c:pt idx="1">
                  <c:v>414.34</c:v>
                </c:pt>
                <c:pt idx="2">
                  <c:v>368.24</c:v>
                </c:pt>
                <c:pt idx="3">
                  <c:v>319.39</c:v>
                </c:pt>
                <c:pt idx="4">
                  <c:v>288.26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1124.26</c:v>
                </c:pt>
                <c:pt idx="1">
                  <c:v>1048.23</c:v>
                </c:pt>
                <c:pt idx="2">
                  <c:v>1130.42</c:v>
                </c:pt>
                <c:pt idx="3">
                  <c:v>1245.0999999999999</c:v>
                </c:pt>
                <c:pt idx="4">
                  <c:v>1108.8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132.94</c:v>
                </c:pt>
                <c:pt idx="1">
                  <c:v>136.38</c:v>
                </c:pt>
                <c:pt idx="2">
                  <c:v>155.30000000000001</c:v>
                </c:pt>
                <c:pt idx="3">
                  <c:v>138.47</c:v>
                </c:pt>
                <c:pt idx="4">
                  <c:v>129.38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80.58</c:v>
                </c:pt>
                <c:pt idx="1">
                  <c:v>78.92</c:v>
                </c:pt>
                <c:pt idx="2">
                  <c:v>74.17</c:v>
                </c:pt>
                <c:pt idx="3">
                  <c:v>79.77</c:v>
                </c:pt>
                <c:pt idx="4">
                  <c:v>79.63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148.85</c:v>
                </c:pt>
                <c:pt idx="1">
                  <c:v>145.19</c:v>
                </c:pt>
                <c:pt idx="2">
                  <c:v>127.77</c:v>
                </c:pt>
                <c:pt idx="3">
                  <c:v>135.54</c:v>
                </c:pt>
                <c:pt idx="4">
                  <c:v>153.38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216.21</c:v>
                </c:pt>
                <c:pt idx="1">
                  <c:v>220.31</c:v>
                </c:pt>
                <c:pt idx="2">
                  <c:v>230.95</c:v>
                </c:pt>
                <c:pt idx="3">
                  <c:v>214.56</c:v>
                </c:pt>
                <c:pt idx="4">
                  <c:v>213.66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R4"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新潟県　魚沼市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Cd2</v>
      </c>
      <c r="X8" s="6"/>
      <c r="Y8" s="6"/>
      <c r="Z8" s="6"/>
      <c r="AA8" s="6"/>
      <c r="AB8" s="6"/>
      <c r="AC8" s="6"/>
      <c r="AD8" s="20" t="str">
        <f>データ!$M$6</f>
        <v>非設置</v>
      </c>
      <c r="AE8" s="20"/>
      <c r="AF8" s="20"/>
      <c r="AG8" s="20"/>
      <c r="AH8" s="20"/>
      <c r="AI8" s="20"/>
      <c r="AJ8" s="20"/>
      <c r="AK8" s="3"/>
      <c r="AL8" s="21">
        <f>データ!S6</f>
        <v>34363</v>
      </c>
      <c r="AM8" s="21"/>
      <c r="AN8" s="21"/>
      <c r="AO8" s="21"/>
      <c r="AP8" s="21"/>
      <c r="AQ8" s="21"/>
      <c r="AR8" s="21"/>
      <c r="AS8" s="21"/>
      <c r="AT8" s="7">
        <f>データ!T6</f>
        <v>946.76</v>
      </c>
      <c r="AU8" s="7"/>
      <c r="AV8" s="7"/>
      <c r="AW8" s="7"/>
      <c r="AX8" s="7"/>
      <c r="AY8" s="7"/>
      <c r="AZ8" s="7"/>
      <c r="BA8" s="7"/>
      <c r="BB8" s="7">
        <f>データ!U6</f>
        <v>36.299999999999997</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76.150000000000006</v>
      </c>
      <c r="J10" s="7"/>
      <c r="K10" s="7"/>
      <c r="L10" s="7"/>
      <c r="M10" s="7"/>
      <c r="N10" s="7"/>
      <c r="O10" s="7"/>
      <c r="P10" s="7">
        <f>データ!P6</f>
        <v>59.94</v>
      </c>
      <c r="Q10" s="7"/>
      <c r="R10" s="7"/>
      <c r="S10" s="7"/>
      <c r="T10" s="7"/>
      <c r="U10" s="7"/>
      <c r="V10" s="7"/>
      <c r="W10" s="7">
        <f>データ!Q6</f>
        <v>82.8</v>
      </c>
      <c r="X10" s="7"/>
      <c r="Y10" s="7"/>
      <c r="Z10" s="7"/>
      <c r="AA10" s="7"/>
      <c r="AB10" s="7"/>
      <c r="AC10" s="7"/>
      <c r="AD10" s="21">
        <f>データ!R6</f>
        <v>4114</v>
      </c>
      <c r="AE10" s="21"/>
      <c r="AF10" s="21"/>
      <c r="AG10" s="21"/>
      <c r="AH10" s="21"/>
      <c r="AI10" s="21"/>
      <c r="AJ10" s="21"/>
      <c r="AK10" s="2"/>
      <c r="AL10" s="21">
        <f>データ!V6</f>
        <v>20456</v>
      </c>
      <c r="AM10" s="21"/>
      <c r="AN10" s="21"/>
      <c r="AO10" s="21"/>
      <c r="AP10" s="21"/>
      <c r="AQ10" s="21"/>
      <c r="AR10" s="21"/>
      <c r="AS10" s="21"/>
      <c r="AT10" s="7">
        <f>データ!W6</f>
        <v>8.84</v>
      </c>
      <c r="AU10" s="7"/>
      <c r="AV10" s="7"/>
      <c r="AW10" s="7"/>
      <c r="AX10" s="7"/>
      <c r="AY10" s="7"/>
      <c r="AZ10" s="7"/>
      <c r="BA10" s="7"/>
      <c r="BB10" s="7">
        <f>データ!X6</f>
        <v>2314.0300000000002</v>
      </c>
      <c r="BC10" s="7"/>
      <c r="BD10" s="7"/>
      <c r="BE10" s="7"/>
      <c r="BF10" s="7"/>
      <c r="BG10" s="7"/>
      <c r="BH10" s="7"/>
      <c r="BI10" s="7"/>
      <c r="BJ10" s="2"/>
      <c r="BK10" s="2"/>
      <c r="BL10" s="29" t="s">
        <v>38</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94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9</v>
      </c>
      <c r="J84" s="12" t="s">
        <v>49</v>
      </c>
      <c r="K84" s="12" t="s">
        <v>50</v>
      </c>
      <c r="L84" s="12" t="s">
        <v>33</v>
      </c>
      <c r="M84" s="12" t="s">
        <v>36</v>
      </c>
      <c r="N84" s="12" t="s">
        <v>52</v>
      </c>
      <c r="O84" s="12" t="s">
        <v>54</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rC+AvsFGd2vmLxxGNTrO8VixlLiCDHfFtofsKG3fxxXq/d/CqYx1dkJNJ+I9po3y4E5RE1d6F8efNj4k2GKzsQ==" saltValue="7pGg1DZw6O0V5/HNLwEMo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58</v>
      </c>
      <c r="D3" s="58" t="s">
        <v>59</v>
      </c>
      <c r="E3" s="58" t="s">
        <v>4</v>
      </c>
      <c r="F3" s="58" t="s">
        <v>3</v>
      </c>
      <c r="G3" s="58" t="s">
        <v>25</v>
      </c>
      <c r="H3" s="65" t="s">
        <v>60</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61</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63</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1</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57</v>
      </c>
      <c r="I5" s="67" t="s">
        <v>69</v>
      </c>
      <c r="J5" s="67" t="s">
        <v>70</v>
      </c>
      <c r="K5" s="67" t="s">
        <v>71</v>
      </c>
      <c r="L5" s="67" t="s">
        <v>72</v>
      </c>
      <c r="M5" s="67" t="s">
        <v>6</v>
      </c>
      <c r="N5" s="67" t="s">
        <v>73</v>
      </c>
      <c r="O5" s="67" t="s">
        <v>74</v>
      </c>
      <c r="P5" s="67" t="s">
        <v>75</v>
      </c>
      <c r="Q5" s="67" t="s">
        <v>76</v>
      </c>
      <c r="R5" s="67" t="s">
        <v>77</v>
      </c>
      <c r="S5" s="67" t="s">
        <v>78</v>
      </c>
      <c r="T5" s="67" t="s">
        <v>79</v>
      </c>
      <c r="U5" s="67" t="s">
        <v>0</v>
      </c>
      <c r="V5" s="67" t="s">
        <v>80</v>
      </c>
      <c r="W5" s="67" t="s">
        <v>81</v>
      </c>
      <c r="X5" s="67" t="s">
        <v>82</v>
      </c>
      <c r="Y5" s="67" t="s">
        <v>83</v>
      </c>
      <c r="Z5" s="67" t="s">
        <v>84</v>
      </c>
      <c r="AA5" s="67" t="s">
        <v>85</v>
      </c>
      <c r="AB5" s="67" t="s">
        <v>86</v>
      </c>
      <c r="AC5" s="67" t="s">
        <v>87</v>
      </c>
      <c r="AD5" s="67" t="s">
        <v>89</v>
      </c>
      <c r="AE5" s="67" t="s">
        <v>90</v>
      </c>
      <c r="AF5" s="67" t="s">
        <v>91</v>
      </c>
      <c r="AG5" s="67" t="s">
        <v>92</v>
      </c>
      <c r="AH5" s="67" t="s">
        <v>93</v>
      </c>
      <c r="AI5" s="67" t="s">
        <v>44</v>
      </c>
      <c r="AJ5" s="67" t="s">
        <v>83</v>
      </c>
      <c r="AK5" s="67" t="s">
        <v>84</v>
      </c>
      <c r="AL5" s="67" t="s">
        <v>85</v>
      </c>
      <c r="AM5" s="67" t="s">
        <v>86</v>
      </c>
      <c r="AN5" s="67" t="s">
        <v>87</v>
      </c>
      <c r="AO5" s="67" t="s">
        <v>89</v>
      </c>
      <c r="AP5" s="67" t="s">
        <v>90</v>
      </c>
      <c r="AQ5" s="67" t="s">
        <v>91</v>
      </c>
      <c r="AR5" s="67" t="s">
        <v>92</v>
      </c>
      <c r="AS5" s="67" t="s">
        <v>93</v>
      </c>
      <c r="AT5" s="67" t="s">
        <v>88</v>
      </c>
      <c r="AU5" s="67" t="s">
        <v>83</v>
      </c>
      <c r="AV5" s="67" t="s">
        <v>84</v>
      </c>
      <c r="AW5" s="67" t="s">
        <v>85</v>
      </c>
      <c r="AX5" s="67" t="s">
        <v>86</v>
      </c>
      <c r="AY5" s="67" t="s">
        <v>87</v>
      </c>
      <c r="AZ5" s="67" t="s">
        <v>89</v>
      </c>
      <c r="BA5" s="67" t="s">
        <v>90</v>
      </c>
      <c r="BB5" s="67" t="s">
        <v>91</v>
      </c>
      <c r="BC5" s="67" t="s">
        <v>92</v>
      </c>
      <c r="BD5" s="67" t="s">
        <v>93</v>
      </c>
      <c r="BE5" s="67" t="s">
        <v>88</v>
      </c>
      <c r="BF5" s="67" t="s">
        <v>83</v>
      </c>
      <c r="BG5" s="67" t="s">
        <v>84</v>
      </c>
      <c r="BH5" s="67" t="s">
        <v>85</v>
      </c>
      <c r="BI5" s="67" t="s">
        <v>86</v>
      </c>
      <c r="BJ5" s="67" t="s">
        <v>87</v>
      </c>
      <c r="BK5" s="67" t="s">
        <v>89</v>
      </c>
      <c r="BL5" s="67" t="s">
        <v>90</v>
      </c>
      <c r="BM5" s="67" t="s">
        <v>91</v>
      </c>
      <c r="BN5" s="67" t="s">
        <v>92</v>
      </c>
      <c r="BO5" s="67" t="s">
        <v>93</v>
      </c>
      <c r="BP5" s="67" t="s">
        <v>88</v>
      </c>
      <c r="BQ5" s="67" t="s">
        <v>83</v>
      </c>
      <c r="BR5" s="67" t="s">
        <v>84</v>
      </c>
      <c r="BS5" s="67" t="s">
        <v>85</v>
      </c>
      <c r="BT5" s="67" t="s">
        <v>86</v>
      </c>
      <c r="BU5" s="67" t="s">
        <v>87</v>
      </c>
      <c r="BV5" s="67" t="s">
        <v>89</v>
      </c>
      <c r="BW5" s="67" t="s">
        <v>90</v>
      </c>
      <c r="BX5" s="67" t="s">
        <v>91</v>
      </c>
      <c r="BY5" s="67" t="s">
        <v>92</v>
      </c>
      <c r="BZ5" s="67" t="s">
        <v>93</v>
      </c>
      <c r="CA5" s="67" t="s">
        <v>88</v>
      </c>
      <c r="CB5" s="67" t="s">
        <v>83</v>
      </c>
      <c r="CC5" s="67" t="s">
        <v>84</v>
      </c>
      <c r="CD5" s="67" t="s">
        <v>85</v>
      </c>
      <c r="CE5" s="67" t="s">
        <v>86</v>
      </c>
      <c r="CF5" s="67" t="s">
        <v>87</v>
      </c>
      <c r="CG5" s="67" t="s">
        <v>89</v>
      </c>
      <c r="CH5" s="67" t="s">
        <v>90</v>
      </c>
      <c r="CI5" s="67" t="s">
        <v>91</v>
      </c>
      <c r="CJ5" s="67" t="s">
        <v>92</v>
      </c>
      <c r="CK5" s="67" t="s">
        <v>93</v>
      </c>
      <c r="CL5" s="67" t="s">
        <v>88</v>
      </c>
      <c r="CM5" s="67" t="s">
        <v>83</v>
      </c>
      <c r="CN5" s="67" t="s">
        <v>84</v>
      </c>
      <c r="CO5" s="67" t="s">
        <v>85</v>
      </c>
      <c r="CP5" s="67" t="s">
        <v>86</v>
      </c>
      <c r="CQ5" s="67" t="s">
        <v>87</v>
      </c>
      <c r="CR5" s="67" t="s">
        <v>89</v>
      </c>
      <c r="CS5" s="67" t="s">
        <v>90</v>
      </c>
      <c r="CT5" s="67" t="s">
        <v>91</v>
      </c>
      <c r="CU5" s="67" t="s">
        <v>92</v>
      </c>
      <c r="CV5" s="67" t="s">
        <v>93</v>
      </c>
      <c r="CW5" s="67" t="s">
        <v>88</v>
      </c>
      <c r="CX5" s="67" t="s">
        <v>83</v>
      </c>
      <c r="CY5" s="67" t="s">
        <v>84</v>
      </c>
      <c r="CZ5" s="67" t="s">
        <v>85</v>
      </c>
      <c r="DA5" s="67" t="s">
        <v>86</v>
      </c>
      <c r="DB5" s="67" t="s">
        <v>87</v>
      </c>
      <c r="DC5" s="67" t="s">
        <v>89</v>
      </c>
      <c r="DD5" s="67" t="s">
        <v>90</v>
      </c>
      <c r="DE5" s="67" t="s">
        <v>91</v>
      </c>
      <c r="DF5" s="67" t="s">
        <v>92</v>
      </c>
      <c r="DG5" s="67" t="s">
        <v>93</v>
      </c>
      <c r="DH5" s="67" t="s">
        <v>88</v>
      </c>
      <c r="DI5" s="67" t="s">
        <v>83</v>
      </c>
      <c r="DJ5" s="67" t="s">
        <v>84</v>
      </c>
      <c r="DK5" s="67" t="s">
        <v>85</v>
      </c>
      <c r="DL5" s="67" t="s">
        <v>86</v>
      </c>
      <c r="DM5" s="67" t="s">
        <v>87</v>
      </c>
      <c r="DN5" s="67" t="s">
        <v>89</v>
      </c>
      <c r="DO5" s="67" t="s">
        <v>90</v>
      </c>
      <c r="DP5" s="67" t="s">
        <v>91</v>
      </c>
      <c r="DQ5" s="67" t="s">
        <v>92</v>
      </c>
      <c r="DR5" s="67" t="s">
        <v>93</v>
      </c>
      <c r="DS5" s="67" t="s">
        <v>88</v>
      </c>
      <c r="DT5" s="67" t="s">
        <v>83</v>
      </c>
      <c r="DU5" s="67" t="s">
        <v>84</v>
      </c>
      <c r="DV5" s="67" t="s">
        <v>85</v>
      </c>
      <c r="DW5" s="67" t="s">
        <v>86</v>
      </c>
      <c r="DX5" s="67" t="s">
        <v>87</v>
      </c>
      <c r="DY5" s="67" t="s">
        <v>89</v>
      </c>
      <c r="DZ5" s="67" t="s">
        <v>90</v>
      </c>
      <c r="EA5" s="67" t="s">
        <v>91</v>
      </c>
      <c r="EB5" s="67" t="s">
        <v>92</v>
      </c>
      <c r="EC5" s="67" t="s">
        <v>93</v>
      </c>
      <c r="ED5" s="67" t="s">
        <v>88</v>
      </c>
      <c r="EE5" s="67" t="s">
        <v>83</v>
      </c>
      <c r="EF5" s="67" t="s">
        <v>84</v>
      </c>
      <c r="EG5" s="67" t="s">
        <v>85</v>
      </c>
      <c r="EH5" s="67" t="s">
        <v>86</v>
      </c>
      <c r="EI5" s="67" t="s">
        <v>87</v>
      </c>
      <c r="EJ5" s="67" t="s">
        <v>89</v>
      </c>
      <c r="EK5" s="67" t="s">
        <v>90</v>
      </c>
      <c r="EL5" s="67" t="s">
        <v>91</v>
      </c>
      <c r="EM5" s="67" t="s">
        <v>92</v>
      </c>
      <c r="EN5" s="67" t="s">
        <v>93</v>
      </c>
      <c r="EO5" s="67" t="s">
        <v>88</v>
      </c>
    </row>
    <row r="6" spans="1:148" s="55" customFormat="1">
      <c r="A6" s="56" t="s">
        <v>95</v>
      </c>
      <c r="B6" s="61">
        <f t="shared" ref="B6:X6" si="1">B7</f>
        <v>2021</v>
      </c>
      <c r="C6" s="61">
        <f t="shared" si="1"/>
        <v>152251</v>
      </c>
      <c r="D6" s="61">
        <f t="shared" si="1"/>
        <v>46</v>
      </c>
      <c r="E6" s="61">
        <f t="shared" si="1"/>
        <v>17</v>
      </c>
      <c r="F6" s="61">
        <f t="shared" si="1"/>
        <v>1</v>
      </c>
      <c r="G6" s="61">
        <f t="shared" si="1"/>
        <v>0</v>
      </c>
      <c r="H6" s="61" t="str">
        <f t="shared" si="1"/>
        <v>新潟県　魚沼市</v>
      </c>
      <c r="I6" s="61" t="str">
        <f t="shared" si="1"/>
        <v>法適用</v>
      </c>
      <c r="J6" s="61" t="str">
        <f t="shared" si="1"/>
        <v>下水道事業</v>
      </c>
      <c r="K6" s="61" t="str">
        <f t="shared" si="1"/>
        <v>公共下水道</v>
      </c>
      <c r="L6" s="61" t="str">
        <f t="shared" si="1"/>
        <v>Cd2</v>
      </c>
      <c r="M6" s="61" t="str">
        <f t="shared" si="1"/>
        <v>非設置</v>
      </c>
      <c r="N6" s="70" t="str">
        <f t="shared" si="1"/>
        <v>-</v>
      </c>
      <c r="O6" s="70">
        <f t="shared" si="1"/>
        <v>76.150000000000006</v>
      </c>
      <c r="P6" s="70">
        <f t="shared" si="1"/>
        <v>59.94</v>
      </c>
      <c r="Q6" s="70">
        <f t="shared" si="1"/>
        <v>82.8</v>
      </c>
      <c r="R6" s="70">
        <f t="shared" si="1"/>
        <v>4114</v>
      </c>
      <c r="S6" s="70">
        <f t="shared" si="1"/>
        <v>34363</v>
      </c>
      <c r="T6" s="70">
        <f t="shared" si="1"/>
        <v>946.76</v>
      </c>
      <c r="U6" s="70">
        <f t="shared" si="1"/>
        <v>36.299999999999997</v>
      </c>
      <c r="V6" s="70">
        <f t="shared" si="1"/>
        <v>20456</v>
      </c>
      <c r="W6" s="70">
        <f t="shared" si="1"/>
        <v>8.84</v>
      </c>
      <c r="X6" s="70">
        <f t="shared" si="1"/>
        <v>2314.0300000000002</v>
      </c>
      <c r="Y6" s="78">
        <f t="shared" ref="Y6:AH6" si="2">IF(Y7="",NA(),Y7)</f>
        <v>110.78</v>
      </c>
      <c r="Z6" s="78">
        <f t="shared" si="2"/>
        <v>113.49</v>
      </c>
      <c r="AA6" s="78">
        <f t="shared" si="2"/>
        <v>117.65</v>
      </c>
      <c r="AB6" s="78">
        <f t="shared" si="2"/>
        <v>116.8</v>
      </c>
      <c r="AC6" s="78">
        <f t="shared" si="2"/>
        <v>111.45</v>
      </c>
      <c r="AD6" s="78">
        <f t="shared" si="2"/>
        <v>106.7</v>
      </c>
      <c r="AE6" s="78">
        <f t="shared" si="2"/>
        <v>106.83</v>
      </c>
      <c r="AF6" s="78">
        <f t="shared" si="2"/>
        <v>109.21</v>
      </c>
      <c r="AG6" s="78">
        <f t="shared" si="2"/>
        <v>107.81</v>
      </c>
      <c r="AH6" s="78">
        <f t="shared" si="2"/>
        <v>107.54</v>
      </c>
      <c r="AI6" s="70" t="str">
        <f>IF(AI7="","",IF(AI7="-","【-】","【"&amp;SUBSTITUTE(TEXT(AI7,"#,##0.00"),"-","△")&amp;"】"))</f>
        <v>【107.02】</v>
      </c>
      <c r="AJ6" s="78">
        <f t="shared" ref="AJ6:AS6" si="3">IF(AJ7="",NA(),AJ7)</f>
        <v>7.12</v>
      </c>
      <c r="AK6" s="70">
        <f t="shared" si="3"/>
        <v>0</v>
      </c>
      <c r="AL6" s="70">
        <f t="shared" si="3"/>
        <v>0</v>
      </c>
      <c r="AM6" s="70">
        <f t="shared" si="3"/>
        <v>0</v>
      </c>
      <c r="AN6" s="70">
        <f t="shared" si="3"/>
        <v>0</v>
      </c>
      <c r="AO6" s="78">
        <f t="shared" si="3"/>
        <v>26.14</v>
      </c>
      <c r="AP6" s="78">
        <f t="shared" si="3"/>
        <v>22.02</v>
      </c>
      <c r="AQ6" s="78">
        <f t="shared" si="3"/>
        <v>15.73</v>
      </c>
      <c r="AR6" s="78">
        <f t="shared" si="3"/>
        <v>18.2</v>
      </c>
      <c r="AS6" s="78">
        <f t="shared" si="3"/>
        <v>19.059999999999999</v>
      </c>
      <c r="AT6" s="70" t="str">
        <f>IF(AT7="","",IF(AT7="-","【-】","【"&amp;SUBSTITUTE(TEXT(AT7,"#,##0.00"),"-","△")&amp;"】"))</f>
        <v>【3.09】</v>
      </c>
      <c r="AU6" s="78">
        <f t="shared" ref="AU6:BD6" si="4">IF(AU7="",NA(),AU7)</f>
        <v>68.209999999999994</v>
      </c>
      <c r="AV6" s="78">
        <f t="shared" si="4"/>
        <v>73.98</v>
      </c>
      <c r="AW6" s="78">
        <f t="shared" si="4"/>
        <v>84.63</v>
      </c>
      <c r="AX6" s="78">
        <f t="shared" si="4"/>
        <v>94.28</v>
      </c>
      <c r="AY6" s="78">
        <f t="shared" si="4"/>
        <v>82.43</v>
      </c>
      <c r="AZ6" s="78">
        <f t="shared" si="4"/>
        <v>68.290000000000006</v>
      </c>
      <c r="BA6" s="78">
        <f t="shared" si="4"/>
        <v>68.040000000000006</v>
      </c>
      <c r="BB6" s="78">
        <f t="shared" si="4"/>
        <v>57.26</v>
      </c>
      <c r="BC6" s="78">
        <f t="shared" si="4"/>
        <v>48.56</v>
      </c>
      <c r="BD6" s="78">
        <f t="shared" si="4"/>
        <v>47.58</v>
      </c>
      <c r="BE6" s="70" t="str">
        <f>IF(BE7="","",IF(BE7="-","【-】","【"&amp;SUBSTITUTE(TEXT(BE7,"#,##0.00"),"-","△")&amp;"】"))</f>
        <v>【71.39】</v>
      </c>
      <c r="BF6" s="78">
        <f t="shared" ref="BF6:BO6" si="5">IF(BF7="",NA(),BF7)</f>
        <v>479.33</v>
      </c>
      <c r="BG6" s="78">
        <f t="shared" si="5"/>
        <v>414.34</v>
      </c>
      <c r="BH6" s="78">
        <f t="shared" si="5"/>
        <v>368.24</v>
      </c>
      <c r="BI6" s="78">
        <f t="shared" si="5"/>
        <v>319.39</v>
      </c>
      <c r="BJ6" s="78">
        <f t="shared" si="5"/>
        <v>288.26</v>
      </c>
      <c r="BK6" s="78">
        <f t="shared" si="5"/>
        <v>1124.26</v>
      </c>
      <c r="BL6" s="78">
        <f t="shared" si="5"/>
        <v>1048.23</v>
      </c>
      <c r="BM6" s="78">
        <f t="shared" si="5"/>
        <v>1130.42</v>
      </c>
      <c r="BN6" s="78">
        <f t="shared" si="5"/>
        <v>1245.0999999999999</v>
      </c>
      <c r="BO6" s="78">
        <f t="shared" si="5"/>
        <v>1108.8</v>
      </c>
      <c r="BP6" s="70" t="str">
        <f>IF(BP7="","",IF(BP7="-","【-】","【"&amp;SUBSTITUTE(TEXT(BP7,"#,##0.00"),"-","△")&amp;"】"))</f>
        <v>【669.11】</v>
      </c>
      <c r="BQ6" s="78">
        <f t="shared" ref="BQ6:BZ6" si="6">IF(BQ7="",NA(),BQ7)</f>
        <v>132.94</v>
      </c>
      <c r="BR6" s="78">
        <f t="shared" si="6"/>
        <v>136.38</v>
      </c>
      <c r="BS6" s="78">
        <f t="shared" si="6"/>
        <v>155.30000000000001</v>
      </c>
      <c r="BT6" s="78">
        <f t="shared" si="6"/>
        <v>138.47</v>
      </c>
      <c r="BU6" s="78">
        <f t="shared" si="6"/>
        <v>129.38</v>
      </c>
      <c r="BV6" s="78">
        <f t="shared" si="6"/>
        <v>80.58</v>
      </c>
      <c r="BW6" s="78">
        <f t="shared" si="6"/>
        <v>78.92</v>
      </c>
      <c r="BX6" s="78">
        <f t="shared" si="6"/>
        <v>74.17</v>
      </c>
      <c r="BY6" s="78">
        <f t="shared" si="6"/>
        <v>79.77</v>
      </c>
      <c r="BZ6" s="78">
        <f t="shared" si="6"/>
        <v>79.63</v>
      </c>
      <c r="CA6" s="70" t="str">
        <f>IF(CA7="","",IF(CA7="-","【-】","【"&amp;SUBSTITUTE(TEXT(CA7,"#,##0.00"),"-","△")&amp;"】"))</f>
        <v>【99.73】</v>
      </c>
      <c r="CB6" s="78">
        <f t="shared" ref="CB6:CK6" si="7">IF(CB7="",NA(),CB7)</f>
        <v>148.85</v>
      </c>
      <c r="CC6" s="78">
        <f t="shared" si="7"/>
        <v>145.19</v>
      </c>
      <c r="CD6" s="78">
        <f t="shared" si="7"/>
        <v>127.77</v>
      </c>
      <c r="CE6" s="78">
        <f t="shared" si="7"/>
        <v>135.54</v>
      </c>
      <c r="CF6" s="78">
        <f t="shared" si="7"/>
        <v>153.38</v>
      </c>
      <c r="CG6" s="78">
        <f t="shared" si="7"/>
        <v>216.21</v>
      </c>
      <c r="CH6" s="78">
        <f t="shared" si="7"/>
        <v>220.31</v>
      </c>
      <c r="CI6" s="78">
        <f t="shared" si="7"/>
        <v>230.95</v>
      </c>
      <c r="CJ6" s="78">
        <f t="shared" si="7"/>
        <v>214.56</v>
      </c>
      <c r="CK6" s="78">
        <f t="shared" si="7"/>
        <v>213.66</v>
      </c>
      <c r="CL6" s="70" t="str">
        <f>IF(CL7="","",IF(CL7="-","【-】","【"&amp;SUBSTITUTE(TEXT(CL7,"#,##0.00"),"-","△")&amp;"】"))</f>
        <v>【134.98】</v>
      </c>
      <c r="CM6" s="78" t="str">
        <f t="shared" ref="CM6:CV6" si="8">IF(CM7="",NA(),CM7)</f>
        <v>-</v>
      </c>
      <c r="CN6" s="78" t="str">
        <f t="shared" si="8"/>
        <v>-</v>
      </c>
      <c r="CO6" s="78" t="str">
        <f t="shared" si="8"/>
        <v>-</v>
      </c>
      <c r="CP6" s="78" t="str">
        <f t="shared" si="8"/>
        <v>-</v>
      </c>
      <c r="CQ6" s="78" t="str">
        <f t="shared" si="8"/>
        <v>-</v>
      </c>
      <c r="CR6" s="78">
        <f t="shared" si="8"/>
        <v>50.24</v>
      </c>
      <c r="CS6" s="78">
        <f t="shared" si="8"/>
        <v>49.68</v>
      </c>
      <c r="CT6" s="78">
        <f t="shared" si="8"/>
        <v>49.27</v>
      </c>
      <c r="CU6" s="78">
        <f t="shared" si="8"/>
        <v>49.47</v>
      </c>
      <c r="CV6" s="78">
        <f t="shared" si="8"/>
        <v>48.19</v>
      </c>
      <c r="CW6" s="70" t="str">
        <f>IF(CW7="","",IF(CW7="-","【-】","【"&amp;SUBSTITUTE(TEXT(CW7,"#,##0.00"),"-","△")&amp;"】"))</f>
        <v>【59.99】</v>
      </c>
      <c r="CX6" s="78">
        <f t="shared" ref="CX6:DG6" si="9">IF(CX7="",NA(),CX7)</f>
        <v>96.09</v>
      </c>
      <c r="CY6" s="78">
        <f t="shared" si="9"/>
        <v>96.37</v>
      </c>
      <c r="CZ6" s="78">
        <f t="shared" si="9"/>
        <v>96.64</v>
      </c>
      <c r="DA6" s="78">
        <f t="shared" si="9"/>
        <v>96.82</v>
      </c>
      <c r="DB6" s="78">
        <f t="shared" si="9"/>
        <v>96.98</v>
      </c>
      <c r="DC6" s="78">
        <f t="shared" si="9"/>
        <v>84.17</v>
      </c>
      <c r="DD6" s="78">
        <f t="shared" si="9"/>
        <v>83.35</v>
      </c>
      <c r="DE6" s="78">
        <f t="shared" si="9"/>
        <v>83.16</v>
      </c>
      <c r="DF6" s="78">
        <f t="shared" si="9"/>
        <v>82.06</v>
      </c>
      <c r="DG6" s="78">
        <f t="shared" si="9"/>
        <v>82.26</v>
      </c>
      <c r="DH6" s="70" t="str">
        <f>IF(DH7="","",IF(DH7="-","【-】","【"&amp;SUBSTITUTE(TEXT(DH7,"#,##0.00"),"-","△")&amp;"】"))</f>
        <v>【95.72】</v>
      </c>
      <c r="DI6" s="78">
        <f t="shared" ref="DI6:DR6" si="10">IF(DI7="",NA(),DI7)</f>
        <v>35.44</v>
      </c>
      <c r="DJ6" s="78">
        <f t="shared" si="10"/>
        <v>37.409999999999997</v>
      </c>
      <c r="DK6" s="78">
        <f t="shared" si="10"/>
        <v>39.31</v>
      </c>
      <c r="DL6" s="78">
        <f t="shared" si="10"/>
        <v>41.22</v>
      </c>
      <c r="DM6" s="78">
        <f t="shared" si="10"/>
        <v>43.08</v>
      </c>
      <c r="DN6" s="78">
        <f t="shared" si="10"/>
        <v>26.81</v>
      </c>
      <c r="DO6" s="78">
        <f t="shared" si="10"/>
        <v>26.06</v>
      </c>
      <c r="DP6" s="78">
        <f t="shared" si="10"/>
        <v>24.1</v>
      </c>
      <c r="DQ6" s="78">
        <f t="shared" si="10"/>
        <v>19.93</v>
      </c>
      <c r="DR6" s="78">
        <f t="shared" si="10"/>
        <v>21.94</v>
      </c>
      <c r="DS6" s="70" t="str">
        <f>IF(DS7="","",IF(DS7="-","【-】","【"&amp;SUBSTITUTE(TEXT(DS7,"#,##0.00"),"-","△")&amp;"】"))</f>
        <v>【38.17】</v>
      </c>
      <c r="DT6" s="70">
        <f t="shared" ref="DT6:EC6" si="11">IF(DT7="",NA(),DT7)</f>
        <v>0</v>
      </c>
      <c r="DU6" s="70">
        <f t="shared" si="11"/>
        <v>0</v>
      </c>
      <c r="DV6" s="70">
        <f t="shared" si="11"/>
        <v>0</v>
      </c>
      <c r="DW6" s="70">
        <f t="shared" si="11"/>
        <v>0</v>
      </c>
      <c r="DX6" s="70">
        <f t="shared" si="11"/>
        <v>0</v>
      </c>
      <c r="DY6" s="70">
        <f t="shared" si="11"/>
        <v>0</v>
      </c>
      <c r="DZ6" s="70">
        <f t="shared" si="11"/>
        <v>0</v>
      </c>
      <c r="EA6" s="70">
        <f t="shared" si="11"/>
        <v>0</v>
      </c>
      <c r="EB6" s="70">
        <f t="shared" si="11"/>
        <v>0</v>
      </c>
      <c r="EC6" s="70">
        <f t="shared" si="11"/>
        <v>0</v>
      </c>
      <c r="ED6" s="70" t="str">
        <f>IF(ED7="","",IF(ED7="-","【-】","【"&amp;SUBSTITUTE(TEXT(ED7,"#,##0.00"),"-","△")&amp;"】"))</f>
        <v>【6.54】</v>
      </c>
      <c r="EE6" s="70">
        <f t="shared" ref="EE6:EN6" si="12">IF(EE7="",NA(),EE7)</f>
        <v>0</v>
      </c>
      <c r="EF6" s="70">
        <f t="shared" si="12"/>
        <v>0</v>
      </c>
      <c r="EG6" s="70">
        <f t="shared" si="12"/>
        <v>0</v>
      </c>
      <c r="EH6" s="70">
        <f t="shared" si="12"/>
        <v>0</v>
      </c>
      <c r="EI6" s="70">
        <f t="shared" si="12"/>
        <v>0</v>
      </c>
      <c r="EJ6" s="78">
        <f t="shared" si="12"/>
        <v>0.13</v>
      </c>
      <c r="EK6" s="78">
        <f t="shared" si="12"/>
        <v>0.12</v>
      </c>
      <c r="EL6" s="78">
        <f t="shared" si="12"/>
        <v>0.1</v>
      </c>
      <c r="EM6" s="78">
        <f t="shared" si="12"/>
        <v>0.32</v>
      </c>
      <c r="EN6" s="78">
        <f t="shared" si="12"/>
        <v>0.1</v>
      </c>
      <c r="EO6" s="70" t="str">
        <f>IF(EO7="","",IF(EO7="-","【-】","【"&amp;SUBSTITUTE(TEXT(EO7,"#,##0.00"),"-","△")&amp;"】"))</f>
        <v>【0.24】</v>
      </c>
    </row>
    <row r="7" spans="1:148" s="55" customFormat="1">
      <c r="A7" s="56"/>
      <c r="B7" s="62">
        <v>2021</v>
      </c>
      <c r="C7" s="62">
        <v>152251</v>
      </c>
      <c r="D7" s="62">
        <v>46</v>
      </c>
      <c r="E7" s="62">
        <v>17</v>
      </c>
      <c r="F7" s="62">
        <v>1</v>
      </c>
      <c r="G7" s="62">
        <v>0</v>
      </c>
      <c r="H7" s="62" t="s">
        <v>96</v>
      </c>
      <c r="I7" s="62" t="s">
        <v>97</v>
      </c>
      <c r="J7" s="62" t="s">
        <v>98</v>
      </c>
      <c r="K7" s="62" t="s">
        <v>99</v>
      </c>
      <c r="L7" s="62" t="s">
        <v>100</v>
      </c>
      <c r="M7" s="62" t="s">
        <v>101</v>
      </c>
      <c r="N7" s="71" t="s">
        <v>102</v>
      </c>
      <c r="O7" s="71">
        <v>76.150000000000006</v>
      </c>
      <c r="P7" s="71">
        <v>59.94</v>
      </c>
      <c r="Q7" s="71">
        <v>82.8</v>
      </c>
      <c r="R7" s="71">
        <v>4114</v>
      </c>
      <c r="S7" s="71">
        <v>34363</v>
      </c>
      <c r="T7" s="71">
        <v>946.76</v>
      </c>
      <c r="U7" s="71">
        <v>36.299999999999997</v>
      </c>
      <c r="V7" s="71">
        <v>20456</v>
      </c>
      <c r="W7" s="71">
        <v>8.84</v>
      </c>
      <c r="X7" s="71">
        <v>2314.0300000000002</v>
      </c>
      <c r="Y7" s="71">
        <v>110.78</v>
      </c>
      <c r="Z7" s="71">
        <v>113.49</v>
      </c>
      <c r="AA7" s="71">
        <v>117.65</v>
      </c>
      <c r="AB7" s="71">
        <v>116.8</v>
      </c>
      <c r="AC7" s="71">
        <v>111.45</v>
      </c>
      <c r="AD7" s="71">
        <v>106.7</v>
      </c>
      <c r="AE7" s="71">
        <v>106.83</v>
      </c>
      <c r="AF7" s="71">
        <v>109.21</v>
      </c>
      <c r="AG7" s="71">
        <v>107.81</v>
      </c>
      <c r="AH7" s="71">
        <v>107.54</v>
      </c>
      <c r="AI7" s="71">
        <v>107.02</v>
      </c>
      <c r="AJ7" s="71">
        <v>7.12</v>
      </c>
      <c r="AK7" s="71">
        <v>0</v>
      </c>
      <c r="AL7" s="71">
        <v>0</v>
      </c>
      <c r="AM7" s="71">
        <v>0</v>
      </c>
      <c r="AN7" s="71">
        <v>0</v>
      </c>
      <c r="AO7" s="71">
        <v>26.14</v>
      </c>
      <c r="AP7" s="71">
        <v>22.02</v>
      </c>
      <c r="AQ7" s="71">
        <v>15.73</v>
      </c>
      <c r="AR7" s="71">
        <v>18.2</v>
      </c>
      <c r="AS7" s="71">
        <v>19.059999999999999</v>
      </c>
      <c r="AT7" s="71">
        <v>3.09</v>
      </c>
      <c r="AU7" s="71">
        <v>68.209999999999994</v>
      </c>
      <c r="AV7" s="71">
        <v>73.98</v>
      </c>
      <c r="AW7" s="71">
        <v>84.63</v>
      </c>
      <c r="AX7" s="71">
        <v>94.28</v>
      </c>
      <c r="AY7" s="71">
        <v>82.43</v>
      </c>
      <c r="AZ7" s="71">
        <v>68.290000000000006</v>
      </c>
      <c r="BA7" s="71">
        <v>68.040000000000006</v>
      </c>
      <c r="BB7" s="71">
        <v>57.26</v>
      </c>
      <c r="BC7" s="71">
        <v>48.56</v>
      </c>
      <c r="BD7" s="71">
        <v>47.58</v>
      </c>
      <c r="BE7" s="71">
        <v>71.39</v>
      </c>
      <c r="BF7" s="71">
        <v>479.33</v>
      </c>
      <c r="BG7" s="71">
        <v>414.34</v>
      </c>
      <c r="BH7" s="71">
        <v>368.24</v>
      </c>
      <c r="BI7" s="71">
        <v>319.39</v>
      </c>
      <c r="BJ7" s="71">
        <v>288.26</v>
      </c>
      <c r="BK7" s="71">
        <v>1124.26</v>
      </c>
      <c r="BL7" s="71">
        <v>1048.23</v>
      </c>
      <c r="BM7" s="71">
        <v>1130.42</v>
      </c>
      <c r="BN7" s="71">
        <v>1245.0999999999999</v>
      </c>
      <c r="BO7" s="71">
        <v>1108.8</v>
      </c>
      <c r="BP7" s="71">
        <v>669.11</v>
      </c>
      <c r="BQ7" s="71">
        <v>132.94</v>
      </c>
      <c r="BR7" s="71">
        <v>136.38</v>
      </c>
      <c r="BS7" s="71">
        <v>155.30000000000001</v>
      </c>
      <c r="BT7" s="71">
        <v>138.47</v>
      </c>
      <c r="BU7" s="71">
        <v>129.38</v>
      </c>
      <c r="BV7" s="71">
        <v>80.58</v>
      </c>
      <c r="BW7" s="71">
        <v>78.92</v>
      </c>
      <c r="BX7" s="71">
        <v>74.17</v>
      </c>
      <c r="BY7" s="71">
        <v>79.77</v>
      </c>
      <c r="BZ7" s="71">
        <v>79.63</v>
      </c>
      <c r="CA7" s="71">
        <v>99.73</v>
      </c>
      <c r="CB7" s="71">
        <v>148.85</v>
      </c>
      <c r="CC7" s="71">
        <v>145.19</v>
      </c>
      <c r="CD7" s="71">
        <v>127.77</v>
      </c>
      <c r="CE7" s="71">
        <v>135.54</v>
      </c>
      <c r="CF7" s="71">
        <v>153.38</v>
      </c>
      <c r="CG7" s="71">
        <v>216.21</v>
      </c>
      <c r="CH7" s="71">
        <v>220.31</v>
      </c>
      <c r="CI7" s="71">
        <v>230.95</v>
      </c>
      <c r="CJ7" s="71">
        <v>214.56</v>
      </c>
      <c r="CK7" s="71">
        <v>213.66</v>
      </c>
      <c r="CL7" s="71">
        <v>134.97999999999999</v>
      </c>
      <c r="CM7" s="71" t="s">
        <v>102</v>
      </c>
      <c r="CN7" s="71" t="s">
        <v>102</v>
      </c>
      <c r="CO7" s="71" t="s">
        <v>102</v>
      </c>
      <c r="CP7" s="71" t="s">
        <v>102</v>
      </c>
      <c r="CQ7" s="71" t="s">
        <v>102</v>
      </c>
      <c r="CR7" s="71">
        <v>50.24</v>
      </c>
      <c r="CS7" s="71">
        <v>49.68</v>
      </c>
      <c r="CT7" s="71">
        <v>49.27</v>
      </c>
      <c r="CU7" s="71">
        <v>49.47</v>
      </c>
      <c r="CV7" s="71">
        <v>48.19</v>
      </c>
      <c r="CW7" s="71">
        <v>59.99</v>
      </c>
      <c r="CX7" s="71">
        <v>96.09</v>
      </c>
      <c r="CY7" s="71">
        <v>96.37</v>
      </c>
      <c r="CZ7" s="71">
        <v>96.64</v>
      </c>
      <c r="DA7" s="71">
        <v>96.82</v>
      </c>
      <c r="DB7" s="71">
        <v>96.98</v>
      </c>
      <c r="DC7" s="71">
        <v>84.17</v>
      </c>
      <c r="DD7" s="71">
        <v>83.35</v>
      </c>
      <c r="DE7" s="71">
        <v>83.16</v>
      </c>
      <c r="DF7" s="71">
        <v>82.06</v>
      </c>
      <c r="DG7" s="71">
        <v>82.26</v>
      </c>
      <c r="DH7" s="71">
        <v>95.72</v>
      </c>
      <c r="DI7" s="71">
        <v>35.44</v>
      </c>
      <c r="DJ7" s="71">
        <v>37.409999999999997</v>
      </c>
      <c r="DK7" s="71">
        <v>39.31</v>
      </c>
      <c r="DL7" s="71">
        <v>41.22</v>
      </c>
      <c r="DM7" s="71">
        <v>43.08</v>
      </c>
      <c r="DN7" s="71">
        <v>26.81</v>
      </c>
      <c r="DO7" s="71">
        <v>26.06</v>
      </c>
      <c r="DP7" s="71">
        <v>24.1</v>
      </c>
      <c r="DQ7" s="71">
        <v>19.93</v>
      </c>
      <c r="DR7" s="71">
        <v>21.94</v>
      </c>
      <c r="DS7" s="71">
        <v>38.17</v>
      </c>
      <c r="DT7" s="71">
        <v>0</v>
      </c>
      <c r="DU7" s="71">
        <v>0</v>
      </c>
      <c r="DV7" s="71">
        <v>0</v>
      </c>
      <c r="DW7" s="71">
        <v>0</v>
      </c>
      <c r="DX7" s="71">
        <v>0</v>
      </c>
      <c r="DY7" s="71">
        <v>0</v>
      </c>
      <c r="DZ7" s="71">
        <v>0</v>
      </c>
      <c r="EA7" s="71">
        <v>0</v>
      </c>
      <c r="EB7" s="71">
        <v>0</v>
      </c>
      <c r="EC7" s="71">
        <v>0</v>
      </c>
      <c r="ED7" s="71">
        <v>6.54</v>
      </c>
      <c r="EE7" s="71">
        <v>0</v>
      </c>
      <c r="EF7" s="71">
        <v>0</v>
      </c>
      <c r="EG7" s="71">
        <v>0</v>
      </c>
      <c r="EH7" s="71">
        <v>0</v>
      </c>
      <c r="EI7" s="71">
        <v>0</v>
      </c>
      <c r="EJ7" s="71">
        <v>0.13</v>
      </c>
      <c r="EK7" s="71">
        <v>0.12</v>
      </c>
      <c r="EL7" s="71">
        <v>0.1</v>
      </c>
      <c r="EM7" s="71">
        <v>0.32</v>
      </c>
      <c r="EN7" s="71">
        <v>0.1</v>
      </c>
      <c r="EO7" s="71">
        <v>0.24</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佐藤　豊</cp:lastModifiedBy>
  <cp:lastPrinted>2023-01-30T06:36:21Z</cp:lastPrinted>
  <dcterms:created xsi:type="dcterms:W3CDTF">2023-01-12T23:29:52Z</dcterms:created>
  <dcterms:modified xsi:type="dcterms:W3CDTF">2023-03-16T10:39:44Z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2023-03-16T10:39:44Z</vt:filetime>
  </property>
</Properties>
</file>