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eY6VUANiXgj2JTz+MBG4uIzEvOxV0lMLDAW5qhU7umsAQwUm+NpvQsiNvT8xDH4DCVZxpQDS6+XN2ioYFaM9w==" workbookSaltValue="hIJpg2YjLtkf0TprHR2TVA==" workbookSpinCount="100000"/>
  <bookViews>
    <workbookView xWindow="0" yWindow="0" windowWidth="28770" windowHeight="1108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<sst xmlns="http://schemas.openxmlformats.org/spreadsheetml/2006/main" xmlns:r="http://schemas.openxmlformats.org/officeDocument/2006/relationships" count="115" uniqueCount="115">
  <si>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</si>
  <si>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</si>
  <si>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</si>
  <si>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</si>
  <si>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</si>
  <si>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</si>
  <si>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</si>
  <si>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</si>
  <si>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</si>
  <si>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</si>
  <si>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</si>
  <si>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</si>
  <si>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</si>
  <si>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</si>
  <si>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</si>
  <si>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</si>
  <si>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</si>
  <si>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</si>
  <si>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</si>
  <si>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</si>
  <si>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</si>
  <si>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</si>
  <si>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</si>
  <si>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</si>
  <si>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</si>
  <si>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</si>
  <si>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</si>
  <si>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</si>
  <si>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</si>
  <si>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</si>
  <si>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</si>
  <si>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</si>
  <si>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</si>
  <si>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</si>
  <si>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</si>
  <si>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</si>
  <si>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</si>
  <si>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</si>
  <si>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</si>
  <si>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</si>
  <si>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</si>
  <si>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</si>
  <si>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</si>
  <si>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</si>
  <si>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</si>
  <si>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</si>
  <si>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</si>
  <si>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</si>
  <si>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</si>
  <si>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</si>
  <si>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</si>
  <si>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</si>
  <si>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</si>
  <si>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</si>
  <si>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</si>
  <si>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</si>
  <si>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</si>
  <si>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</si>
  <si>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</si>
  <si>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</si>
  <si>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</si>
  <si>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</si>
  <si>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</si>
  <si>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</si>
  <si>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</si>
  <si>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</si>
  <si>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</si>
  <si>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</si>
  <si>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</si>
  <si>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</si>
  <si>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</si>
  <si>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</si>
  <si>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</si>
  <si>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</si>
  <si>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</si>
  <si>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</si>
  <si>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</si>
  <si>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</si>
  <si>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</si>
  <si>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</si>
  <si>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</si>
  <si>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</si>
  <si>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</si>
  <si>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</si>
  <si>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</si>
  <si>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</si>
  <si>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</si>
  <si>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</si>
  <si>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</si>
  <si>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</si>
  <si>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</si>
  <si>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</si>
  <si>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</si>
  <si>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</si>
  <si>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</si>
  <si>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</si>
  <si>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</si>
  <si>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魚沼市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</si>
  <si>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</si>
  <si>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</si>
  <si>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</si>
  <si>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</si>
  <si>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</si>
  <si>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</si>
  <si>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</si>
  <si>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</si>
  <si>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</si>
  <si>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</si>
  <si>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</si>
  <si>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</si>
  <si>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</si>
  <si>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</si>
  <si>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常収支比率は、費用が収益を上回っており低い水準となっていることから、累積欠損金比率は増加している。小規模な事業であり、また現段階では類似団体数が少なく、適切な比較が難しいところである。
・個別処理施設のため個々の施設の初期投資に係る資本費等がかかっており、処理原価も高くなっている。また、使用料は市内の下水道関連5事業が一体的に運営されていることから統一しており、そのため、処理原価に見合った使用料の徴収が出来ないため、経費回収率が上がらない要因となっている。
・施設利用率は、設置当時より人口や流入水量が減少傾向であるが、対象件数が少なく、処理人口に変動があると数値に大きく影響するものの、近年は同率で推移している。個別処理であるため流入水量に見合った規模への縮小が難しい。
・水洗化率は、100％となっており、接続は完了している。</t>
  </si>
  <si>
    <t>・小規模な処理区設定となっている。
・有形固定資産減価償却率は、整備が完了し、区域拡張に係る大きな投資はないため、償却が進んでいくことによる逓増傾向にある。
・管渠は、老朽化による更新の時期となっていない。</t>
  </si>
  <si>
    <t>・整備は完了しており、事業は施設設備の維持管理が主な業務となっている。
・事業に要する費用は、使用料収入や一般会計からの繰入金（企業債償還の交付税措置等）等で賄われている。水洗化率が100％に達し新たな接続が見込めないため、今後は人口減少、節水志向等の影響を直に受け、使用料収入の減少が見込まれる。
・今後、処理施設の更新が見込まれるが、使用料単価は高い水準にあり、更新費用の捻出に困難が予想される。
・平成28年度に策定した「魚沼市下水道事業経営戦略」の進捗管理や計画見直しを行いながら、経営の質と効率化を高め、市民サービスの安定的な継続が図られるよう運営するものとする。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</si>
</sst>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36</c:v>
                </c:pt>
                <c:pt idx="1">
                  <c:v>36</c:v>
                </c:pt>
                <c:pt idx="2">
                  <c:v>36</c:v>
                </c:pt>
                <c:pt idx="3">
                  <c:v>36</c:v>
                </c:pt>
                <c:pt idx="4">
                  <c:v>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51.71</c:v>
                </c:pt>
                <c:pt idx="1">
                  <c:v>50.56</c:v>
                </c:pt>
                <c:pt idx="2">
                  <c:v>47.35</c:v>
                </c:pt>
                <c:pt idx="3">
                  <c:v>46.36</c:v>
                </c:pt>
                <c:pt idx="4">
                  <c:v>228.91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82.91</c:v>
                </c:pt>
                <c:pt idx="1">
                  <c:v>83.85</c:v>
                </c:pt>
                <c:pt idx="2">
                  <c:v>81.209999999999994</c:v>
                </c:pt>
                <c:pt idx="3">
                  <c:v>83.08</c:v>
                </c:pt>
                <c:pt idx="4">
                  <c:v>82.61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77.92</c:v>
                </c:pt>
                <c:pt idx="1">
                  <c:v>81.040000000000006</c:v>
                </c:pt>
                <c:pt idx="2">
                  <c:v>77.739999999999995</c:v>
                </c:pt>
                <c:pt idx="3">
                  <c:v>74.61</c:v>
                </c:pt>
                <c:pt idx="4">
                  <c:v>65.34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93.87</c:v>
                </c:pt>
                <c:pt idx="1">
                  <c:v>86.84</c:v>
                </c:pt>
                <c:pt idx="2">
                  <c:v>89.75</c:v>
                </c:pt>
                <c:pt idx="3">
                  <c:v>96.14</c:v>
                </c:pt>
                <c:pt idx="4">
                  <c:v>95.6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71.86</c:v>
                </c:pt>
                <c:pt idx="1">
                  <c:v>78.400000000000006</c:v>
                </c:pt>
                <c:pt idx="2">
                  <c:v>84.68</c:v>
                </c:pt>
                <c:pt idx="3">
                  <c:v>90.09</c:v>
                </c:pt>
                <c:pt idx="4">
                  <c:v>93.47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42.61</c:v>
                </c:pt>
                <c:pt idx="1">
                  <c:v>44.22</c:v>
                </c:pt>
                <c:pt idx="2">
                  <c:v>39.64</c:v>
                </c:pt>
                <c:pt idx="3">
                  <c:v>33.75</c:v>
                </c:pt>
                <c:pt idx="4">
                  <c:v>36.21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1210.26</c:v>
                </c:pt>
                <c:pt idx="1">
                  <c:v>1453.79</c:v>
                </c:pt>
                <c:pt idx="2">
                  <c:v>1709.75</c:v>
                </c:pt>
                <c:pt idx="3">
                  <c:v>1922.96</c:v>
                </c:pt>
                <c:pt idx="4">
                  <c:v>2217.2399999999998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231.75</c:v>
                </c:pt>
                <c:pt idx="1">
                  <c:v>254.32</c:v>
                </c:pt>
                <c:pt idx="2">
                  <c:v>249.76</c:v>
                </c:pt>
                <c:pt idx="3">
                  <c:v>237</c:v>
                </c:pt>
                <c:pt idx="4">
                  <c:v>257.23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610.17999999999995</c:v>
                </c:pt>
                <c:pt idx="1">
                  <c:v>739.31</c:v>
                </c:pt>
                <c:pt idx="2">
                  <c:v>740.77</c:v>
                </c:pt>
                <c:pt idx="3">
                  <c:v>705.59</c:v>
                </c:pt>
                <c:pt idx="4">
                  <c:v>684.2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322.36</c:v>
                </c:pt>
                <c:pt idx="1">
                  <c:v>277.89</c:v>
                </c:pt>
                <c:pt idx="2">
                  <c:v>256.37</c:v>
                </c:pt>
                <c:pt idx="3">
                  <c:v>135.35</c:v>
                </c:pt>
                <c:pt idx="4">
                  <c:v>150.91999999999999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367.3</c:v>
                </c:pt>
                <c:pt idx="1">
                  <c:v>363.72</c:v>
                </c:pt>
                <c:pt idx="2">
                  <c:v>347.6</c:v>
                </c:pt>
                <c:pt idx="3">
                  <c:v>315.64</c:v>
                </c:pt>
                <c:pt idx="4">
                  <c:v>291.20999999999998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888.8</c:v>
                </c:pt>
                <c:pt idx="1">
                  <c:v>855.65</c:v>
                </c:pt>
                <c:pt idx="2">
                  <c:v>862.99</c:v>
                </c:pt>
                <c:pt idx="3">
                  <c:v>782.91</c:v>
                </c:pt>
                <c:pt idx="4">
                  <c:v>783.21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36.49</c:v>
                </c:pt>
                <c:pt idx="1">
                  <c:v>39.700000000000003</c:v>
                </c:pt>
                <c:pt idx="2">
                  <c:v>34.93</c:v>
                </c:pt>
                <c:pt idx="3">
                  <c:v>31.78</c:v>
                </c:pt>
                <c:pt idx="4">
                  <c:v>30.8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52.55</c:v>
                </c:pt>
                <c:pt idx="1">
                  <c:v>52.23</c:v>
                </c:pt>
                <c:pt idx="2">
                  <c:v>50.06</c:v>
                </c:pt>
                <c:pt idx="3">
                  <c:v>49.38</c:v>
                </c:pt>
                <c:pt idx="4">
                  <c:v>48.53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564.30999999999995</c:v>
                </c:pt>
                <c:pt idx="1">
                  <c:v>522.24</c:v>
                </c:pt>
                <c:pt idx="2">
                  <c:v>602.42999999999995</c:v>
                </c:pt>
                <c:pt idx="3">
                  <c:v>584.91</c:v>
                </c:pt>
                <c:pt idx="4">
                  <c:v>692.28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292.45</c:v>
                </c:pt>
                <c:pt idx="1">
                  <c:v>294.05</c:v>
                </c:pt>
                <c:pt idx="2">
                  <c:v>309.22000000000003</c:v>
                </c:pt>
                <c:pt idx="3">
                  <c:v>316.97000000000003</c:v>
                </c:pt>
                <c:pt idx="4">
                  <c:v>326.17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【232.28】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【155.69】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【765.05】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【224.12】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【35.80】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D45" zoomScale="85" zoomScaleNormal="8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34363</v>
      </c>
      <c r="AM8" s="21"/>
      <c r="AN8" s="21"/>
      <c r="AO8" s="21"/>
      <c r="AP8" s="21"/>
      <c r="AQ8" s="21"/>
      <c r="AR8" s="21"/>
      <c r="AS8" s="21"/>
      <c r="AT8" s="7">
        <f>データ!T6</f>
        <v>946.76</v>
      </c>
      <c r="AU8" s="7"/>
      <c r="AV8" s="7"/>
      <c r="AW8" s="7"/>
      <c r="AX8" s="7"/>
      <c r="AY8" s="7"/>
      <c r="AZ8" s="7"/>
      <c r="BA8" s="7"/>
      <c r="BB8" s="7">
        <f>データ!U6</f>
        <v>36.299999999999997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30.55</v>
      </c>
      <c r="J10" s="7"/>
      <c r="K10" s="7"/>
      <c r="L10" s="7"/>
      <c r="M10" s="7"/>
      <c r="N10" s="7"/>
      <c r="O10" s="7"/>
      <c r="P10" s="7">
        <f>データ!P6</f>
        <v>9.e-002</v>
      </c>
      <c r="Q10" s="7"/>
      <c r="R10" s="7"/>
      <c r="S10" s="7"/>
      <c r="T10" s="7"/>
      <c r="U10" s="7"/>
      <c r="V10" s="7"/>
      <c r="W10" s="7">
        <f>データ!Q6</f>
        <v>100</v>
      </c>
      <c r="X10" s="7"/>
      <c r="Y10" s="7"/>
      <c r="Z10" s="7"/>
      <c r="AA10" s="7"/>
      <c r="AB10" s="7"/>
      <c r="AC10" s="7"/>
      <c r="AD10" s="21">
        <f>データ!R6</f>
        <v>4114</v>
      </c>
      <c r="AE10" s="21"/>
      <c r="AF10" s="21"/>
      <c r="AG10" s="21"/>
      <c r="AH10" s="21"/>
      <c r="AI10" s="21"/>
      <c r="AJ10" s="21"/>
      <c r="AK10" s="2"/>
      <c r="AL10" s="21">
        <f>データ!V6</f>
        <v>31</v>
      </c>
      <c r="AM10" s="21"/>
      <c r="AN10" s="21"/>
      <c r="AO10" s="21"/>
      <c r="AP10" s="21"/>
      <c r="AQ10" s="21"/>
      <c r="AR10" s="21"/>
      <c r="AS10" s="21"/>
      <c r="AT10" s="7">
        <f>データ!W6</f>
        <v>1.e-002</v>
      </c>
      <c r="AU10" s="7"/>
      <c r="AV10" s="7"/>
      <c r="AW10" s="7"/>
      <c r="AX10" s="7"/>
      <c r="AY10" s="7"/>
      <c r="AZ10" s="7"/>
      <c r="BA10" s="7"/>
      <c r="BB10" s="7">
        <f>データ!X6</f>
        <v>3100</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112</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33</v>
      </c>
      <c r="M84" s="12" t="s">
        <v>37</v>
      </c>
      <c r="N84" s="12" t="s">
        <v>53</v>
      </c>
      <c r="O84" s="12" t="s">
        <v>55</v>
      </c>
    </row>
    <row r="85" spans="1:78" hidden="1">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9JG8RxFa82OgXKbytJ+thVS7oX4DpXtoxVu50lzQAwoUb2mQJqwSAJP0XkNTkDY8bHsu1PYhyU5/Ds/akrWkyQ==" saltValue="kcMnxlR+Whqw+d69mvU1t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59</v>
      </c>
      <c r="D3" s="58" t="s">
        <v>60</v>
      </c>
      <c r="E3" s="58" t="s">
        <v>4</v>
      </c>
      <c r="F3" s="58" t="s">
        <v>3</v>
      </c>
      <c r="G3" s="58" t="s">
        <v>25</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85</v>
      </c>
      <c r="Z5" s="67" t="s">
        <v>86</v>
      </c>
      <c r="AA5" s="67" t="s">
        <v>87</v>
      </c>
      <c r="AB5" s="67" t="s">
        <v>88</v>
      </c>
      <c r="AC5" s="67" t="s">
        <v>89</v>
      </c>
      <c r="AD5" s="67" t="s">
        <v>91</v>
      </c>
      <c r="AE5" s="67" t="s">
        <v>92</v>
      </c>
      <c r="AF5" s="67" t="s">
        <v>93</v>
      </c>
      <c r="AG5" s="67" t="s">
        <v>94</v>
      </c>
      <c r="AH5" s="67" t="s">
        <v>95</v>
      </c>
      <c r="AI5" s="67" t="s">
        <v>45</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152251</v>
      </c>
      <c r="D6" s="61">
        <f t="shared" si="1"/>
        <v>46</v>
      </c>
      <c r="E6" s="61">
        <f t="shared" si="1"/>
        <v>18</v>
      </c>
      <c r="F6" s="61">
        <f t="shared" si="1"/>
        <v>1</v>
      </c>
      <c r="G6" s="61">
        <f t="shared" si="1"/>
        <v>0</v>
      </c>
      <c r="H6" s="61" t="str">
        <f t="shared" si="1"/>
        <v>新潟県　魚沼市</v>
      </c>
      <c r="I6" s="61" t="str">
        <f t="shared" si="1"/>
        <v>法適用</v>
      </c>
      <c r="J6" s="61" t="str">
        <f t="shared" si="1"/>
        <v>下水道事業</v>
      </c>
      <c r="K6" s="61" t="str">
        <f t="shared" si="1"/>
        <v>個別排水処理</v>
      </c>
      <c r="L6" s="61" t="str">
        <f t="shared" si="1"/>
        <v>L2</v>
      </c>
      <c r="M6" s="61" t="str">
        <f t="shared" si="1"/>
        <v>非設置</v>
      </c>
      <c r="N6" s="70" t="str">
        <f t="shared" si="1"/>
        <v>-</v>
      </c>
      <c r="O6" s="70">
        <f t="shared" si="1"/>
        <v>30.55</v>
      </c>
      <c r="P6" s="70">
        <f t="shared" si="1"/>
        <v>9.e-002</v>
      </c>
      <c r="Q6" s="70">
        <f t="shared" si="1"/>
        <v>100</v>
      </c>
      <c r="R6" s="70">
        <f t="shared" si="1"/>
        <v>4114</v>
      </c>
      <c r="S6" s="70">
        <f t="shared" si="1"/>
        <v>34363</v>
      </c>
      <c r="T6" s="70">
        <f t="shared" si="1"/>
        <v>946.76</v>
      </c>
      <c r="U6" s="70">
        <f t="shared" si="1"/>
        <v>36.299999999999997</v>
      </c>
      <c r="V6" s="70">
        <f t="shared" si="1"/>
        <v>31</v>
      </c>
      <c r="W6" s="70">
        <f t="shared" si="1"/>
        <v>1.e-002</v>
      </c>
      <c r="X6" s="70">
        <f t="shared" si="1"/>
        <v>3100</v>
      </c>
      <c r="Y6" s="78">
        <f t="shared" ref="Y6:AH6" si="2">IF(Y7="",NA(),Y7)</f>
        <v>77.92</v>
      </c>
      <c r="Z6" s="78">
        <f t="shared" si="2"/>
        <v>81.040000000000006</v>
      </c>
      <c r="AA6" s="78">
        <f t="shared" si="2"/>
        <v>77.739999999999995</v>
      </c>
      <c r="AB6" s="78">
        <f t="shared" si="2"/>
        <v>74.61</v>
      </c>
      <c r="AC6" s="78">
        <f t="shared" si="2"/>
        <v>65.34</v>
      </c>
      <c r="AD6" s="78">
        <f t="shared" si="2"/>
        <v>93.87</v>
      </c>
      <c r="AE6" s="78">
        <f t="shared" si="2"/>
        <v>86.84</v>
      </c>
      <c r="AF6" s="78">
        <f t="shared" si="2"/>
        <v>89.75</v>
      </c>
      <c r="AG6" s="78">
        <f t="shared" si="2"/>
        <v>96.14</v>
      </c>
      <c r="AH6" s="78">
        <f t="shared" si="2"/>
        <v>95.6</v>
      </c>
      <c r="AI6" s="70" t="str">
        <f>IF(AI7="","",IF(AI7="-","【-】","【"&amp;SUBSTITUTE(TEXT(AI7,"#,##0.00"),"-","△")&amp;"】"))</f>
        <v>【96.22】</v>
      </c>
      <c r="AJ6" s="78">
        <f t="shared" ref="AJ6:AS6" si="3">IF(AJ7="",NA(),AJ7)</f>
        <v>1210.26</v>
      </c>
      <c r="AK6" s="78">
        <f t="shared" si="3"/>
        <v>1453.79</v>
      </c>
      <c r="AL6" s="78">
        <f t="shared" si="3"/>
        <v>1709.75</v>
      </c>
      <c r="AM6" s="78">
        <f t="shared" si="3"/>
        <v>1922.96</v>
      </c>
      <c r="AN6" s="78">
        <f t="shared" si="3"/>
        <v>2217.2399999999998</v>
      </c>
      <c r="AO6" s="78">
        <f t="shared" si="3"/>
        <v>231.75</v>
      </c>
      <c r="AP6" s="78">
        <f t="shared" si="3"/>
        <v>254.32</v>
      </c>
      <c r="AQ6" s="78">
        <f t="shared" si="3"/>
        <v>249.76</v>
      </c>
      <c r="AR6" s="78">
        <f t="shared" si="3"/>
        <v>237</v>
      </c>
      <c r="AS6" s="78">
        <f t="shared" si="3"/>
        <v>257.23</v>
      </c>
      <c r="AT6" s="70" t="str">
        <f>IF(AT7="","",IF(AT7="-","【-】","【"&amp;SUBSTITUTE(TEXT(AT7,"#,##0.00"),"-","△")&amp;"】"))</f>
        <v>【232.28】</v>
      </c>
      <c r="AU6" s="78">
        <f t="shared" ref="AU6:BD6" si="4">IF(AU7="",NA(),AU7)</f>
        <v>610.17999999999995</v>
      </c>
      <c r="AV6" s="78">
        <f t="shared" si="4"/>
        <v>739.31</v>
      </c>
      <c r="AW6" s="78">
        <f t="shared" si="4"/>
        <v>740.77</v>
      </c>
      <c r="AX6" s="78">
        <f t="shared" si="4"/>
        <v>705.59</v>
      </c>
      <c r="AY6" s="78">
        <f t="shared" si="4"/>
        <v>684.2</v>
      </c>
      <c r="AZ6" s="78">
        <f t="shared" si="4"/>
        <v>322.36</v>
      </c>
      <c r="BA6" s="78">
        <f t="shared" si="4"/>
        <v>277.89</v>
      </c>
      <c r="BB6" s="78">
        <f t="shared" si="4"/>
        <v>256.37</v>
      </c>
      <c r="BC6" s="78">
        <f t="shared" si="4"/>
        <v>135.35</v>
      </c>
      <c r="BD6" s="78">
        <f t="shared" si="4"/>
        <v>150.91999999999999</v>
      </c>
      <c r="BE6" s="70" t="str">
        <f>IF(BE7="","",IF(BE7="-","【-】","【"&amp;SUBSTITUTE(TEXT(BE7,"#,##0.00"),"-","△")&amp;"】"))</f>
        <v>【155.69】</v>
      </c>
      <c r="BF6" s="78">
        <f t="shared" ref="BF6:BO6" si="5">IF(BF7="",NA(),BF7)</f>
        <v>367.3</v>
      </c>
      <c r="BG6" s="78">
        <f t="shared" si="5"/>
        <v>363.72</v>
      </c>
      <c r="BH6" s="78">
        <f t="shared" si="5"/>
        <v>347.6</v>
      </c>
      <c r="BI6" s="78">
        <f t="shared" si="5"/>
        <v>315.64</v>
      </c>
      <c r="BJ6" s="78">
        <f t="shared" si="5"/>
        <v>291.20999999999998</v>
      </c>
      <c r="BK6" s="78">
        <f t="shared" si="5"/>
        <v>888.8</v>
      </c>
      <c r="BL6" s="78">
        <f t="shared" si="5"/>
        <v>855.65</v>
      </c>
      <c r="BM6" s="78">
        <f t="shared" si="5"/>
        <v>862.99</v>
      </c>
      <c r="BN6" s="78">
        <f t="shared" si="5"/>
        <v>782.91</v>
      </c>
      <c r="BO6" s="78">
        <f t="shared" si="5"/>
        <v>783.21</v>
      </c>
      <c r="BP6" s="70" t="str">
        <f>IF(BP7="","",IF(BP7="-","【-】","【"&amp;SUBSTITUTE(TEXT(BP7,"#,##0.00"),"-","△")&amp;"】"))</f>
        <v>【765.05】</v>
      </c>
      <c r="BQ6" s="78">
        <f t="shared" ref="BQ6:BZ6" si="6">IF(BQ7="",NA(),BQ7)</f>
        <v>36.49</v>
      </c>
      <c r="BR6" s="78">
        <f t="shared" si="6"/>
        <v>39.700000000000003</v>
      </c>
      <c r="BS6" s="78">
        <f t="shared" si="6"/>
        <v>34.93</v>
      </c>
      <c r="BT6" s="78">
        <f t="shared" si="6"/>
        <v>31.78</v>
      </c>
      <c r="BU6" s="78">
        <f t="shared" si="6"/>
        <v>30.8</v>
      </c>
      <c r="BV6" s="78">
        <f t="shared" si="6"/>
        <v>52.55</v>
      </c>
      <c r="BW6" s="78">
        <f t="shared" si="6"/>
        <v>52.23</v>
      </c>
      <c r="BX6" s="78">
        <f t="shared" si="6"/>
        <v>50.06</v>
      </c>
      <c r="BY6" s="78">
        <f t="shared" si="6"/>
        <v>49.38</v>
      </c>
      <c r="BZ6" s="78">
        <f t="shared" si="6"/>
        <v>48.53</v>
      </c>
      <c r="CA6" s="70" t="str">
        <f>IF(CA7="","",IF(CA7="-","【-】","【"&amp;SUBSTITUTE(TEXT(CA7,"#,##0.00"),"-","△")&amp;"】"))</f>
        <v>【48.97】</v>
      </c>
      <c r="CB6" s="78">
        <f t="shared" ref="CB6:CK6" si="7">IF(CB7="",NA(),CB7)</f>
        <v>564.30999999999995</v>
      </c>
      <c r="CC6" s="78">
        <f t="shared" si="7"/>
        <v>522.24</v>
      </c>
      <c r="CD6" s="78">
        <f t="shared" si="7"/>
        <v>602.42999999999995</v>
      </c>
      <c r="CE6" s="78">
        <f t="shared" si="7"/>
        <v>584.91</v>
      </c>
      <c r="CF6" s="78">
        <f t="shared" si="7"/>
        <v>692.28</v>
      </c>
      <c r="CG6" s="78">
        <f t="shared" si="7"/>
        <v>292.45</v>
      </c>
      <c r="CH6" s="78">
        <f t="shared" si="7"/>
        <v>294.05</v>
      </c>
      <c r="CI6" s="78">
        <f t="shared" si="7"/>
        <v>309.22000000000003</v>
      </c>
      <c r="CJ6" s="78">
        <f t="shared" si="7"/>
        <v>316.97000000000003</v>
      </c>
      <c r="CK6" s="78">
        <f t="shared" si="7"/>
        <v>326.17</v>
      </c>
      <c r="CL6" s="70" t="str">
        <f>IF(CL7="","",IF(CL7="-","【-】","【"&amp;SUBSTITUTE(TEXT(CL7,"#,##0.00"),"-","△")&amp;"】"))</f>
        <v>【328.76】</v>
      </c>
      <c r="CM6" s="78">
        <f t="shared" ref="CM6:CV6" si="8">IF(CM7="",NA(),CM7)</f>
        <v>36</v>
      </c>
      <c r="CN6" s="78">
        <f t="shared" si="8"/>
        <v>36</v>
      </c>
      <c r="CO6" s="78">
        <f t="shared" si="8"/>
        <v>36</v>
      </c>
      <c r="CP6" s="78">
        <f t="shared" si="8"/>
        <v>36</v>
      </c>
      <c r="CQ6" s="78">
        <f t="shared" si="8"/>
        <v>36</v>
      </c>
      <c r="CR6" s="78">
        <f t="shared" si="8"/>
        <v>51.71</v>
      </c>
      <c r="CS6" s="78">
        <f t="shared" si="8"/>
        <v>50.56</v>
      </c>
      <c r="CT6" s="78">
        <f t="shared" si="8"/>
        <v>47.35</v>
      </c>
      <c r="CU6" s="78">
        <f t="shared" si="8"/>
        <v>46.36</v>
      </c>
      <c r="CV6" s="78">
        <f t="shared" si="8"/>
        <v>228.91</v>
      </c>
      <c r="CW6" s="70" t="str">
        <f>IF(CW7="","",IF(CW7="-","【-】","【"&amp;SUBSTITUTE(TEXT(CW7,"#,##0.00"),"-","△")&amp;"】"))</f>
        <v>【224.12】</v>
      </c>
      <c r="CX6" s="78">
        <f t="shared" ref="CX6:DG6" si="9">IF(CX7="",NA(),CX7)</f>
        <v>100</v>
      </c>
      <c r="CY6" s="78">
        <f t="shared" si="9"/>
        <v>100</v>
      </c>
      <c r="CZ6" s="78">
        <f t="shared" si="9"/>
        <v>100</v>
      </c>
      <c r="DA6" s="78">
        <f t="shared" si="9"/>
        <v>100</v>
      </c>
      <c r="DB6" s="78">
        <f t="shared" si="9"/>
        <v>100</v>
      </c>
      <c r="DC6" s="78">
        <f t="shared" si="9"/>
        <v>82.91</v>
      </c>
      <c r="DD6" s="78">
        <f t="shared" si="9"/>
        <v>83.85</v>
      </c>
      <c r="DE6" s="78">
        <f t="shared" si="9"/>
        <v>81.209999999999994</v>
      </c>
      <c r="DF6" s="78">
        <f t="shared" si="9"/>
        <v>83.08</v>
      </c>
      <c r="DG6" s="78">
        <f t="shared" si="9"/>
        <v>82.61</v>
      </c>
      <c r="DH6" s="70" t="str">
        <f>IF(DH7="","",IF(DH7="-","【-】","【"&amp;SUBSTITUTE(TEXT(DH7,"#,##0.00"),"-","△")&amp;"】"))</f>
        <v>【81.92】</v>
      </c>
      <c r="DI6" s="78">
        <f t="shared" ref="DI6:DR6" si="10">IF(DI7="",NA(),DI7)</f>
        <v>71.86</v>
      </c>
      <c r="DJ6" s="78">
        <f t="shared" si="10"/>
        <v>78.400000000000006</v>
      </c>
      <c r="DK6" s="78">
        <f t="shared" si="10"/>
        <v>84.68</v>
      </c>
      <c r="DL6" s="78">
        <f t="shared" si="10"/>
        <v>90.09</v>
      </c>
      <c r="DM6" s="78">
        <f t="shared" si="10"/>
        <v>93.47</v>
      </c>
      <c r="DN6" s="78">
        <f t="shared" si="10"/>
        <v>42.61</v>
      </c>
      <c r="DO6" s="78">
        <f t="shared" si="10"/>
        <v>44.22</v>
      </c>
      <c r="DP6" s="78">
        <f t="shared" si="10"/>
        <v>39.64</v>
      </c>
      <c r="DQ6" s="78">
        <f t="shared" si="10"/>
        <v>33.75</v>
      </c>
      <c r="DR6" s="78">
        <f t="shared" si="10"/>
        <v>36.21</v>
      </c>
      <c r="DS6" s="70" t="str">
        <f>IF(DS7="","",IF(DS7="-","【-】","【"&amp;SUBSTITUTE(TEXT(DS7,"#,##0.00"),"-","△")&amp;"】"))</f>
        <v>【35.80】</v>
      </c>
      <c r="DT6" s="78" t="str">
        <f t="shared" ref="DT6:EC6" si="11">IF(DT7="",NA(),DT7)</f>
        <v>-</v>
      </c>
      <c r="DU6" s="78" t="str">
        <f t="shared" si="11"/>
        <v>-</v>
      </c>
      <c r="DV6" s="78" t="str">
        <f t="shared" si="11"/>
        <v>-</v>
      </c>
      <c r="DW6" s="78" t="str">
        <f t="shared" si="11"/>
        <v>-</v>
      </c>
      <c r="DX6" s="78" t="str">
        <f t="shared" si="11"/>
        <v>-</v>
      </c>
      <c r="DY6" s="78" t="str">
        <f t="shared" si="11"/>
        <v>-</v>
      </c>
      <c r="DZ6" s="78" t="str">
        <f t="shared" si="11"/>
        <v>-</v>
      </c>
      <c r="EA6" s="78" t="str">
        <f t="shared" si="11"/>
        <v>-</v>
      </c>
      <c r="EB6" s="78" t="str">
        <f t="shared" si="11"/>
        <v>-</v>
      </c>
      <c r="EC6" s="78" t="str">
        <f t="shared" si="11"/>
        <v>-</v>
      </c>
      <c r="ED6" s="70" t="str">
        <f>IF(ED7="","",IF(ED7="-","【-】","【"&amp;SUBSTITUTE(TEXT(ED7,"#,##0.00"),"-","△")&amp;"】"))</f>
        <v>【-】</v>
      </c>
      <c r="EE6" s="78" t="str">
        <f t="shared" ref="EE6:EN6" si="12">IF(EE7="",NA(),EE7)</f>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8" t="str">
        <f t="shared" si="12"/>
        <v>-</v>
      </c>
      <c r="EO6" s="70" t="str">
        <f>IF(EO7="","",IF(EO7="-","【-】","【"&amp;SUBSTITUTE(TEXT(EO7,"#,##0.00"),"-","△")&amp;"】"))</f>
        <v>【-】</v>
      </c>
    </row>
    <row r="7" spans="1:148" s="55" customFormat="1">
      <c r="A7" s="56"/>
      <c r="B7" s="62">
        <v>2021</v>
      </c>
      <c r="C7" s="62">
        <v>152251</v>
      </c>
      <c r="D7" s="62">
        <v>46</v>
      </c>
      <c r="E7" s="62">
        <v>18</v>
      </c>
      <c r="F7" s="62">
        <v>1</v>
      </c>
      <c r="G7" s="62">
        <v>0</v>
      </c>
      <c r="H7" s="62" t="s">
        <v>97</v>
      </c>
      <c r="I7" s="62" t="s">
        <v>98</v>
      </c>
      <c r="J7" s="62" t="s">
        <v>99</v>
      </c>
      <c r="K7" s="62" t="s">
        <v>34</v>
      </c>
      <c r="L7" s="62" t="s">
        <v>84</v>
      </c>
      <c r="M7" s="62" t="s">
        <v>100</v>
      </c>
      <c r="N7" s="71" t="s">
        <v>101</v>
      </c>
      <c r="O7" s="71">
        <v>30.55</v>
      </c>
      <c r="P7" s="71">
        <v>9.e-002</v>
      </c>
      <c r="Q7" s="71">
        <v>100</v>
      </c>
      <c r="R7" s="71">
        <v>4114</v>
      </c>
      <c r="S7" s="71">
        <v>34363</v>
      </c>
      <c r="T7" s="71">
        <v>946.76</v>
      </c>
      <c r="U7" s="71">
        <v>36.299999999999997</v>
      </c>
      <c r="V7" s="71">
        <v>31</v>
      </c>
      <c r="W7" s="71">
        <v>1.e-002</v>
      </c>
      <c r="X7" s="71">
        <v>3100</v>
      </c>
      <c r="Y7" s="71">
        <v>77.92</v>
      </c>
      <c r="Z7" s="71">
        <v>81.040000000000006</v>
      </c>
      <c r="AA7" s="71">
        <v>77.739999999999995</v>
      </c>
      <c r="AB7" s="71">
        <v>74.61</v>
      </c>
      <c r="AC7" s="71">
        <v>65.34</v>
      </c>
      <c r="AD7" s="71">
        <v>93.87</v>
      </c>
      <c r="AE7" s="71">
        <v>86.84</v>
      </c>
      <c r="AF7" s="71">
        <v>89.75</v>
      </c>
      <c r="AG7" s="71">
        <v>96.14</v>
      </c>
      <c r="AH7" s="71">
        <v>95.6</v>
      </c>
      <c r="AI7" s="71">
        <v>96.22</v>
      </c>
      <c r="AJ7" s="71">
        <v>1210.26</v>
      </c>
      <c r="AK7" s="71">
        <v>1453.79</v>
      </c>
      <c r="AL7" s="71">
        <v>1709.75</v>
      </c>
      <c r="AM7" s="71">
        <v>1922.96</v>
      </c>
      <c r="AN7" s="71">
        <v>2217.2399999999998</v>
      </c>
      <c r="AO7" s="71">
        <v>231.75</v>
      </c>
      <c r="AP7" s="71">
        <v>254.32</v>
      </c>
      <c r="AQ7" s="71">
        <v>249.76</v>
      </c>
      <c r="AR7" s="71">
        <v>237</v>
      </c>
      <c r="AS7" s="71">
        <v>257.23</v>
      </c>
      <c r="AT7" s="71">
        <v>232.28</v>
      </c>
      <c r="AU7" s="71">
        <v>610.17999999999995</v>
      </c>
      <c r="AV7" s="71">
        <v>739.31</v>
      </c>
      <c r="AW7" s="71">
        <v>740.77</v>
      </c>
      <c r="AX7" s="71">
        <v>705.59</v>
      </c>
      <c r="AY7" s="71">
        <v>684.2</v>
      </c>
      <c r="AZ7" s="71">
        <v>322.36</v>
      </c>
      <c r="BA7" s="71">
        <v>277.89</v>
      </c>
      <c r="BB7" s="71">
        <v>256.37</v>
      </c>
      <c r="BC7" s="71">
        <v>135.35</v>
      </c>
      <c r="BD7" s="71">
        <v>150.91999999999999</v>
      </c>
      <c r="BE7" s="71">
        <v>155.69</v>
      </c>
      <c r="BF7" s="71">
        <v>367.3</v>
      </c>
      <c r="BG7" s="71">
        <v>363.72</v>
      </c>
      <c r="BH7" s="71">
        <v>347.6</v>
      </c>
      <c r="BI7" s="71">
        <v>315.64</v>
      </c>
      <c r="BJ7" s="71">
        <v>291.20999999999998</v>
      </c>
      <c r="BK7" s="71">
        <v>888.8</v>
      </c>
      <c r="BL7" s="71">
        <v>855.65</v>
      </c>
      <c r="BM7" s="71">
        <v>862.99</v>
      </c>
      <c r="BN7" s="71">
        <v>782.91</v>
      </c>
      <c r="BO7" s="71">
        <v>783.21</v>
      </c>
      <c r="BP7" s="71">
        <v>765.05</v>
      </c>
      <c r="BQ7" s="71">
        <v>36.49</v>
      </c>
      <c r="BR7" s="71">
        <v>39.700000000000003</v>
      </c>
      <c r="BS7" s="71">
        <v>34.93</v>
      </c>
      <c r="BT7" s="71">
        <v>31.78</v>
      </c>
      <c r="BU7" s="71">
        <v>30.8</v>
      </c>
      <c r="BV7" s="71">
        <v>52.55</v>
      </c>
      <c r="BW7" s="71">
        <v>52.23</v>
      </c>
      <c r="BX7" s="71">
        <v>50.06</v>
      </c>
      <c r="BY7" s="71">
        <v>49.38</v>
      </c>
      <c r="BZ7" s="71">
        <v>48.53</v>
      </c>
      <c r="CA7" s="71">
        <v>48.97</v>
      </c>
      <c r="CB7" s="71">
        <v>564.30999999999995</v>
      </c>
      <c r="CC7" s="71">
        <v>522.24</v>
      </c>
      <c r="CD7" s="71">
        <v>602.42999999999995</v>
      </c>
      <c r="CE7" s="71">
        <v>584.91</v>
      </c>
      <c r="CF7" s="71">
        <v>692.28</v>
      </c>
      <c r="CG7" s="71">
        <v>292.45</v>
      </c>
      <c r="CH7" s="71">
        <v>294.05</v>
      </c>
      <c r="CI7" s="71">
        <v>309.22000000000003</v>
      </c>
      <c r="CJ7" s="71">
        <v>316.97000000000003</v>
      </c>
      <c r="CK7" s="71">
        <v>326.17</v>
      </c>
      <c r="CL7" s="71">
        <v>328.76</v>
      </c>
      <c r="CM7" s="71">
        <v>36</v>
      </c>
      <c r="CN7" s="71">
        <v>36</v>
      </c>
      <c r="CO7" s="71">
        <v>36</v>
      </c>
      <c r="CP7" s="71">
        <v>36</v>
      </c>
      <c r="CQ7" s="71">
        <v>36</v>
      </c>
      <c r="CR7" s="71">
        <v>51.71</v>
      </c>
      <c r="CS7" s="71">
        <v>50.56</v>
      </c>
      <c r="CT7" s="71">
        <v>47.35</v>
      </c>
      <c r="CU7" s="71">
        <v>46.36</v>
      </c>
      <c r="CV7" s="71">
        <v>228.91</v>
      </c>
      <c r="CW7" s="71">
        <v>224.12</v>
      </c>
      <c r="CX7" s="71">
        <v>100</v>
      </c>
      <c r="CY7" s="71">
        <v>100</v>
      </c>
      <c r="CZ7" s="71">
        <v>100</v>
      </c>
      <c r="DA7" s="71">
        <v>100</v>
      </c>
      <c r="DB7" s="71">
        <v>100</v>
      </c>
      <c r="DC7" s="71">
        <v>82.91</v>
      </c>
      <c r="DD7" s="71">
        <v>83.85</v>
      </c>
      <c r="DE7" s="71">
        <v>81.209999999999994</v>
      </c>
      <c r="DF7" s="71">
        <v>83.08</v>
      </c>
      <c r="DG7" s="71">
        <v>82.61</v>
      </c>
      <c r="DH7" s="71">
        <v>81.92</v>
      </c>
      <c r="DI7" s="71">
        <v>71.86</v>
      </c>
      <c r="DJ7" s="71">
        <v>78.400000000000006</v>
      </c>
      <c r="DK7" s="71">
        <v>84.68</v>
      </c>
      <c r="DL7" s="71">
        <v>90.09</v>
      </c>
      <c r="DM7" s="71">
        <v>93.47</v>
      </c>
      <c r="DN7" s="71">
        <v>42.61</v>
      </c>
      <c r="DO7" s="71">
        <v>44.22</v>
      </c>
      <c r="DP7" s="71">
        <v>39.64</v>
      </c>
      <c r="DQ7" s="71">
        <v>33.75</v>
      </c>
      <c r="DR7" s="71">
        <v>36.21</v>
      </c>
      <c r="DS7" s="71">
        <v>35.799999999999997</v>
      </c>
      <c r="DT7" s="71" t="s">
        <v>101</v>
      </c>
      <c r="DU7" s="71" t="s">
        <v>101</v>
      </c>
      <c r="DV7" s="71" t="s">
        <v>101</v>
      </c>
      <c r="DW7" s="71" t="s">
        <v>101</v>
      </c>
      <c r="DX7" s="71" t="s">
        <v>101</v>
      </c>
      <c r="DY7" s="71" t="s">
        <v>101</v>
      </c>
      <c r="DZ7" s="71" t="s">
        <v>101</v>
      </c>
      <c r="EA7" s="71" t="s">
        <v>101</v>
      </c>
      <c r="EB7" s="71" t="s">
        <v>101</v>
      </c>
      <c r="EC7" s="71" t="s">
        <v>101</v>
      </c>
      <c r="ED7" s="71" t="s">
        <v>101</v>
      </c>
      <c r="EE7" s="71" t="s">
        <v>101</v>
      </c>
      <c r="EF7" s="71" t="s">
        <v>101</v>
      </c>
      <c r="EG7" s="71" t="s">
        <v>101</v>
      </c>
      <c r="EH7" s="71" t="s">
        <v>101</v>
      </c>
      <c r="EI7" s="71" t="s">
        <v>101</v>
      </c>
      <c r="EJ7" s="71" t="s">
        <v>101</v>
      </c>
      <c r="EK7" s="71" t="s">
        <v>101</v>
      </c>
      <c r="EL7" s="71" t="s">
        <v>101</v>
      </c>
      <c r="EM7" s="71" t="s">
        <v>101</v>
      </c>
      <c r="EN7" s="71" t="s">
        <v>101</v>
      </c>
      <c r="EO7" s="71" t="s">
        <v>101</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107</v>
      </c>
    </row>
    <row r="12" spans="1:148">
      <c r="B12">
        <v>1</v>
      </c>
      <c r="C12">
        <v>1</v>
      </c>
      <c r="D12">
        <v>1</v>
      </c>
      <c r="E12">
        <v>2</v>
      </c>
      <c r="F12">
        <v>3</v>
      </c>
      <c r="G12" t="s">
        <v>108</v>
      </c>
    </row>
    <row r="13" spans="1:148">
      <c r="B13" t="s">
        <v>109</v>
      </c>
      <c r="C13" t="s">
        <v>109</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佐藤　豊</cp:lastModifiedBy>
  <dcterms:created xsi:type="dcterms:W3CDTF">2022-12-01T01:42:33Z</dcterms:created>
  <dcterms:modified xsi:type="dcterms:W3CDTF">2023-03-16T10:42:26Z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2023-03-16T10:42:26Z</vt:filetime>
  </property>
</Properties>
</file>